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G:\My Drive\waternet_archief\12 Beheerregister\toestand_esf\"/>
    </mc:Choice>
  </mc:AlternateContent>
  <xr:revisionPtr revIDLastSave="0" documentId="13_ncr:1_{D55CDDD3-59BA-4055-8120-6B2A55D5CC9D}" xr6:coauthVersionLast="47" xr6:coauthVersionMax="47" xr10:uidLastSave="{00000000-0000-0000-0000-000000000000}"/>
  <bookViews>
    <workbookView xWindow="-53" yWindow="-53" windowWidth="25706" windowHeight="13786" activeTab="2" xr2:uid="{00000000-000D-0000-FFFF-FFFF00000000}"/>
  </bookViews>
  <sheets>
    <sheet name="esfKRW_20220628" sheetId="1" r:id="rId1"/>
    <sheet name="instructieInvullenESF" sheetId="2" r:id="rId2"/>
    <sheet name="opmerkingen_tekstWKP" sheetId="3" r:id="rId3"/>
    <sheet name="stedelijklandelijk" sheetId="5" r:id="rId4"/>
    <sheet name="EAG_Gemeente_Provincie" sheetId="6" r:id="rId5"/>
    <sheet name="Blad1" sheetId="7" r:id="rId6"/>
  </sheets>
  <externalReferences>
    <externalReference r:id="rId7"/>
  </externalReferences>
  <definedNames>
    <definedName name="_xlnm._FilterDatabase" localSheetId="5" hidden="1">Blad1!$C$3:$E$254</definedName>
    <definedName name="_xlnm._FilterDatabase" localSheetId="4" hidden="1">EAG_Gemeente_Provincie!$A$1:$J$547</definedName>
    <definedName name="_xlnm._FilterDatabase" localSheetId="0" hidden="1">esfKRW_20220628!$A$1:$AO$234</definedName>
    <definedName name="_xlnm._FilterDatabase" localSheetId="1" hidden="1">instructieInvullenESF!$A$2:$I$4395</definedName>
    <definedName name="_xlnm._FilterDatabase" localSheetId="3" hidden="1">stedelijklandelijk!$A$1:$F$244</definedName>
  </definedNames>
  <calcPr calcId="191029"/>
  <pivotCaches>
    <pivotCache cacheId="2" r:id="rId8"/>
    <pivotCache cacheId="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2" i="6" l="1"/>
  <c r="K445" i="6"/>
  <c r="K405" i="6"/>
  <c r="K404" i="6"/>
  <c r="K397" i="6"/>
  <c r="K395" i="6"/>
  <c r="K394" i="6"/>
  <c r="K393" i="6"/>
  <c r="K392" i="6"/>
  <c r="K391" i="6"/>
  <c r="K390" i="6"/>
  <c r="K369" i="6"/>
  <c r="K368" i="6"/>
  <c r="K367" i="6"/>
  <c r="K366" i="6"/>
  <c r="K365" i="6"/>
  <c r="K364" i="6"/>
  <c r="K363" i="6"/>
  <c r="K360" i="6"/>
  <c r="K359" i="6"/>
  <c r="K358" i="6"/>
  <c r="K357" i="6"/>
  <c r="K337" i="6"/>
  <c r="K336" i="6"/>
  <c r="K334" i="6"/>
  <c r="K333" i="6"/>
  <c r="K332" i="6"/>
  <c r="K329" i="6"/>
  <c r="K328" i="6"/>
  <c r="K325" i="6"/>
  <c r="K324" i="6"/>
  <c r="K313" i="6"/>
  <c r="K310" i="6"/>
  <c r="K309" i="6"/>
  <c r="K308" i="6"/>
  <c r="K307" i="6"/>
  <c r="K296" i="6"/>
  <c r="K292" i="6"/>
  <c r="K291" i="6"/>
  <c r="K290" i="6"/>
  <c r="K289" i="6"/>
  <c r="K286" i="6"/>
  <c r="K285" i="6"/>
  <c r="K284" i="6"/>
  <c r="K283" i="6"/>
  <c r="K282" i="6"/>
  <c r="K281" i="6"/>
  <c r="K280" i="6"/>
  <c r="K279" i="6"/>
  <c r="K278" i="6"/>
  <c r="K277" i="6"/>
  <c r="K276" i="6"/>
  <c r="K275" i="6"/>
  <c r="K269" i="6"/>
  <c r="K268" i="6"/>
  <c r="K267" i="6"/>
  <c r="K266" i="6"/>
  <c r="K265" i="6"/>
  <c r="K264" i="6"/>
  <c r="K263" i="6"/>
  <c r="K262" i="6"/>
  <c r="K261" i="6"/>
  <c r="K260" i="6"/>
  <c r="K259" i="6"/>
  <c r="K254" i="6"/>
  <c r="K253" i="6"/>
  <c r="K252" i="6"/>
  <c r="K251" i="6"/>
  <c r="K249" i="6"/>
  <c r="K248" i="6"/>
  <c r="K247" i="6"/>
  <c r="K246" i="6"/>
  <c r="K245" i="6"/>
  <c r="K234" i="6"/>
  <c r="K233" i="6"/>
  <c r="K231" i="6"/>
  <c r="K230" i="6"/>
  <c r="K217" i="6"/>
  <c r="K216" i="6"/>
  <c r="K215" i="6"/>
  <c r="K214" i="6"/>
  <c r="K213" i="6"/>
  <c r="K212" i="6"/>
  <c r="K210" i="6"/>
  <c r="K209" i="6"/>
  <c r="K198" i="6"/>
  <c r="K197" i="6"/>
  <c r="K196" i="6"/>
  <c r="K195" i="6"/>
  <c r="K194" i="6"/>
  <c r="K193" i="6"/>
  <c r="K192" i="6"/>
  <c r="K191" i="6"/>
  <c r="K190" i="6"/>
  <c r="K188" i="6"/>
  <c r="K178" i="6"/>
  <c r="K177" i="6"/>
  <c r="K176" i="6"/>
  <c r="K172" i="6"/>
  <c r="K164" i="6"/>
  <c r="K163" i="6"/>
  <c r="K158" i="6"/>
  <c r="K149" i="6"/>
  <c r="K148" i="6"/>
  <c r="K146" i="6"/>
  <c r="K145" i="6"/>
  <c r="K137" i="6"/>
  <c r="K136" i="6"/>
  <c r="K135" i="6"/>
  <c r="K134" i="6"/>
  <c r="K133" i="6"/>
  <c r="K132" i="6"/>
  <c r="K131" i="6"/>
  <c r="K130" i="6"/>
  <c r="K129" i="6"/>
  <c r="K122" i="6"/>
  <c r="K121" i="6"/>
  <c r="K120" i="6"/>
  <c r="K119" i="6"/>
  <c r="K118" i="6"/>
  <c r="K89" i="6"/>
  <c r="K81" i="6"/>
  <c r="K58" i="6"/>
  <c r="K57" i="6"/>
  <c r="K56" i="6"/>
  <c r="K53" i="6"/>
  <c r="K34" i="6"/>
  <c r="K33" i="6"/>
  <c r="K32" i="6"/>
  <c r="K31" i="6"/>
  <c r="K30" i="6"/>
  <c r="K29" i="6"/>
  <c r="K28" i="6"/>
  <c r="K27" i="6"/>
  <c r="K26" i="6"/>
  <c r="K25" i="6"/>
  <c r="K24" i="6"/>
  <c r="K23" i="6"/>
  <c r="K22" i="6"/>
  <c r="K21" i="6"/>
  <c r="K20" i="6"/>
  <c r="K19" i="6"/>
  <c r="K18" i="6"/>
  <c r="K17" i="6"/>
  <c r="K16" i="6"/>
  <c r="K15" i="6"/>
  <c r="K14" i="6"/>
  <c r="K13" i="6"/>
  <c r="K12" i="6"/>
  <c r="K11" i="6"/>
  <c r="K5" i="6"/>
  <c r="K4" i="6"/>
  <c r="K3" i="6"/>
  <c r="K2" i="6"/>
  <c r="A229" i="6"/>
  <c r="A52" i="6"/>
  <c r="A51" i="6"/>
  <c r="A50" i="6"/>
  <c r="A49" i="6"/>
  <c r="A48" i="6"/>
  <c r="A47" i="6"/>
  <c r="A46" i="6"/>
  <c r="A45" i="6"/>
  <c r="A44" i="6"/>
  <c r="A64" i="6"/>
  <c r="A63" i="6"/>
  <c r="A62" i="6"/>
  <c r="A61" i="6"/>
  <c r="A60" i="6"/>
  <c r="A59" i="6"/>
  <c r="A72" i="6"/>
  <c r="A76" i="6"/>
  <c r="A75" i="6"/>
  <c r="A74" i="6"/>
  <c r="A90" i="6"/>
  <c r="A98" i="6"/>
  <c r="A97" i="6"/>
  <c r="A96" i="6"/>
  <c r="A95" i="6"/>
  <c r="A94" i="6"/>
  <c r="A127" i="6"/>
  <c r="A126" i="6"/>
  <c r="A125" i="6"/>
  <c r="A124" i="6"/>
  <c r="A152" i="6"/>
  <c r="A155" i="6"/>
  <c r="A154" i="6"/>
  <c r="A160" i="6"/>
  <c r="A159" i="6"/>
  <c r="A162" i="6"/>
  <c r="A175" i="6"/>
  <c r="A174" i="6"/>
  <c r="A173" i="6"/>
  <c r="A179" i="6"/>
  <c r="A187" i="6"/>
  <c r="A186" i="6"/>
  <c r="A228" i="6"/>
  <c r="A227" i="6"/>
  <c r="A226" i="6"/>
  <c r="A225" i="6"/>
  <c r="A224" i="6"/>
  <c r="A223" i="6"/>
  <c r="A222" i="6"/>
  <c r="A221" i="6"/>
  <c r="A220" i="6"/>
  <c r="A219" i="6"/>
  <c r="A218" i="6"/>
  <c r="A242" i="6"/>
  <c r="A241" i="6"/>
  <c r="A240" i="6"/>
  <c r="A239" i="6"/>
  <c r="A244" i="6"/>
  <c r="A274" i="6"/>
  <c r="A273" i="6"/>
  <c r="A272" i="6"/>
  <c r="A271" i="6"/>
  <c r="A270" i="6"/>
  <c r="A315" i="6"/>
  <c r="A314" i="6"/>
  <c r="A319" i="6"/>
  <c r="A318" i="6"/>
  <c r="A323" i="6"/>
  <c r="A322" i="6"/>
  <c r="A331" i="6"/>
  <c r="A330" i="6"/>
  <c r="A340" i="6"/>
  <c r="A339" i="6"/>
  <c r="A338" i="6"/>
  <c r="A345" i="6"/>
  <c r="A344" i="6"/>
  <c r="A343" i="6"/>
  <c r="A342" i="6"/>
  <c r="A349" i="6"/>
  <c r="A348" i="6"/>
  <c r="A347" i="6"/>
  <c r="A356" i="6"/>
  <c r="A355" i="6"/>
  <c r="A354" i="6"/>
  <c r="A353" i="6"/>
  <c r="A352" i="6"/>
  <c r="A381" i="6"/>
  <c r="A380" i="6"/>
  <c r="A379" i="6"/>
  <c r="A378" i="6"/>
  <c r="A427" i="6"/>
  <c r="A426" i="6"/>
  <c r="A425" i="6"/>
  <c r="A424" i="6"/>
  <c r="A423" i="6"/>
  <c r="A422" i="6"/>
  <c r="A421" i="6"/>
  <c r="A420" i="6"/>
  <c r="A419" i="6"/>
  <c r="A418" i="6"/>
  <c r="A417" i="6"/>
  <c r="A416" i="6"/>
  <c r="A415" i="6"/>
  <c r="A414" i="6"/>
  <c r="A413" i="6"/>
  <c r="A412" i="6"/>
  <c r="A411" i="6"/>
  <c r="A410" i="6"/>
  <c r="A409" i="6"/>
  <c r="A408" i="6"/>
  <c r="A407" i="6"/>
  <c r="A406" i="6"/>
  <c r="A433" i="6"/>
  <c r="A432" i="6"/>
  <c r="A431" i="6"/>
  <c r="A430" i="6"/>
  <c r="A429" i="6"/>
  <c r="A440" i="6"/>
  <c r="A439" i="6"/>
  <c r="A438" i="6"/>
  <c r="A437" i="6"/>
  <c r="A436" i="6"/>
  <c r="A435" i="6"/>
  <c r="A457" i="6"/>
  <c r="A456" i="6"/>
  <c r="A455" i="6"/>
  <c r="A454" i="6"/>
  <c r="A460" i="6"/>
  <c r="A459" i="6"/>
  <c r="A462" i="6"/>
  <c r="A479" i="6"/>
  <c r="A478" i="6"/>
  <c r="A477" i="6"/>
  <c r="A476" i="6"/>
  <c r="A482" i="6"/>
  <c r="A481" i="6"/>
  <c r="A490" i="6"/>
  <c r="A489" i="6"/>
  <c r="A488" i="6"/>
  <c r="A533" i="6"/>
  <c r="A534" i="6"/>
  <c r="A29" i="6"/>
  <c r="A532" i="6"/>
  <c r="A512" i="6"/>
  <c r="A511" i="6"/>
  <c r="A510" i="6"/>
  <c r="A496" i="6"/>
  <c r="A495" i="6"/>
  <c r="A494" i="6"/>
  <c r="A493" i="6"/>
  <c r="A492" i="6"/>
  <c r="A491" i="6"/>
  <c r="A483" i="6"/>
  <c r="A480" i="6"/>
  <c r="A461" i="6"/>
  <c r="A458" i="6"/>
  <c r="A445" i="6"/>
  <c r="A434" i="6"/>
  <c r="A428" i="6"/>
  <c r="A405" i="6"/>
  <c r="A404" i="6"/>
  <c r="A403" i="6"/>
  <c r="A402" i="6"/>
  <c r="A401" i="6"/>
  <c r="A398" i="6"/>
  <c r="A397" i="6"/>
  <c r="A396" i="6"/>
  <c r="A395" i="6"/>
  <c r="A394" i="6"/>
  <c r="A393" i="6"/>
  <c r="A392" i="6"/>
  <c r="A391" i="6"/>
  <c r="A390" i="6"/>
  <c r="A382" i="6"/>
  <c r="A375" i="6"/>
  <c r="A374" i="6"/>
  <c r="A369" i="6"/>
  <c r="A368" i="6"/>
  <c r="A367" i="6"/>
  <c r="A366" i="6"/>
  <c r="A365" i="6"/>
  <c r="A364" i="6"/>
  <c r="A363" i="6"/>
  <c r="A362" i="6"/>
  <c r="A361" i="6"/>
  <c r="A360" i="6"/>
  <c r="A359" i="6"/>
  <c r="A358" i="6"/>
  <c r="A357" i="6"/>
  <c r="A351" i="6"/>
  <c r="A350" i="6"/>
  <c r="A346" i="6"/>
  <c r="A341" i="6"/>
  <c r="A337" i="6"/>
  <c r="A336" i="6"/>
  <c r="A335" i="6"/>
  <c r="A334" i="6"/>
  <c r="A333" i="6"/>
  <c r="A332" i="6"/>
  <c r="A329" i="6"/>
  <c r="A328" i="6"/>
  <c r="A327" i="6"/>
  <c r="A326" i="6"/>
  <c r="A325" i="6"/>
  <c r="A324" i="6"/>
  <c r="A317" i="6"/>
  <c r="A316" i="6"/>
  <c r="A313" i="6"/>
  <c r="A312" i="6"/>
  <c r="A311" i="6"/>
  <c r="A310" i="6"/>
  <c r="A309" i="6"/>
  <c r="A308" i="6"/>
  <c r="A307" i="6"/>
  <c r="A296" i="6"/>
  <c r="A295" i="6"/>
  <c r="A294" i="6"/>
  <c r="A292" i="6"/>
  <c r="A291" i="6"/>
  <c r="A290" i="6"/>
  <c r="A289" i="6"/>
  <c r="A288" i="6"/>
  <c r="A287" i="6"/>
  <c r="A286" i="6"/>
  <c r="A285" i="6"/>
  <c r="A284" i="6"/>
  <c r="A283" i="6"/>
  <c r="A282" i="6"/>
  <c r="A281" i="6"/>
  <c r="A280" i="6"/>
  <c r="A279" i="6"/>
  <c r="A278" i="6"/>
  <c r="A277" i="6"/>
  <c r="A276" i="6"/>
  <c r="A275" i="6"/>
  <c r="A269" i="6"/>
  <c r="A268" i="6"/>
  <c r="A267" i="6"/>
  <c r="A266" i="6"/>
  <c r="A265" i="6"/>
  <c r="A264" i="6"/>
  <c r="A263" i="6"/>
  <c r="A262" i="6"/>
  <c r="A261" i="6"/>
  <c r="A260" i="6"/>
  <c r="A259" i="6"/>
  <c r="A254" i="6"/>
  <c r="A253" i="6"/>
  <c r="A252" i="6"/>
  <c r="A251" i="6"/>
  <c r="A250" i="6"/>
  <c r="A249" i="6"/>
  <c r="A248" i="6"/>
  <c r="A247" i="6"/>
  <c r="A246" i="6"/>
  <c r="A245" i="6"/>
  <c r="A243" i="6"/>
  <c r="A235" i="6"/>
  <c r="A234" i="6"/>
  <c r="A233" i="6"/>
  <c r="A232" i="6"/>
  <c r="A231" i="6"/>
  <c r="A230" i="6"/>
  <c r="A217" i="6"/>
  <c r="A216" i="6"/>
  <c r="A215" i="6"/>
  <c r="A214" i="6"/>
  <c r="A213" i="6"/>
  <c r="A212" i="6"/>
  <c r="A211" i="6"/>
  <c r="A210" i="6"/>
  <c r="A209" i="6"/>
  <c r="A205" i="6"/>
  <c r="A204" i="6"/>
  <c r="A202" i="6"/>
  <c r="A201" i="6"/>
  <c r="A199" i="6"/>
  <c r="A198" i="6"/>
  <c r="A197" i="6"/>
  <c r="A196" i="6"/>
  <c r="A195" i="6"/>
  <c r="A194" i="6"/>
  <c r="A193" i="6"/>
  <c r="A192" i="6"/>
  <c r="A191" i="6"/>
  <c r="A190" i="6"/>
  <c r="A189" i="6"/>
  <c r="A188" i="6"/>
  <c r="A178" i="6"/>
  <c r="A177" i="6"/>
  <c r="A176" i="6"/>
  <c r="A172" i="6"/>
  <c r="A166" i="6"/>
  <c r="A165" i="6"/>
  <c r="A164" i="6"/>
  <c r="A163" i="6"/>
  <c r="A161" i="6"/>
  <c r="A158" i="6"/>
  <c r="A153" i="6"/>
  <c r="A149" i="6"/>
  <c r="A148" i="6"/>
  <c r="A147" i="6"/>
  <c r="A146" i="6"/>
  <c r="A145" i="6"/>
  <c r="A137" i="6"/>
  <c r="A136" i="6"/>
  <c r="A135" i="6"/>
  <c r="A134" i="6"/>
  <c r="A133" i="6"/>
  <c r="A132" i="6"/>
  <c r="A131" i="6"/>
  <c r="A130" i="6"/>
  <c r="A129" i="6"/>
  <c r="A128" i="6"/>
  <c r="A123" i="6"/>
  <c r="A122" i="6"/>
  <c r="A121" i="6"/>
  <c r="A120" i="6"/>
  <c r="A119" i="6"/>
  <c r="A118" i="6"/>
  <c r="A93" i="6"/>
  <c r="A92" i="6"/>
  <c r="A91" i="6"/>
  <c r="A89" i="6"/>
  <c r="A87" i="6"/>
  <c r="A86" i="6"/>
  <c r="A85" i="6"/>
  <c r="A84" i="6"/>
  <c r="A83" i="6"/>
  <c r="A82" i="6"/>
  <c r="A81" i="6"/>
  <c r="A73" i="6"/>
  <c r="A58" i="6"/>
  <c r="A57" i="6"/>
  <c r="A56" i="6"/>
  <c r="A55" i="6"/>
  <c r="A54" i="6"/>
  <c r="A53" i="6"/>
  <c r="A34" i="6"/>
  <c r="A33" i="6"/>
  <c r="A32" i="6"/>
  <c r="A31" i="6"/>
  <c r="A30" i="6"/>
  <c r="A28" i="6"/>
  <c r="A27" i="6"/>
  <c r="A26" i="6"/>
  <c r="A25" i="6"/>
  <c r="A24" i="6"/>
  <c r="A23" i="6"/>
  <c r="A22" i="6"/>
  <c r="A21" i="6"/>
  <c r="A20" i="6"/>
  <c r="A19" i="6"/>
  <c r="A18" i="6"/>
  <c r="A17" i="6"/>
  <c r="A16" i="6"/>
  <c r="A15" i="6"/>
  <c r="A14" i="6"/>
  <c r="A13" i="6"/>
  <c r="A12" i="6"/>
  <c r="A11" i="6"/>
  <c r="A5" i="6"/>
  <c r="A4" i="6"/>
  <c r="A3" i="6"/>
  <c r="A2" i="6"/>
  <c r="A6" i="6"/>
  <c r="A7" i="6"/>
  <c r="A8" i="6"/>
  <c r="A9" i="6"/>
  <c r="A10" i="6"/>
  <c r="A35" i="6"/>
  <c r="A36" i="6"/>
  <c r="A37" i="6"/>
  <c r="A38" i="6"/>
  <c r="A39" i="6"/>
  <c r="A40" i="6"/>
  <c r="A41" i="6"/>
  <c r="A42" i="6"/>
  <c r="A43" i="6"/>
  <c r="A65" i="6"/>
  <c r="A66" i="6"/>
  <c r="A67" i="6"/>
  <c r="A68" i="6"/>
  <c r="A69" i="6"/>
  <c r="A70" i="6"/>
  <c r="A71" i="6"/>
  <c r="A77" i="6"/>
  <c r="A78" i="6"/>
  <c r="A79" i="6"/>
  <c r="A80" i="6"/>
  <c r="A88" i="6"/>
  <c r="A99" i="6"/>
  <c r="A100" i="6"/>
  <c r="A101" i="6"/>
  <c r="A102" i="6"/>
  <c r="A103" i="6"/>
  <c r="A104" i="6"/>
  <c r="A105" i="6"/>
  <c r="A106" i="6"/>
  <c r="A107" i="6"/>
  <c r="A108" i="6"/>
  <c r="A109" i="6"/>
  <c r="A110" i="6"/>
  <c r="A111" i="6"/>
  <c r="A112" i="6"/>
  <c r="A113" i="6"/>
  <c r="A114" i="6"/>
  <c r="A115" i="6"/>
  <c r="A116" i="6"/>
  <c r="A117" i="6"/>
  <c r="A138" i="6"/>
  <c r="A139" i="6"/>
  <c r="A140" i="6"/>
  <c r="A141" i="6"/>
  <c r="A142" i="6"/>
  <c r="A143" i="6"/>
  <c r="A144" i="6"/>
  <c r="A150" i="6"/>
  <c r="A151" i="6"/>
  <c r="A156" i="6"/>
  <c r="A157" i="6"/>
  <c r="A167" i="6"/>
  <c r="A168" i="6"/>
  <c r="A169" i="6"/>
  <c r="A170" i="6"/>
  <c r="A171" i="6"/>
  <c r="A180" i="6"/>
  <c r="A181" i="6"/>
  <c r="A182" i="6"/>
  <c r="A183" i="6"/>
  <c r="A184" i="6"/>
  <c r="A185" i="6"/>
  <c r="A200" i="6"/>
  <c r="A203" i="6"/>
  <c r="A206" i="6"/>
  <c r="A207" i="6"/>
  <c r="A208" i="6"/>
  <c r="A236" i="6"/>
  <c r="A237" i="6"/>
  <c r="A238" i="6"/>
  <c r="A255" i="6"/>
  <c r="A256" i="6"/>
  <c r="A257" i="6"/>
  <c r="A258" i="6"/>
  <c r="A293" i="6"/>
  <c r="A297" i="6"/>
  <c r="A298" i="6"/>
  <c r="A299" i="6"/>
  <c r="A300" i="6"/>
  <c r="A301" i="6"/>
  <c r="A302" i="6"/>
  <c r="A303" i="6"/>
  <c r="A304" i="6"/>
  <c r="A305" i="6"/>
  <c r="A306" i="6"/>
  <c r="A320" i="6"/>
  <c r="A321" i="6"/>
  <c r="A370" i="6"/>
  <c r="A371" i="6"/>
  <c r="A372" i="6"/>
  <c r="A373" i="6"/>
  <c r="A376" i="6"/>
  <c r="A377" i="6"/>
  <c r="A383" i="6"/>
  <c r="A384" i="6"/>
  <c r="A385" i="6"/>
  <c r="A386" i="6"/>
  <c r="A387" i="6"/>
  <c r="A388" i="6"/>
  <c r="A389" i="6"/>
  <c r="A399" i="6"/>
  <c r="A400" i="6"/>
  <c r="A441" i="6"/>
  <c r="A442" i="6"/>
  <c r="A443" i="6"/>
  <c r="A444" i="6"/>
  <c r="A446" i="6"/>
  <c r="A447" i="6"/>
  <c r="A448" i="6"/>
  <c r="A449" i="6"/>
  <c r="A450" i="6"/>
  <c r="A451" i="6"/>
  <c r="A452" i="6"/>
  <c r="A453" i="6"/>
  <c r="A463" i="6"/>
  <c r="A464" i="6"/>
  <c r="A465" i="6"/>
  <c r="A466" i="6"/>
  <c r="A467" i="6"/>
  <c r="A468" i="6"/>
  <c r="A469" i="6"/>
  <c r="A470" i="6"/>
  <c r="A471" i="6"/>
  <c r="A472" i="6"/>
  <c r="A473" i="6"/>
  <c r="A474" i="6"/>
  <c r="A475" i="6"/>
  <c r="A484" i="6"/>
  <c r="A485" i="6"/>
  <c r="A486" i="6"/>
  <c r="A487" i="6"/>
  <c r="A497" i="6"/>
  <c r="A498" i="6"/>
  <c r="A499" i="6"/>
  <c r="A500" i="6"/>
  <c r="A501" i="6"/>
  <c r="A502" i="6"/>
  <c r="A503" i="6"/>
  <c r="A504" i="6"/>
  <c r="A505" i="6"/>
  <c r="A506" i="6"/>
  <c r="A507" i="6"/>
  <c r="A508" i="6"/>
  <c r="A509" i="6"/>
  <c r="A513" i="6"/>
  <c r="A514" i="6"/>
  <c r="A515" i="6"/>
  <c r="A516" i="6"/>
  <c r="A517" i="6"/>
  <c r="A518" i="6"/>
  <c r="A519" i="6"/>
  <c r="A520" i="6"/>
  <c r="A521" i="6"/>
  <c r="A522" i="6"/>
  <c r="A523" i="6"/>
  <c r="A524" i="6"/>
  <c r="A525" i="6"/>
  <c r="A526" i="6"/>
  <c r="A527" i="6"/>
  <c r="A528" i="6"/>
  <c r="A529" i="6"/>
  <c r="A530" i="6"/>
  <c r="A531" i="6"/>
  <c r="A535" i="6"/>
  <c r="A536" i="6"/>
  <c r="A537" i="6"/>
  <c r="A538" i="6"/>
  <c r="A539" i="6"/>
  <c r="A540" i="6"/>
  <c r="A541" i="6"/>
  <c r="A542" i="6"/>
  <c r="A543" i="6"/>
  <c r="A544" i="6"/>
  <c r="A545" i="6"/>
  <c r="A546" i="6"/>
  <c r="A547" i="6"/>
  <c r="U255" i="7"/>
  <c r="W255" i="7" s="1"/>
  <c r="V255" i="7"/>
  <c r="U256" i="7"/>
  <c r="W256" i="7"/>
  <c r="V256" i="7"/>
  <c r="U257" i="7"/>
  <c r="V257" i="7"/>
  <c r="U258" i="7"/>
  <c r="V258" i="7"/>
  <c r="W258" i="7" s="1"/>
  <c r="U259" i="7"/>
  <c r="V259" i="7"/>
  <c r="U260" i="7"/>
  <c r="W260" i="7"/>
  <c r="V260" i="7"/>
  <c r="U261" i="7"/>
  <c r="V261" i="7"/>
  <c r="U262" i="7"/>
  <c r="V262" i="7"/>
  <c r="W262" i="7" s="1"/>
  <c r="U263" i="7"/>
  <c r="V263" i="7"/>
  <c r="W263" i="7" s="1"/>
  <c r="U264" i="7"/>
  <c r="V264" i="7"/>
  <c r="W264" i="7" s="1"/>
  <c r="U265" i="7"/>
  <c r="W265" i="7" s="1"/>
  <c r="V265" i="7"/>
  <c r="U266" i="7"/>
  <c r="W266" i="7" s="1"/>
  <c r="V266" i="7"/>
  <c r="U267" i="7"/>
  <c r="W267" i="7" s="1"/>
  <c r="V267" i="7"/>
  <c r="U268" i="7"/>
  <c r="W268" i="7" s="1"/>
  <c r="V268" i="7"/>
  <c r="U269" i="7"/>
  <c r="W269" i="7" s="1"/>
  <c r="V269" i="7"/>
  <c r="U270" i="7"/>
  <c r="V270" i="7"/>
  <c r="U271" i="7"/>
  <c r="W271" i="7" s="1"/>
  <c r="V271" i="7"/>
  <c r="U272" i="7"/>
  <c r="W272" i="7"/>
  <c r="V272" i="7"/>
  <c r="U273" i="7"/>
  <c r="W273" i="7"/>
  <c r="V273" i="7"/>
  <c r="U274" i="7"/>
  <c r="W274" i="7" s="1"/>
  <c r="V274" i="7"/>
  <c r="U275" i="7"/>
  <c r="V275" i="7"/>
  <c r="W275" i="7" s="1"/>
  <c r="U276" i="7"/>
  <c r="V276" i="7"/>
  <c r="W276" i="7" s="1"/>
  <c r="U277" i="7"/>
  <c r="V277" i="7"/>
  <c r="W277" i="7"/>
  <c r="U278" i="7"/>
  <c r="V278" i="7"/>
  <c r="W278" i="7" s="1"/>
  <c r="U279" i="7"/>
  <c r="W279" i="7"/>
  <c r="V279" i="7"/>
  <c r="U280" i="7"/>
  <c r="V280" i="7"/>
  <c r="W280" i="7"/>
  <c r="U281" i="7"/>
  <c r="W281" i="7" s="1"/>
  <c r="V281" i="7"/>
  <c r="U282" i="7"/>
  <c r="W282" i="7" s="1"/>
  <c r="V282" i="7"/>
  <c r="U283" i="7"/>
  <c r="W283" i="7" s="1"/>
  <c r="V283" i="7"/>
  <c r="U284" i="7"/>
  <c r="V284" i="7"/>
  <c r="W284" i="7"/>
  <c r="U285" i="7"/>
  <c r="W285" i="7" s="1"/>
  <c r="V285" i="7"/>
  <c r="U286" i="7"/>
  <c r="W286" i="7" s="1"/>
  <c r="V286" i="7"/>
  <c r="U287" i="7"/>
  <c r="V287" i="7"/>
  <c r="U288" i="7"/>
  <c r="W288" i="7"/>
  <c r="V288" i="7"/>
  <c r="U289" i="7"/>
  <c r="W289" i="7"/>
  <c r="V289" i="7"/>
  <c r="U290" i="7"/>
  <c r="W290" i="7"/>
  <c r="V290" i="7"/>
  <c r="U291" i="7"/>
  <c r="V291" i="7"/>
  <c r="W291" i="7" s="1"/>
  <c r="U292" i="7"/>
  <c r="V292" i="7"/>
  <c r="W292" i="7" s="1"/>
  <c r="U293" i="7"/>
  <c r="V293" i="7"/>
  <c r="W293" i="7" s="1"/>
  <c r="U294" i="7"/>
  <c r="W294" i="7"/>
  <c r="V294" i="7"/>
  <c r="U295" i="7"/>
  <c r="W295" i="7"/>
  <c r="V295" i="7"/>
  <c r="U296" i="7"/>
  <c r="V296" i="7"/>
  <c r="W296" i="7"/>
  <c r="U297" i="7"/>
  <c r="W297" i="7" s="1"/>
  <c r="V297" i="7"/>
  <c r="U298" i="7"/>
  <c r="W298" i="7" s="1"/>
  <c r="V298" i="7"/>
  <c r="U299" i="7"/>
  <c r="W299" i="7" s="1"/>
  <c r="V299" i="7"/>
  <c r="U300" i="7"/>
  <c r="W300" i="7" s="1"/>
  <c r="V300" i="7"/>
  <c r="U301" i="7"/>
  <c r="W301" i="7" s="1"/>
  <c r="V301" i="7"/>
  <c r="U302" i="7"/>
  <c r="W302" i="7" s="1"/>
  <c r="V302" i="7"/>
  <c r="U303" i="7"/>
  <c r="V303" i="7"/>
  <c r="U304" i="7"/>
  <c r="W304" i="7"/>
  <c r="V304" i="7"/>
  <c r="U305" i="7"/>
  <c r="W305" i="7"/>
  <c r="V305" i="7"/>
  <c r="U306" i="7"/>
  <c r="W306" i="7"/>
  <c r="V306" i="7"/>
  <c r="U307" i="7"/>
  <c r="V307" i="7"/>
  <c r="W307" i="7" s="1"/>
  <c r="U308" i="7"/>
  <c r="V308" i="7"/>
  <c r="W308" i="7" s="1"/>
  <c r="U309" i="7"/>
  <c r="W309" i="7" s="1"/>
  <c r="V309" i="7"/>
  <c r="U310" i="7"/>
  <c r="V310" i="7"/>
  <c r="W310" i="7" s="1"/>
  <c r="U311" i="7"/>
  <c r="W311" i="7"/>
  <c r="V311" i="7"/>
  <c r="U312" i="7"/>
  <c r="V312" i="7"/>
  <c r="W312" i="7"/>
  <c r="U313" i="7"/>
  <c r="W313" i="7" s="1"/>
  <c r="V313" i="7"/>
  <c r="U314" i="7"/>
  <c r="W314" i="7" s="1"/>
  <c r="V314" i="7"/>
  <c r="U315" i="7"/>
  <c r="W315" i="7" s="1"/>
  <c r="V315" i="7"/>
  <c r="U316" i="7"/>
  <c r="V316" i="7"/>
  <c r="W316" i="7"/>
  <c r="U317" i="7"/>
  <c r="W317" i="7" s="1"/>
  <c r="V317" i="7"/>
  <c r="U318" i="7"/>
  <c r="W318" i="7" s="1"/>
  <c r="V318" i="7"/>
  <c r="U319" i="7"/>
  <c r="V319" i="7"/>
  <c r="U320" i="7"/>
  <c r="W320" i="7"/>
  <c r="V320" i="7"/>
  <c r="U321" i="7"/>
  <c r="W321" i="7"/>
  <c r="V321" i="7"/>
  <c r="U322" i="7"/>
  <c r="V322" i="7"/>
  <c r="U323" i="7"/>
  <c r="V323" i="7"/>
  <c r="W323" i="7" s="1"/>
  <c r="U324" i="7"/>
  <c r="W324" i="7" s="1"/>
  <c r="V324" i="7"/>
  <c r="U325" i="7"/>
  <c r="W325" i="7"/>
  <c r="W326" i="7" s="1"/>
  <c r="V325" i="7"/>
  <c r="U326" i="7"/>
  <c r="V326" i="7"/>
  <c r="U327" i="7"/>
  <c r="W327" i="7"/>
  <c r="V327" i="7"/>
  <c r="U328" i="7"/>
  <c r="V328" i="7"/>
  <c r="U329" i="7"/>
  <c r="V329" i="7"/>
  <c r="W329" i="7"/>
  <c r="U330" i="7"/>
  <c r="W330" i="7" s="1"/>
  <c r="V330" i="7"/>
  <c r="U331" i="7"/>
  <c r="W331" i="7" s="1"/>
  <c r="V331" i="7"/>
  <c r="U332" i="7"/>
  <c r="V332" i="7"/>
  <c r="W332" i="7"/>
  <c r="U333" i="7"/>
  <c r="V333" i="7"/>
  <c r="W333" i="7"/>
  <c r="U334" i="7"/>
  <c r="W334" i="7" s="1"/>
  <c r="V334" i="7"/>
  <c r="U335" i="7"/>
  <c r="W335" i="7" s="1"/>
  <c r="V335" i="7"/>
  <c r="U336" i="7"/>
  <c r="W336" i="7"/>
  <c r="V336" i="7"/>
  <c r="U337" i="7"/>
  <c r="W337" i="7"/>
  <c r="V337" i="7"/>
  <c r="U338" i="7"/>
  <c r="W338" i="7"/>
  <c r="V338" i="7"/>
  <c r="U339" i="7"/>
  <c r="W339" i="7"/>
  <c r="V339" i="7"/>
  <c r="U340" i="7"/>
  <c r="W340" i="7"/>
  <c r="V340" i="7"/>
  <c r="U341" i="7"/>
  <c r="V341" i="7"/>
  <c r="W341" i="7" s="1"/>
  <c r="U342" i="7"/>
  <c r="V342" i="7"/>
  <c r="U343" i="7"/>
  <c r="W343" i="7"/>
  <c r="V343" i="7"/>
  <c r="U344" i="7"/>
  <c r="V344" i="7"/>
  <c r="W344" i="7" s="1"/>
  <c r="U345" i="7"/>
  <c r="V345" i="7"/>
  <c r="W345" i="7"/>
  <c r="U346" i="7"/>
  <c r="W346" i="7" s="1"/>
  <c r="V346" i="7"/>
  <c r="U347" i="7"/>
  <c r="W347" i="7" s="1"/>
  <c r="V347" i="7"/>
  <c r="U348" i="7"/>
  <c r="V348" i="7"/>
  <c r="W348" i="7"/>
  <c r="U349" i="7"/>
  <c r="V349" i="7"/>
  <c r="W349" i="7"/>
  <c r="U350" i="7"/>
  <c r="W350" i="7" s="1"/>
  <c r="V350" i="7"/>
  <c r="U351" i="7"/>
  <c r="V351" i="7"/>
  <c r="U352" i="7"/>
  <c r="W352" i="7"/>
  <c r="V352" i="7"/>
  <c r="U353" i="7"/>
  <c r="W353" i="7"/>
  <c r="V353" i="7"/>
  <c r="U354" i="7"/>
  <c r="W354" i="7" s="1"/>
  <c r="V354" i="7"/>
  <c r="U355" i="7"/>
  <c r="W355" i="7"/>
  <c r="V355" i="7"/>
  <c r="U356" i="7"/>
  <c r="V356" i="7"/>
  <c r="W356" i="7" s="1"/>
  <c r="U357" i="7"/>
  <c r="W357" i="7" s="1"/>
  <c r="V357" i="7"/>
  <c r="U358" i="7"/>
  <c r="W358" i="7" s="1"/>
  <c r="V358" i="7"/>
  <c r="U359" i="7"/>
  <c r="W359" i="7" s="1"/>
  <c r="V359" i="7"/>
  <c r="U360" i="7"/>
  <c r="V360" i="7"/>
  <c r="W360" i="7"/>
  <c r="U361" i="7"/>
  <c r="W361" i="7" s="1"/>
  <c r="V361" i="7"/>
  <c r="U362" i="7"/>
  <c r="V362" i="7"/>
  <c r="U363" i="7"/>
  <c r="W363" i="7"/>
  <c r="V363" i="7"/>
  <c r="U364" i="7"/>
  <c r="W364" i="7" s="1"/>
  <c r="V364" i="7"/>
  <c r="U365" i="7"/>
  <c r="V365" i="7"/>
  <c r="U366" i="7"/>
  <c r="W366" i="7" s="1"/>
  <c r="V366" i="7"/>
  <c r="U367" i="7"/>
  <c r="V367" i="7"/>
  <c r="W367" i="7"/>
  <c r="U368" i="7"/>
  <c r="V368" i="7"/>
  <c r="W368" i="7" s="1"/>
  <c r="U369" i="7"/>
  <c r="V369" i="7"/>
  <c r="W369" i="7" s="1"/>
  <c r="U370" i="7"/>
  <c r="V370" i="7"/>
  <c r="U371" i="7"/>
  <c r="W371" i="7" s="1"/>
  <c r="V371" i="7"/>
  <c r="U372" i="7"/>
  <c r="V372" i="7"/>
  <c r="U373" i="7"/>
  <c r="W373" i="7"/>
  <c r="V373" i="7"/>
  <c r="U374" i="7"/>
  <c r="V374" i="7"/>
  <c r="W374" i="7" s="1"/>
  <c r="U375" i="7"/>
  <c r="W375" i="7" s="1"/>
  <c r="V375" i="7"/>
  <c r="U376" i="7"/>
  <c r="V376" i="7"/>
  <c r="W376" i="7" s="1"/>
  <c r="U377" i="7"/>
  <c r="V377" i="7"/>
  <c r="W377" i="7"/>
  <c r="U378" i="7"/>
  <c r="V378" i="7"/>
  <c r="W378" i="7"/>
  <c r="U379" i="7"/>
  <c r="W379" i="7" s="1"/>
  <c r="V379" i="7"/>
  <c r="U380" i="7"/>
  <c r="W380" i="7" s="1"/>
  <c r="V380" i="7"/>
  <c r="U381" i="7"/>
  <c r="V381" i="7"/>
  <c r="W381" i="7"/>
  <c r="U382" i="7"/>
  <c r="W382" i="7" s="1"/>
  <c r="V382" i="7"/>
  <c r="U383" i="7"/>
  <c r="W383" i="7" s="1"/>
  <c r="V383" i="7"/>
  <c r="U384" i="7"/>
  <c r="W384" i="7" s="1"/>
  <c r="V384" i="7"/>
  <c r="U385" i="7"/>
  <c r="W385" i="7"/>
  <c r="V385" i="7"/>
  <c r="U386" i="7"/>
  <c r="V386" i="7"/>
  <c r="U387" i="7"/>
  <c r="W387" i="7"/>
  <c r="V387" i="7"/>
  <c r="U388" i="7"/>
  <c r="V388" i="7"/>
  <c r="W388" i="7" s="1"/>
  <c r="U389" i="7"/>
  <c r="V389" i="7"/>
  <c r="W389" i="7" s="1"/>
  <c r="U390" i="7"/>
  <c r="W390" i="7" s="1"/>
  <c r="V390" i="7"/>
  <c r="U391" i="7"/>
  <c r="W391" i="7"/>
  <c r="V391" i="7"/>
  <c r="U392" i="7"/>
  <c r="W392" i="7" s="1"/>
  <c r="V392" i="7"/>
  <c r="U393" i="7"/>
  <c r="W393" i="7" s="1"/>
  <c r="V393" i="7"/>
  <c r="U394" i="7"/>
  <c r="W394" i="7" s="1"/>
  <c r="V394" i="7"/>
  <c r="U395" i="7"/>
  <c r="V395" i="7"/>
  <c r="W395" i="7" s="1"/>
  <c r="U396" i="7"/>
  <c r="V396" i="7"/>
  <c r="W396" i="7"/>
  <c r="U397" i="7"/>
  <c r="V397" i="7"/>
  <c r="W397" i="7"/>
  <c r="U398" i="7"/>
  <c r="V398" i="7"/>
  <c r="W398" i="7" s="1"/>
  <c r="U399" i="7"/>
  <c r="V399" i="7"/>
  <c r="W399" i="7"/>
  <c r="U400" i="7"/>
  <c r="V400" i="7"/>
  <c r="W400" i="7" s="1"/>
  <c r="U401" i="7"/>
  <c r="W401" i="7" s="1"/>
  <c r="V401" i="7"/>
  <c r="U402" i="7"/>
  <c r="W402" i="7" s="1"/>
  <c r="V402" i="7"/>
  <c r="U403" i="7"/>
  <c r="W403" i="7" s="1"/>
  <c r="V403" i="7"/>
  <c r="U404" i="7"/>
  <c r="V404" i="7"/>
  <c r="U405" i="7"/>
  <c r="W405" i="7" s="1"/>
  <c r="V405" i="7"/>
  <c r="U406" i="7"/>
  <c r="W406" i="7" s="1"/>
  <c r="V406" i="7"/>
  <c r="U407" i="7"/>
  <c r="W407" i="7"/>
  <c r="V407" i="7"/>
  <c r="U408" i="7"/>
  <c r="V408" i="7"/>
  <c r="U409" i="7"/>
  <c r="W409" i="7" s="1"/>
  <c r="V409" i="7"/>
  <c r="U410" i="7"/>
  <c r="W410" i="7" s="1"/>
  <c r="V410" i="7"/>
  <c r="U411" i="7"/>
  <c r="V411" i="7"/>
  <c r="W411" i="7" s="1"/>
  <c r="U412" i="7"/>
  <c r="V412" i="7"/>
  <c r="W412" i="7"/>
  <c r="U413" i="7"/>
  <c r="V413" i="7"/>
  <c r="W413" i="7"/>
  <c r="U414" i="7"/>
  <c r="V414" i="7"/>
  <c r="W414" i="7"/>
  <c r="U415" i="7"/>
  <c r="V415" i="7"/>
  <c r="W415" i="7"/>
  <c r="U416" i="7"/>
  <c r="V416" i="7"/>
  <c r="W416" i="7" s="1"/>
  <c r="U417" i="7"/>
  <c r="W417" i="7" s="1"/>
  <c r="V417" i="7"/>
  <c r="U418" i="7"/>
  <c r="W418" i="7" s="1"/>
  <c r="V418" i="7"/>
  <c r="U419" i="7"/>
  <c r="W419" i="7" s="1"/>
  <c r="V419" i="7"/>
  <c r="U420" i="7"/>
  <c r="W420" i="7" s="1"/>
  <c r="V420" i="7"/>
  <c r="U421" i="7"/>
  <c r="W421" i="7" s="1"/>
  <c r="V421" i="7"/>
  <c r="U422" i="7"/>
  <c r="W422" i="7" s="1"/>
  <c r="V422" i="7"/>
  <c r="U423" i="7"/>
  <c r="W423" i="7"/>
  <c r="V423" i="7"/>
  <c r="U424" i="7"/>
  <c r="V424" i="7"/>
  <c r="U425" i="7"/>
  <c r="W425" i="7" s="1"/>
  <c r="V425" i="7"/>
  <c r="U426" i="7"/>
  <c r="W426" i="7" s="1"/>
  <c r="V426" i="7"/>
  <c r="U427" i="7"/>
  <c r="V427" i="7"/>
  <c r="W427" i="7" s="1"/>
  <c r="U428" i="7"/>
  <c r="V428" i="7"/>
  <c r="W428" i="7"/>
  <c r="U429" i="7"/>
  <c r="V429" i="7"/>
  <c r="W429" i="7"/>
  <c r="U430" i="7"/>
  <c r="V430" i="7"/>
  <c r="W430" i="7"/>
  <c r="U431" i="7"/>
  <c r="V431" i="7"/>
  <c r="W431" i="7" s="1"/>
  <c r="U432" i="7"/>
  <c r="V432" i="7"/>
  <c r="W432" i="7" s="1"/>
  <c r="U433" i="7"/>
  <c r="W433" i="7" s="1"/>
  <c r="V433" i="7"/>
  <c r="U434" i="7"/>
  <c r="W434" i="7" s="1"/>
  <c r="V43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O326" i="7"/>
  <c r="P326" i="7"/>
  <c r="O327" i="7"/>
  <c r="P327" i="7"/>
  <c r="O328" i="7"/>
  <c r="P328" i="7"/>
  <c r="O329" i="7"/>
  <c r="P329" i="7"/>
  <c r="O330" i="7"/>
  <c r="P330" i="7"/>
  <c r="O331" i="7"/>
  <c r="P331" i="7"/>
  <c r="O332" i="7"/>
  <c r="P332" i="7"/>
  <c r="O333" i="7"/>
  <c r="P333" i="7"/>
  <c r="O334" i="7"/>
  <c r="P334" i="7"/>
  <c r="O335" i="7"/>
  <c r="P335" i="7"/>
  <c r="O336" i="7"/>
  <c r="P336" i="7"/>
  <c r="O337" i="7"/>
  <c r="P337" i="7"/>
  <c r="O338" i="7"/>
  <c r="P338" i="7"/>
  <c r="O339" i="7"/>
  <c r="P339" i="7"/>
  <c r="O340" i="7"/>
  <c r="P340" i="7"/>
  <c r="O341" i="7"/>
  <c r="P341" i="7"/>
  <c r="O342" i="7"/>
  <c r="P342" i="7"/>
  <c r="O343" i="7"/>
  <c r="P343" i="7"/>
  <c r="O344" i="7"/>
  <c r="P344" i="7"/>
  <c r="O345" i="7"/>
  <c r="P345" i="7"/>
  <c r="O346" i="7"/>
  <c r="P346" i="7"/>
  <c r="O347" i="7"/>
  <c r="P347" i="7"/>
  <c r="O348" i="7"/>
  <c r="P348" i="7"/>
  <c r="O349" i="7"/>
  <c r="P349" i="7"/>
  <c r="O350" i="7"/>
  <c r="P350" i="7"/>
  <c r="O351" i="7"/>
  <c r="P351" i="7"/>
  <c r="O352" i="7"/>
  <c r="P352" i="7"/>
  <c r="O353" i="7"/>
  <c r="P353" i="7"/>
  <c r="O354" i="7"/>
  <c r="P354" i="7"/>
  <c r="O355" i="7"/>
  <c r="P355" i="7"/>
  <c r="O356" i="7"/>
  <c r="P356" i="7"/>
  <c r="O357" i="7"/>
  <c r="P357" i="7"/>
  <c r="O358" i="7"/>
  <c r="P358" i="7"/>
  <c r="O359" i="7"/>
  <c r="P359" i="7"/>
  <c r="O360" i="7"/>
  <c r="P360" i="7"/>
  <c r="O361" i="7"/>
  <c r="P361" i="7"/>
  <c r="O362" i="7"/>
  <c r="P362" i="7"/>
  <c r="O363" i="7"/>
  <c r="P363" i="7"/>
  <c r="O364" i="7"/>
  <c r="P364" i="7"/>
  <c r="O365" i="7"/>
  <c r="P365" i="7"/>
  <c r="O366" i="7"/>
  <c r="P366" i="7"/>
  <c r="O367" i="7"/>
  <c r="P367" i="7"/>
  <c r="O368" i="7"/>
  <c r="P368" i="7"/>
  <c r="O369" i="7"/>
  <c r="P369" i="7"/>
  <c r="O370" i="7"/>
  <c r="P370" i="7"/>
  <c r="O371" i="7"/>
  <c r="P371" i="7"/>
  <c r="O372" i="7"/>
  <c r="P372" i="7"/>
  <c r="O373" i="7"/>
  <c r="P373" i="7"/>
  <c r="O374" i="7"/>
  <c r="P374" i="7"/>
  <c r="O375" i="7"/>
  <c r="P375" i="7"/>
  <c r="O376" i="7"/>
  <c r="P376" i="7"/>
  <c r="O377" i="7"/>
  <c r="P377" i="7"/>
  <c r="O378" i="7"/>
  <c r="P378" i="7"/>
  <c r="O379" i="7"/>
  <c r="P379" i="7"/>
  <c r="O380" i="7"/>
  <c r="P380" i="7"/>
  <c r="O381" i="7"/>
  <c r="P381" i="7"/>
  <c r="O382" i="7"/>
  <c r="P382" i="7"/>
  <c r="O383" i="7"/>
  <c r="P383" i="7"/>
  <c r="O384" i="7"/>
  <c r="P384" i="7"/>
  <c r="O385" i="7"/>
  <c r="P385" i="7"/>
  <c r="O386" i="7"/>
  <c r="P386" i="7"/>
  <c r="O387" i="7"/>
  <c r="P387" i="7"/>
  <c r="O388" i="7"/>
  <c r="P388" i="7"/>
  <c r="O389" i="7"/>
  <c r="P389" i="7"/>
  <c r="O390" i="7"/>
  <c r="P390" i="7"/>
  <c r="O391" i="7"/>
  <c r="P391" i="7"/>
  <c r="O392" i="7"/>
  <c r="P392" i="7"/>
  <c r="O393" i="7"/>
  <c r="P393" i="7"/>
  <c r="O394" i="7"/>
  <c r="P394" i="7"/>
  <c r="O395" i="7"/>
  <c r="P395" i="7"/>
  <c r="O396" i="7"/>
  <c r="P396" i="7"/>
  <c r="O397" i="7"/>
  <c r="P397" i="7"/>
  <c r="O398" i="7"/>
  <c r="P398" i="7"/>
  <c r="O399" i="7"/>
  <c r="P399" i="7"/>
  <c r="O400" i="7"/>
  <c r="P400" i="7"/>
  <c r="O401" i="7"/>
  <c r="P401" i="7"/>
  <c r="O402" i="7"/>
  <c r="P402" i="7"/>
  <c r="O403" i="7"/>
  <c r="P403" i="7"/>
  <c r="O404" i="7"/>
  <c r="P404" i="7"/>
  <c r="O405" i="7"/>
  <c r="P405" i="7"/>
  <c r="O406" i="7"/>
  <c r="P406" i="7"/>
  <c r="O407" i="7"/>
  <c r="P407" i="7"/>
  <c r="O408" i="7"/>
  <c r="P408" i="7"/>
  <c r="O409" i="7"/>
  <c r="P409" i="7"/>
  <c r="O410" i="7"/>
  <c r="P410" i="7"/>
  <c r="O411" i="7"/>
  <c r="P411" i="7"/>
  <c r="O412" i="7"/>
  <c r="P412" i="7"/>
  <c r="O413" i="7"/>
  <c r="P413" i="7"/>
  <c r="O414" i="7"/>
  <c r="P414" i="7"/>
  <c r="O415" i="7"/>
  <c r="P415" i="7"/>
  <c r="O416" i="7"/>
  <c r="P416" i="7"/>
  <c r="O417" i="7"/>
  <c r="P417" i="7"/>
  <c r="O418" i="7"/>
  <c r="P418" i="7"/>
  <c r="O419" i="7"/>
  <c r="P419" i="7"/>
  <c r="O420" i="7"/>
  <c r="P420" i="7"/>
  <c r="O421" i="7"/>
  <c r="P421" i="7"/>
  <c r="O422" i="7"/>
  <c r="P422" i="7"/>
  <c r="O423" i="7"/>
  <c r="P423" i="7"/>
  <c r="O424" i="7"/>
  <c r="P424" i="7"/>
  <c r="O425" i="7"/>
  <c r="P425" i="7"/>
  <c r="O426" i="7"/>
  <c r="P426" i="7"/>
  <c r="O427" i="7"/>
  <c r="P427" i="7"/>
  <c r="O428" i="7"/>
  <c r="P428" i="7"/>
  <c r="O429" i="7"/>
  <c r="P429" i="7"/>
  <c r="O430" i="7"/>
  <c r="P430" i="7"/>
  <c r="O431" i="7"/>
  <c r="P431" i="7"/>
  <c r="O432" i="7"/>
  <c r="P432" i="7"/>
  <c r="O433" i="7"/>
  <c r="P433" i="7"/>
  <c r="O434" i="7"/>
  <c r="P434" i="7"/>
  <c r="O435" i="7"/>
  <c r="P435" i="7"/>
  <c r="O436" i="7"/>
  <c r="P436" i="7"/>
  <c r="O437" i="7"/>
  <c r="P437" i="7"/>
  <c r="O438" i="7"/>
  <c r="P438" i="7"/>
  <c r="O439" i="7"/>
  <c r="P439" i="7"/>
  <c r="O440" i="7"/>
  <c r="P440" i="7"/>
  <c r="O441" i="7"/>
  <c r="P441" i="7"/>
  <c r="O442" i="7"/>
  <c r="P442" i="7"/>
  <c r="O443" i="7"/>
  <c r="P443" i="7"/>
  <c r="O444" i="7"/>
  <c r="P444" i="7"/>
  <c r="O445" i="7"/>
  <c r="P445" i="7"/>
  <c r="O446" i="7"/>
  <c r="P446" i="7"/>
  <c r="O447" i="7"/>
  <c r="P447" i="7"/>
  <c r="O448" i="7"/>
  <c r="P448" i="7"/>
  <c r="O449" i="7"/>
  <c r="P449" i="7"/>
  <c r="O450" i="7"/>
  <c r="P450" i="7"/>
  <c r="O451" i="7"/>
  <c r="P451" i="7"/>
  <c r="O452" i="7"/>
  <c r="P452" i="7"/>
  <c r="O453" i="7"/>
  <c r="P453" i="7"/>
  <c r="O454" i="7"/>
  <c r="P454" i="7"/>
  <c r="O455" i="7"/>
  <c r="P455" i="7"/>
  <c r="O456" i="7"/>
  <c r="P456" i="7"/>
  <c r="O457" i="7"/>
  <c r="P457" i="7"/>
  <c r="O458" i="7"/>
  <c r="P458" i="7"/>
  <c r="O459" i="7"/>
  <c r="P459" i="7"/>
  <c r="O460" i="7"/>
  <c r="P460" i="7"/>
  <c r="O461" i="7"/>
  <c r="P461" i="7"/>
  <c r="O462" i="7"/>
  <c r="P462" i="7"/>
  <c r="O463" i="7"/>
  <c r="P463" i="7"/>
  <c r="O464" i="7"/>
  <c r="P464" i="7"/>
  <c r="O465" i="7"/>
  <c r="P465" i="7"/>
  <c r="O466" i="7"/>
  <c r="P466" i="7"/>
  <c r="O467" i="7"/>
  <c r="P467" i="7"/>
  <c r="O468" i="7"/>
  <c r="P468" i="7"/>
  <c r="O469" i="7"/>
  <c r="P469" i="7"/>
  <c r="O470" i="7"/>
  <c r="P470" i="7"/>
  <c r="O471" i="7"/>
  <c r="P471" i="7"/>
  <c r="O472" i="7"/>
  <c r="P472" i="7"/>
  <c r="O473" i="7"/>
  <c r="P473" i="7"/>
  <c r="O474" i="7"/>
  <c r="P474" i="7"/>
  <c r="O475" i="7"/>
  <c r="P475" i="7"/>
  <c r="O476" i="7"/>
  <c r="P476" i="7"/>
  <c r="O477" i="7"/>
  <c r="P477" i="7"/>
  <c r="O478" i="7"/>
  <c r="P478" i="7"/>
  <c r="O479" i="7"/>
  <c r="P479" i="7"/>
  <c r="O480" i="7"/>
  <c r="P480" i="7"/>
  <c r="O481" i="7"/>
  <c r="P481" i="7"/>
  <c r="O482" i="7"/>
  <c r="P482" i="7"/>
  <c r="O483" i="7"/>
  <c r="P483" i="7"/>
  <c r="O484" i="7"/>
  <c r="P484" i="7"/>
  <c r="O485" i="7"/>
  <c r="P485" i="7"/>
  <c r="O486" i="7"/>
  <c r="P486" i="7"/>
  <c r="O487" i="7"/>
  <c r="P487" i="7"/>
  <c r="O488" i="7"/>
  <c r="P488" i="7"/>
  <c r="O489" i="7"/>
  <c r="P489" i="7"/>
  <c r="O490" i="7"/>
  <c r="P490" i="7"/>
  <c r="O491" i="7"/>
  <c r="P491" i="7"/>
  <c r="O492" i="7"/>
  <c r="P492" i="7"/>
  <c r="O493" i="7"/>
  <c r="P493" i="7"/>
  <c r="O494" i="7"/>
  <c r="P494" i="7"/>
  <c r="O495" i="7"/>
  <c r="P495" i="7"/>
  <c r="O496" i="7"/>
  <c r="P496" i="7"/>
  <c r="O497" i="7"/>
  <c r="P497" i="7"/>
  <c r="O498" i="7"/>
  <c r="P498" i="7"/>
  <c r="O499" i="7"/>
  <c r="P499" i="7"/>
  <c r="O500" i="7"/>
  <c r="P500" i="7"/>
  <c r="O501" i="7"/>
  <c r="P501" i="7"/>
  <c r="O502" i="7"/>
  <c r="P502" i="7"/>
  <c r="O503" i="7"/>
  <c r="P503" i="7"/>
  <c r="O504" i="7"/>
  <c r="P504" i="7"/>
  <c r="O505" i="7"/>
  <c r="P505" i="7"/>
  <c r="O506" i="7"/>
  <c r="P506" i="7"/>
  <c r="O507" i="7"/>
  <c r="P507" i="7"/>
  <c r="O508" i="7"/>
  <c r="P508" i="7"/>
  <c r="O509" i="7"/>
  <c r="P509" i="7"/>
  <c r="O510" i="7"/>
  <c r="P510" i="7"/>
  <c r="O511" i="7"/>
  <c r="P511" i="7"/>
  <c r="O512" i="7"/>
  <c r="P512" i="7"/>
  <c r="O513" i="7"/>
  <c r="P513" i="7"/>
  <c r="O514" i="7"/>
  <c r="P514" i="7"/>
  <c r="O515" i="7"/>
  <c r="P515" i="7"/>
  <c r="O516" i="7"/>
  <c r="P516" i="7"/>
  <c r="O517" i="7"/>
  <c r="P517" i="7"/>
  <c r="O518" i="7"/>
  <c r="P518" i="7"/>
  <c r="O519" i="7"/>
  <c r="P519" i="7"/>
  <c r="O520" i="7"/>
  <c r="P520" i="7"/>
  <c r="O521" i="7"/>
  <c r="P521" i="7"/>
  <c r="O522" i="7"/>
  <c r="P522" i="7"/>
  <c r="O523" i="7"/>
  <c r="P523" i="7"/>
  <c r="O524" i="7"/>
  <c r="P524" i="7"/>
  <c r="O525" i="7"/>
  <c r="P525" i="7"/>
  <c r="O526" i="7"/>
  <c r="P526" i="7"/>
  <c r="O527" i="7"/>
  <c r="P527" i="7"/>
  <c r="O528" i="7"/>
  <c r="P528" i="7"/>
  <c r="O529" i="7"/>
  <c r="P529" i="7"/>
  <c r="O530" i="7"/>
  <c r="P530" i="7"/>
  <c r="O531" i="7"/>
  <c r="P531" i="7"/>
  <c r="O532" i="7"/>
  <c r="P532" i="7"/>
  <c r="O533" i="7"/>
  <c r="P533" i="7"/>
  <c r="O534" i="7"/>
  <c r="P534" i="7"/>
  <c r="O535" i="7"/>
  <c r="P535" i="7"/>
  <c r="O536" i="7"/>
  <c r="P536" i="7"/>
  <c r="O537" i="7"/>
  <c r="P537" i="7"/>
  <c r="O538" i="7"/>
  <c r="P538" i="7"/>
  <c r="O539" i="7"/>
  <c r="P539" i="7"/>
  <c r="O540" i="7"/>
  <c r="P540" i="7"/>
  <c r="O541" i="7"/>
  <c r="P541" i="7"/>
  <c r="O542" i="7"/>
  <c r="P542" i="7"/>
  <c r="O543" i="7"/>
  <c r="P543" i="7"/>
  <c r="O544" i="7"/>
  <c r="P544" i="7"/>
  <c r="O545" i="7"/>
  <c r="P545" i="7"/>
  <c r="O546" i="7"/>
  <c r="P546" i="7"/>
  <c r="O547" i="7"/>
  <c r="P547" i="7"/>
  <c r="O548" i="7"/>
  <c r="P548" i="7"/>
  <c r="O549" i="7"/>
  <c r="P549" i="7"/>
  <c r="O550" i="7"/>
  <c r="P550" i="7"/>
  <c r="I255" i="7"/>
  <c r="J255" i="7"/>
  <c r="I256" i="7"/>
  <c r="J256" i="7"/>
  <c r="I257" i="7"/>
  <c r="K257" i="7"/>
  <c r="J257" i="7"/>
  <c r="I258" i="7"/>
  <c r="J258" i="7"/>
  <c r="I259" i="7"/>
  <c r="J259" i="7"/>
  <c r="I260" i="7"/>
  <c r="K260" i="7" s="1"/>
  <c r="J260" i="7"/>
  <c r="I261" i="7"/>
  <c r="J261" i="7"/>
  <c r="K261" i="7"/>
  <c r="I262" i="7"/>
  <c r="J262" i="7"/>
  <c r="I263" i="7"/>
  <c r="K263" i="7" s="1"/>
  <c r="J263" i="7"/>
  <c r="I264" i="7"/>
  <c r="J264" i="7"/>
  <c r="K264" i="7" s="1"/>
  <c r="K265" i="7" s="1"/>
  <c r="I265" i="7"/>
  <c r="J265" i="7"/>
  <c r="I266" i="7"/>
  <c r="J266" i="7"/>
  <c r="I267" i="7"/>
  <c r="K267" i="7"/>
  <c r="J267" i="7"/>
  <c r="I268" i="7"/>
  <c r="K268" i="7" s="1"/>
  <c r="J268" i="7"/>
  <c r="I269" i="7"/>
  <c r="K269" i="7" s="1"/>
  <c r="K270" i="7" s="1"/>
  <c r="K271" i="7" s="1"/>
  <c r="J269" i="7"/>
  <c r="I270" i="7"/>
  <c r="J270" i="7"/>
  <c r="I271" i="7"/>
  <c r="J271" i="7"/>
  <c r="I272" i="7"/>
  <c r="J272" i="7"/>
  <c r="I273" i="7"/>
  <c r="J273" i="7"/>
  <c r="I274" i="7"/>
  <c r="J274" i="7"/>
  <c r="I275" i="7"/>
  <c r="J275" i="7"/>
  <c r="I276" i="7"/>
  <c r="J276" i="7"/>
  <c r="I277" i="7"/>
  <c r="J277" i="7"/>
  <c r="K277" i="7"/>
  <c r="I278" i="7"/>
  <c r="K278" i="7" s="1"/>
  <c r="J278" i="7"/>
  <c r="I279" i="7"/>
  <c r="J279" i="7"/>
  <c r="I280" i="7"/>
  <c r="J280" i="7"/>
  <c r="K280" i="7"/>
  <c r="I281" i="7"/>
  <c r="J281" i="7"/>
  <c r="I282" i="7"/>
  <c r="J282" i="7"/>
  <c r="K282" i="7"/>
  <c r="I283" i="7"/>
  <c r="J283" i="7"/>
  <c r="K283" i="7" s="1"/>
  <c r="I284" i="7"/>
  <c r="J284" i="7"/>
  <c r="K284" i="7"/>
  <c r="I285" i="7"/>
  <c r="J285" i="7"/>
  <c r="K285" i="7"/>
  <c r="I286" i="7"/>
  <c r="J286" i="7"/>
  <c r="K286" i="7" s="1"/>
  <c r="I287" i="7"/>
  <c r="J287" i="7"/>
  <c r="K287" i="7"/>
  <c r="I288" i="7"/>
  <c r="K288" i="7" s="1"/>
  <c r="J288" i="7"/>
  <c r="I289" i="7"/>
  <c r="K289" i="7" s="1"/>
  <c r="J289" i="7"/>
  <c r="I290" i="7"/>
  <c r="J290" i="7"/>
  <c r="I291" i="7"/>
  <c r="J291" i="7"/>
  <c r="I292" i="7"/>
  <c r="J292" i="7"/>
  <c r="I293" i="7"/>
  <c r="J293" i="7"/>
  <c r="K293" i="7" s="1"/>
  <c r="I294" i="7"/>
  <c r="J294" i="7"/>
  <c r="I295" i="7"/>
  <c r="K295" i="7" s="1"/>
  <c r="J295" i="7"/>
  <c r="I296" i="7"/>
  <c r="J296" i="7"/>
  <c r="K296" i="7"/>
  <c r="I297" i="7"/>
  <c r="K297" i="7" s="1"/>
  <c r="J297" i="7"/>
  <c r="I298" i="7"/>
  <c r="K298" i="7" s="1"/>
  <c r="J298" i="7"/>
  <c r="I299" i="7"/>
  <c r="K299" i="7"/>
  <c r="J299" i="7"/>
  <c r="I300" i="7"/>
  <c r="J300" i="7"/>
  <c r="I301" i="7"/>
  <c r="K301" i="7" s="1"/>
  <c r="J301" i="7"/>
  <c r="I302" i="7"/>
  <c r="K302" i="7" s="1"/>
  <c r="J302" i="7"/>
  <c r="I303" i="7"/>
  <c r="J303" i="7"/>
  <c r="I304" i="7"/>
  <c r="K304" i="7"/>
  <c r="J304" i="7"/>
  <c r="I305" i="7"/>
  <c r="J305" i="7"/>
  <c r="K305" i="7" s="1"/>
  <c r="I306" i="7"/>
  <c r="J306" i="7"/>
  <c r="K306" i="7" s="1"/>
  <c r="I307" i="7"/>
  <c r="J307" i="7"/>
  <c r="K307" i="7" s="1"/>
  <c r="I308" i="7"/>
  <c r="K308" i="7"/>
  <c r="J308" i="7"/>
  <c r="I309" i="7"/>
  <c r="J309" i="7"/>
  <c r="K309" i="7"/>
  <c r="I310" i="7"/>
  <c r="K310" i="7" s="1"/>
  <c r="J310" i="7"/>
  <c r="I311" i="7"/>
  <c r="K311" i="7" s="1"/>
  <c r="J311" i="7"/>
  <c r="I312" i="7"/>
  <c r="J312" i="7"/>
  <c r="I313" i="7"/>
  <c r="K313" i="7" s="1"/>
  <c r="J313" i="7"/>
  <c r="I314" i="7"/>
  <c r="J314" i="7"/>
  <c r="I315" i="7"/>
  <c r="K315" i="7"/>
  <c r="J315" i="7"/>
  <c r="I316" i="7"/>
  <c r="J316" i="7"/>
  <c r="K316" i="7"/>
  <c r="I317" i="7"/>
  <c r="J317" i="7"/>
  <c r="I318" i="7"/>
  <c r="J318" i="7"/>
  <c r="K318" i="7"/>
  <c r="I319" i="7"/>
  <c r="J319" i="7"/>
  <c r="K319" i="7"/>
  <c r="I320" i="7"/>
  <c r="J320" i="7"/>
  <c r="K320" i="7" s="1"/>
  <c r="I321" i="7"/>
  <c r="J321" i="7"/>
  <c r="I322" i="7"/>
  <c r="K322" i="7"/>
  <c r="J322" i="7"/>
  <c r="I323" i="7"/>
  <c r="K323" i="7"/>
  <c r="J323" i="7"/>
  <c r="I324" i="7"/>
  <c r="K324" i="7"/>
  <c r="J324" i="7"/>
  <c r="I325" i="7"/>
  <c r="K325" i="7" s="1"/>
  <c r="J325" i="7"/>
  <c r="I326" i="7"/>
  <c r="K326" i="7"/>
  <c r="J326" i="7"/>
  <c r="I327" i="7"/>
  <c r="K327" i="7"/>
  <c r="J327" i="7"/>
  <c r="I328" i="7"/>
  <c r="J328" i="7"/>
  <c r="K328" i="7"/>
  <c r="I329" i="7"/>
  <c r="J329" i="7"/>
  <c r="I330" i="7"/>
  <c r="J330" i="7"/>
  <c r="K330" i="7"/>
  <c r="I331" i="7"/>
  <c r="K331" i="7" s="1"/>
  <c r="J331" i="7"/>
  <c r="I332" i="7"/>
  <c r="K332" i="7" s="1"/>
  <c r="J332" i="7"/>
  <c r="I333" i="7"/>
  <c r="K333" i="7" s="1"/>
  <c r="J333" i="7"/>
  <c r="I334" i="7"/>
  <c r="J334" i="7"/>
  <c r="I335" i="7"/>
  <c r="J335" i="7"/>
  <c r="I336" i="7"/>
  <c r="K336" i="7"/>
  <c r="J336" i="7"/>
  <c r="I337" i="7"/>
  <c r="J337" i="7"/>
  <c r="K337" i="7" s="1"/>
  <c r="I338" i="7"/>
  <c r="K338" i="7"/>
  <c r="K339" i="7" s="1"/>
  <c r="J338" i="7"/>
  <c r="I339" i="7"/>
  <c r="J339" i="7"/>
  <c r="I340" i="7"/>
  <c r="K340" i="7" s="1"/>
  <c r="J340" i="7"/>
  <c r="I341" i="7"/>
  <c r="K341" i="7" s="1"/>
  <c r="J341" i="7"/>
  <c r="I342" i="7"/>
  <c r="K342" i="7" s="1"/>
  <c r="J342" i="7"/>
  <c r="I343" i="7"/>
  <c r="J343" i="7"/>
  <c r="K343" i="7" s="1"/>
  <c r="I344" i="7"/>
  <c r="J344" i="7"/>
  <c r="K344" i="7"/>
  <c r="I345" i="7"/>
  <c r="J345" i="7"/>
  <c r="K345" i="7"/>
  <c r="I346" i="7"/>
  <c r="J346" i="7"/>
  <c r="K346" i="7"/>
  <c r="I347" i="7"/>
  <c r="K347" i="7"/>
  <c r="J347" i="7"/>
  <c r="I348" i="7"/>
  <c r="J348" i="7"/>
  <c r="K348" i="7"/>
  <c r="I349" i="7"/>
  <c r="J349" i="7"/>
  <c r="K349" i="7"/>
  <c r="I350" i="7"/>
  <c r="K350" i="7" s="1"/>
  <c r="K351" i="7" s="1"/>
  <c r="J350" i="7"/>
  <c r="I351" i="7"/>
  <c r="J351" i="7"/>
  <c r="I352" i="7"/>
  <c r="J352" i="7"/>
  <c r="I353" i="7"/>
  <c r="J353" i="7"/>
  <c r="I354" i="7"/>
  <c r="K354" i="7"/>
  <c r="J354" i="7"/>
  <c r="I355" i="7"/>
  <c r="J355" i="7"/>
  <c r="K355" i="7" s="1"/>
  <c r="I356" i="7"/>
  <c r="K356" i="7" s="1"/>
  <c r="J356" i="7"/>
  <c r="I357" i="7"/>
  <c r="K357" i="7" s="1"/>
  <c r="J357" i="7"/>
  <c r="I358" i="7"/>
  <c r="K358" i="7"/>
  <c r="J358" i="7"/>
  <c r="I359" i="7"/>
  <c r="K359" i="7"/>
  <c r="K360" i="7" s="1"/>
  <c r="J359" i="7"/>
  <c r="I360" i="7"/>
  <c r="J360" i="7"/>
  <c r="I361" i="7"/>
  <c r="J361" i="7"/>
  <c r="I362" i="7"/>
  <c r="J362" i="7"/>
  <c r="I363" i="7"/>
  <c r="K363" i="7"/>
  <c r="K364" i="7"/>
  <c r="J363" i="7"/>
  <c r="I364" i="7"/>
  <c r="J364" i="7"/>
  <c r="I365" i="7"/>
  <c r="J365" i="7"/>
  <c r="K365" i="7"/>
  <c r="K366" i="7" s="1"/>
  <c r="I366" i="7"/>
  <c r="J366" i="7"/>
  <c r="I367" i="7"/>
  <c r="K367" i="7" s="1"/>
  <c r="J367" i="7"/>
  <c r="I368" i="7"/>
  <c r="K368" i="7" s="1"/>
  <c r="J368" i="7"/>
  <c r="I369" i="7"/>
  <c r="J369" i="7"/>
  <c r="I370" i="7"/>
  <c r="K370" i="7" s="1"/>
  <c r="J370" i="7"/>
  <c r="I371" i="7"/>
  <c r="J371" i="7"/>
  <c r="I372" i="7"/>
  <c r="K372" i="7"/>
  <c r="J372" i="7"/>
  <c r="I373" i="7"/>
  <c r="J373" i="7"/>
  <c r="K373" i="7"/>
  <c r="I374" i="7"/>
  <c r="J374" i="7"/>
  <c r="K374" i="7" s="1"/>
  <c r="I375" i="7"/>
  <c r="K375" i="7"/>
  <c r="J375" i="7"/>
  <c r="I376" i="7"/>
  <c r="J376" i="7"/>
  <c r="K376" i="7" s="1"/>
  <c r="I377" i="7"/>
  <c r="J377" i="7"/>
  <c r="K377" i="7"/>
  <c r="I378" i="7"/>
  <c r="K378" i="7" s="1"/>
  <c r="J378" i="7"/>
  <c r="I379" i="7"/>
  <c r="J379" i="7"/>
  <c r="I380" i="7"/>
  <c r="J380" i="7"/>
  <c r="K380" i="7"/>
  <c r="I381" i="7"/>
  <c r="K381" i="7" s="1"/>
  <c r="J381" i="7"/>
  <c r="I382" i="7"/>
  <c r="K382" i="7" s="1"/>
  <c r="J382" i="7"/>
  <c r="I383" i="7"/>
  <c r="K383" i="7" s="1"/>
  <c r="J383" i="7"/>
  <c r="I384" i="7"/>
  <c r="K384" i="7"/>
  <c r="J384" i="7"/>
  <c r="I385" i="7"/>
  <c r="K385" i="7"/>
  <c r="J385" i="7"/>
  <c r="I386" i="7"/>
  <c r="K386" i="7"/>
  <c r="J386" i="7"/>
  <c r="I387" i="7"/>
  <c r="K387" i="7" s="1"/>
  <c r="J387" i="7"/>
  <c r="I388" i="7"/>
  <c r="J388" i="7"/>
  <c r="K388" i="7" s="1"/>
  <c r="I389" i="7"/>
  <c r="J389" i="7"/>
  <c r="I390" i="7"/>
  <c r="K390" i="7" s="1"/>
  <c r="K391" i="7" s="1"/>
  <c r="J390" i="7"/>
  <c r="I391" i="7"/>
  <c r="J391" i="7"/>
  <c r="I392" i="7"/>
  <c r="K392" i="7" s="1"/>
  <c r="J392" i="7"/>
  <c r="I393" i="7"/>
  <c r="J393" i="7"/>
  <c r="I394" i="7"/>
  <c r="J394" i="7"/>
  <c r="K394" i="7"/>
  <c r="K395" i="7" s="1"/>
  <c r="I395" i="7"/>
  <c r="K396" i="7"/>
  <c r="J395" i="7"/>
  <c r="I396" i="7"/>
  <c r="J396" i="7"/>
  <c r="I397" i="7"/>
  <c r="J397" i="7"/>
  <c r="K397" i="7" s="1"/>
  <c r="I398" i="7"/>
  <c r="J398" i="7"/>
  <c r="K398" i="7"/>
  <c r="I399" i="7"/>
  <c r="J399" i="7"/>
  <c r="K399" i="7"/>
  <c r="I400" i="7"/>
  <c r="K400" i="7" s="1"/>
  <c r="J400" i="7"/>
  <c r="I401" i="7"/>
  <c r="K401" i="7" s="1"/>
  <c r="J401" i="7"/>
  <c r="I402" i="7"/>
  <c r="K402" i="7" s="1"/>
  <c r="J402" i="7"/>
  <c r="I403" i="7"/>
  <c r="K403" i="7" s="1"/>
  <c r="K404" i="7" s="1"/>
  <c r="J403" i="7"/>
  <c r="I404" i="7"/>
  <c r="J404" i="7"/>
  <c r="I405" i="7"/>
  <c r="J405" i="7"/>
  <c r="I406" i="7"/>
  <c r="J406" i="7"/>
  <c r="I407" i="7"/>
  <c r="J407" i="7"/>
  <c r="I408" i="7"/>
  <c r="K408" i="7" s="1"/>
  <c r="J408" i="7"/>
  <c r="I409" i="7"/>
  <c r="J409" i="7"/>
  <c r="I410" i="7"/>
  <c r="J410" i="7"/>
  <c r="I411" i="7"/>
  <c r="J411" i="7"/>
  <c r="I412" i="7"/>
  <c r="J412" i="7"/>
  <c r="I413" i="7"/>
  <c r="J413" i="7"/>
  <c r="I414" i="7"/>
  <c r="J414" i="7"/>
  <c r="I415" i="7"/>
  <c r="J415" i="7"/>
  <c r="I416" i="7"/>
  <c r="K416" i="7" s="1"/>
  <c r="J416" i="7"/>
  <c r="I417" i="7"/>
  <c r="J417" i="7"/>
  <c r="I418" i="7"/>
  <c r="J418" i="7"/>
  <c r="I419" i="7"/>
  <c r="J419" i="7"/>
  <c r="I420" i="7"/>
  <c r="J420" i="7"/>
  <c r="I421" i="7"/>
  <c r="J421" i="7"/>
  <c r="I422" i="7"/>
  <c r="K422" i="7" s="1"/>
  <c r="J422" i="7"/>
  <c r="I423" i="7"/>
  <c r="J423" i="7"/>
  <c r="I424" i="7"/>
  <c r="J424" i="7"/>
  <c r="I425" i="7"/>
  <c r="J425" i="7"/>
  <c r="I426" i="7"/>
  <c r="J426" i="7"/>
  <c r="K426" i="7" s="1"/>
  <c r="K427" i="7" s="1"/>
  <c r="I427" i="7"/>
  <c r="J427" i="7"/>
  <c r="I428" i="7"/>
  <c r="K428" i="7" s="1"/>
  <c r="J428" i="7"/>
  <c r="I429" i="7"/>
  <c r="J429" i="7"/>
  <c r="I430" i="7"/>
  <c r="J430" i="7"/>
  <c r="K430" i="7"/>
  <c r="I431" i="7"/>
  <c r="K431" i="7" s="1"/>
  <c r="J431" i="7"/>
  <c r="I432" i="7"/>
  <c r="J432" i="7"/>
  <c r="I433" i="7"/>
  <c r="K433" i="7"/>
  <c r="J433" i="7"/>
  <c r="I434" i="7"/>
  <c r="K434" i="7"/>
  <c r="J434" i="7"/>
  <c r="I435" i="7"/>
  <c r="K435" i="7"/>
  <c r="J435" i="7"/>
  <c r="I436" i="7"/>
  <c r="K436" i="7"/>
  <c r="J436" i="7"/>
  <c r="I437" i="7"/>
  <c r="J437" i="7"/>
  <c r="K437" i="7"/>
  <c r="I438" i="7"/>
  <c r="J438" i="7"/>
  <c r="K438" i="7" s="1"/>
  <c r="I439" i="7"/>
  <c r="J439" i="7"/>
  <c r="K439" i="7" s="1"/>
  <c r="I440" i="7"/>
  <c r="J440" i="7"/>
  <c r="K440" i="7"/>
  <c r="I441" i="7"/>
  <c r="J441" i="7"/>
  <c r="K441" i="7"/>
  <c r="I442" i="7"/>
  <c r="K442" i="7" s="1"/>
  <c r="J442" i="7"/>
  <c r="I443" i="7"/>
  <c r="K443" i="7" s="1"/>
  <c r="J443" i="7"/>
  <c r="I444" i="7"/>
  <c r="J444" i="7"/>
  <c r="K444" i="7"/>
  <c r="I445" i="7"/>
  <c r="J445" i="7"/>
  <c r="K445" i="7"/>
  <c r="I446" i="7"/>
  <c r="K446" i="7" s="1"/>
  <c r="J446" i="7"/>
  <c r="I447" i="7"/>
  <c r="K447" i="7" s="1"/>
  <c r="J447" i="7"/>
  <c r="I448" i="7"/>
  <c r="K448" i="7" s="1"/>
  <c r="J448" i="7"/>
  <c r="I449" i="7"/>
  <c r="K449" i="7"/>
  <c r="J449" i="7"/>
  <c r="I450" i="7"/>
  <c r="K450" i="7" s="1"/>
  <c r="J450" i="7"/>
  <c r="I451" i="7"/>
  <c r="K451" i="7"/>
  <c r="K452" i="7" s="1"/>
  <c r="J451" i="7"/>
  <c r="I452" i="7"/>
  <c r="J452" i="7"/>
  <c r="I453" i="7"/>
  <c r="K453" i="7" s="1"/>
  <c r="J453" i="7"/>
  <c r="I454" i="7"/>
  <c r="K454" i="7" s="1"/>
  <c r="J454" i="7"/>
  <c r="I455" i="7"/>
  <c r="K455" i="7" s="1"/>
  <c r="J455" i="7"/>
  <c r="I456" i="7"/>
  <c r="J456" i="7"/>
  <c r="K456" i="7"/>
  <c r="I457" i="7"/>
  <c r="K457" i="7" s="1"/>
  <c r="J457" i="7"/>
  <c r="I458" i="7"/>
  <c r="J458" i="7"/>
  <c r="I459" i="7"/>
  <c r="K459" i="7" s="1"/>
  <c r="J459" i="7"/>
  <c r="I460" i="7"/>
  <c r="K460" i="7" s="1"/>
  <c r="J460" i="7"/>
  <c r="I461" i="7"/>
  <c r="K461" i="7" s="1"/>
  <c r="J461" i="7"/>
  <c r="I462" i="7"/>
  <c r="K462" i="7" s="1"/>
  <c r="J462" i="7"/>
  <c r="I463" i="7"/>
  <c r="J463" i="7"/>
  <c r="K463" i="7"/>
  <c r="I464" i="7"/>
  <c r="K464" i="7"/>
  <c r="J464" i="7"/>
  <c r="I465" i="7"/>
  <c r="K465" i="7"/>
  <c r="J465" i="7"/>
  <c r="I466" i="7"/>
  <c r="K466" i="7"/>
  <c r="J466" i="7"/>
  <c r="I467" i="7"/>
  <c r="J467" i="7"/>
  <c r="K467" i="7" s="1"/>
  <c r="I468" i="7"/>
  <c r="J468" i="7"/>
  <c r="K468" i="7" s="1"/>
  <c r="I469" i="7"/>
  <c r="J469" i="7"/>
  <c r="I470" i="7"/>
  <c r="K470" i="7" s="1"/>
  <c r="J470" i="7"/>
  <c r="I471" i="7"/>
  <c r="J471" i="7"/>
  <c r="I472" i="7"/>
  <c r="J472" i="7"/>
  <c r="K472" i="7"/>
  <c r="I473" i="7"/>
  <c r="K473" i="7" s="1"/>
  <c r="J473" i="7"/>
  <c r="K474" i="7"/>
  <c r="I474" i="7"/>
  <c r="J474" i="7"/>
  <c r="I475" i="7"/>
  <c r="J475" i="7"/>
  <c r="I476" i="7"/>
  <c r="J476" i="7"/>
  <c r="K476" i="7"/>
  <c r="I477" i="7"/>
  <c r="J477" i="7"/>
  <c r="I478" i="7"/>
  <c r="J478" i="7"/>
  <c r="K478" i="7" s="1"/>
  <c r="K479" i="7" s="1"/>
  <c r="I479" i="7"/>
  <c r="J479" i="7"/>
  <c r="I480" i="7"/>
  <c r="K480" i="7" s="1"/>
  <c r="J480" i="7"/>
  <c r="I481" i="7"/>
  <c r="K481" i="7" s="1"/>
  <c r="J481" i="7"/>
  <c r="I482" i="7"/>
  <c r="K482" i="7" s="1"/>
  <c r="J482" i="7"/>
  <c r="I483" i="7"/>
  <c r="K483" i="7"/>
  <c r="J483" i="7"/>
  <c r="I484" i="7"/>
  <c r="K484" i="7" s="1"/>
  <c r="J484" i="7"/>
  <c r="I485" i="7"/>
  <c r="K485" i="7"/>
  <c r="J485" i="7"/>
  <c r="I486" i="7"/>
  <c r="J486" i="7"/>
  <c r="K486" i="7" s="1"/>
  <c r="I487" i="7"/>
  <c r="K487" i="7"/>
  <c r="J487" i="7"/>
  <c r="I488" i="7"/>
  <c r="J488" i="7"/>
  <c r="K488" i="7"/>
  <c r="I489" i="7"/>
  <c r="J489" i="7"/>
  <c r="K489" i="7" s="1"/>
  <c r="I490" i="7"/>
  <c r="J490" i="7"/>
  <c r="K490" i="7"/>
  <c r="I491" i="7"/>
  <c r="J491" i="7"/>
  <c r="I492" i="7"/>
  <c r="K492" i="7" s="1"/>
  <c r="J492" i="7"/>
  <c r="I493" i="7"/>
  <c r="J493" i="7"/>
  <c r="K493" i="7"/>
  <c r="I494" i="7"/>
  <c r="K494" i="7" s="1"/>
  <c r="J494" i="7"/>
  <c r="I495" i="7"/>
  <c r="J495" i="7"/>
  <c r="I496" i="7"/>
  <c r="K496" i="7"/>
  <c r="J496" i="7"/>
  <c r="I497" i="7"/>
  <c r="J497" i="7"/>
  <c r="I498" i="7"/>
  <c r="J498" i="7"/>
  <c r="I499" i="7"/>
  <c r="J499" i="7"/>
  <c r="I500" i="7"/>
  <c r="J500" i="7"/>
  <c r="I501" i="7"/>
  <c r="J501" i="7"/>
  <c r="I502" i="7"/>
  <c r="J502" i="7"/>
  <c r="K502" i="7" s="1"/>
  <c r="I503" i="7"/>
  <c r="K503" i="7" s="1"/>
  <c r="J503" i="7"/>
  <c r="I504" i="7"/>
  <c r="K504" i="7" s="1"/>
  <c r="J504" i="7"/>
  <c r="I505" i="7"/>
  <c r="K505" i="7" s="1"/>
  <c r="J505" i="7"/>
  <c r="I506" i="7"/>
  <c r="K506" i="7" s="1"/>
  <c r="J506" i="7"/>
  <c r="I507" i="7"/>
  <c r="K507" i="7" s="1"/>
  <c r="J507" i="7"/>
  <c r="I508" i="7"/>
  <c r="K508" i="7" s="1"/>
  <c r="J508" i="7"/>
  <c r="K509" i="7"/>
  <c r="I509" i="7"/>
  <c r="J509" i="7"/>
  <c r="I510" i="7"/>
  <c r="K510" i="7" s="1"/>
  <c r="J510" i="7"/>
  <c r="I511" i="7"/>
  <c r="J511" i="7"/>
  <c r="I512" i="7"/>
  <c r="K512" i="7"/>
  <c r="J512" i="7"/>
  <c r="I513" i="7"/>
  <c r="J513" i="7"/>
  <c r="I514" i="7"/>
  <c r="K514" i="7" s="1"/>
  <c r="J514" i="7"/>
  <c r="I515" i="7"/>
  <c r="K515" i="7" s="1"/>
  <c r="J515" i="7"/>
  <c r="I516" i="7"/>
  <c r="K516" i="7" s="1"/>
  <c r="J516" i="7"/>
  <c r="I517" i="7"/>
  <c r="J517" i="7"/>
  <c r="I518" i="7"/>
  <c r="K518" i="7" s="1"/>
  <c r="J518" i="7"/>
  <c r="I519" i="7"/>
  <c r="K519" i="7" s="1"/>
  <c r="J519" i="7"/>
  <c r="I520" i="7"/>
  <c r="J520" i="7"/>
  <c r="I521" i="7"/>
  <c r="J521" i="7"/>
  <c r="I522" i="7"/>
  <c r="K522" i="7" s="1"/>
  <c r="J522" i="7"/>
  <c r="I523" i="7"/>
  <c r="K523" i="7"/>
  <c r="J523" i="7"/>
  <c r="I524" i="7"/>
  <c r="J524" i="7"/>
  <c r="K524" i="7" s="1"/>
  <c r="I525" i="7"/>
  <c r="J525" i="7"/>
  <c r="K525" i="7" s="1"/>
  <c r="I526" i="7"/>
  <c r="J526" i="7"/>
  <c r="K526" i="7"/>
  <c r="I527" i="7"/>
  <c r="J527" i="7"/>
  <c r="K527" i="7"/>
  <c r="I528" i="7"/>
  <c r="J528" i="7"/>
  <c r="K528" i="7" s="1"/>
  <c r="I529" i="7"/>
  <c r="J529" i="7"/>
  <c r="I530" i="7"/>
  <c r="K530" i="7" s="1"/>
  <c r="J530" i="7"/>
  <c r="I531" i="7"/>
  <c r="J531" i="7"/>
  <c r="I532" i="7"/>
  <c r="J532" i="7"/>
  <c r="I533" i="7"/>
  <c r="J533" i="7"/>
  <c r="I534" i="7"/>
  <c r="K534" i="7" s="1"/>
  <c r="J534" i="7"/>
  <c r="I535" i="7"/>
  <c r="K535" i="7"/>
  <c r="J535" i="7"/>
  <c r="I536" i="7"/>
  <c r="K536" i="7" s="1"/>
  <c r="J536" i="7"/>
  <c r="I537" i="7"/>
  <c r="J537" i="7"/>
  <c r="I538" i="7"/>
  <c r="K538" i="7" s="1"/>
  <c r="J538" i="7"/>
  <c r="I539" i="7"/>
  <c r="K539" i="7" s="1"/>
  <c r="J539" i="7"/>
  <c r="I540" i="7"/>
  <c r="J540" i="7"/>
  <c r="K540" i="7" s="1"/>
  <c r="I541" i="7"/>
  <c r="J541" i="7"/>
  <c r="K541" i="7" s="1"/>
  <c r="I542" i="7"/>
  <c r="J542" i="7"/>
  <c r="K542" i="7" s="1"/>
  <c r="I543" i="7"/>
  <c r="J543" i="7"/>
  <c r="K543" i="7" s="1"/>
  <c r="I544" i="7"/>
  <c r="K544" i="7"/>
  <c r="J544" i="7"/>
  <c r="I545" i="7"/>
  <c r="J545" i="7"/>
  <c r="K545" i="7" s="1"/>
  <c r="I546" i="7"/>
  <c r="K546" i="7" s="1"/>
  <c r="J546" i="7"/>
  <c r="I547" i="7"/>
  <c r="J547" i="7"/>
  <c r="I548" i="7"/>
  <c r="K548" i="7" s="1"/>
  <c r="J548" i="7"/>
  <c r="I549" i="7"/>
  <c r="K549" i="7" s="1"/>
  <c r="J549" i="7"/>
  <c r="I550" i="7"/>
  <c r="K550" i="7" s="1"/>
  <c r="J550" i="7"/>
  <c r="C19" i="7"/>
  <c r="V254" i="7"/>
  <c r="U254" i="7"/>
  <c r="V253" i="7"/>
  <c r="U253" i="7"/>
  <c r="W253" i="7" s="1"/>
  <c r="V252" i="7"/>
  <c r="U252" i="7"/>
  <c r="V251" i="7"/>
  <c r="U251" i="7"/>
  <c r="W251" i="7" s="1"/>
  <c r="V250" i="7"/>
  <c r="W250" i="7" s="1"/>
  <c r="U250" i="7"/>
  <c r="V249" i="7"/>
  <c r="U249" i="7"/>
  <c r="V248" i="7"/>
  <c r="U248" i="7"/>
  <c r="V247" i="7"/>
  <c r="W247" i="7" s="1"/>
  <c r="U247" i="7"/>
  <c r="V246" i="7"/>
  <c r="U246" i="7"/>
  <c r="V245" i="7"/>
  <c r="W245" i="7" s="1"/>
  <c r="U245" i="7"/>
  <c r="V244" i="7"/>
  <c r="U244" i="7"/>
  <c r="V243" i="7"/>
  <c r="W243" i="7" s="1"/>
  <c r="U243" i="7"/>
  <c r="V242" i="7"/>
  <c r="U242" i="7"/>
  <c r="V241" i="7"/>
  <c r="W241" i="7" s="1"/>
  <c r="U241" i="7"/>
  <c r="V240" i="7"/>
  <c r="U240" i="7"/>
  <c r="W240" i="7" s="1"/>
  <c r="V239" i="7"/>
  <c r="U239" i="7"/>
  <c r="V238" i="7"/>
  <c r="U238" i="7"/>
  <c r="V237" i="7"/>
  <c r="U237" i="7"/>
  <c r="V236" i="7"/>
  <c r="U236" i="7"/>
  <c r="V235" i="7"/>
  <c r="W235" i="7" s="1"/>
  <c r="U235" i="7"/>
  <c r="V234" i="7"/>
  <c r="U234" i="7"/>
  <c r="V233" i="7"/>
  <c r="U233" i="7"/>
  <c r="V232" i="7"/>
  <c r="U232" i="7"/>
  <c r="V231" i="7"/>
  <c r="U231" i="7"/>
  <c r="W231" i="7"/>
  <c r="V230" i="7"/>
  <c r="U230" i="7"/>
  <c r="V229" i="7"/>
  <c r="W229" i="7" s="1"/>
  <c r="U229" i="7"/>
  <c r="V228" i="7"/>
  <c r="U228" i="7"/>
  <c r="W228" i="7"/>
  <c r="V227" i="7"/>
  <c r="U227" i="7"/>
  <c r="V226" i="7"/>
  <c r="U226" i="7"/>
  <c r="V225" i="7"/>
  <c r="W225" i="7" s="1"/>
  <c r="W226" i="7" s="1"/>
  <c r="U225" i="7"/>
  <c r="V224" i="7"/>
  <c r="U224" i="7"/>
  <c r="W224" i="7" s="1"/>
  <c r="V223" i="7"/>
  <c r="U223" i="7"/>
  <c r="V222" i="7"/>
  <c r="U222" i="7"/>
  <c r="V221" i="7"/>
  <c r="U221" i="7"/>
  <c r="W221" i="7" s="1"/>
  <c r="V220" i="7"/>
  <c r="W220" i="7" s="1"/>
  <c r="U220" i="7"/>
  <c r="V219" i="7"/>
  <c r="U219" i="7"/>
  <c r="V218" i="7"/>
  <c r="U218" i="7"/>
  <c r="V217" i="7"/>
  <c r="U217" i="7"/>
  <c r="V216" i="7"/>
  <c r="U216" i="7"/>
  <c r="V215" i="7"/>
  <c r="U215" i="7"/>
  <c r="W215" i="7" s="1"/>
  <c r="V214" i="7"/>
  <c r="U214" i="7"/>
  <c r="W214" i="7" s="1"/>
  <c r="V213" i="7"/>
  <c r="U213" i="7"/>
  <c r="V212" i="7"/>
  <c r="U212" i="7"/>
  <c r="V211" i="7"/>
  <c r="U211" i="7"/>
  <c r="W211" i="7" s="1"/>
  <c r="V210" i="7"/>
  <c r="U210" i="7"/>
  <c r="V209" i="7"/>
  <c r="W209" i="7" s="1"/>
  <c r="U209" i="7"/>
  <c r="V208" i="7"/>
  <c r="W208" i="7" s="1"/>
  <c r="U208" i="7"/>
  <c r="V207" i="7"/>
  <c r="U207" i="7"/>
  <c r="V206" i="7"/>
  <c r="U206" i="7"/>
  <c r="V205" i="7"/>
  <c r="U205" i="7"/>
  <c r="W205" i="7"/>
  <c r="V204" i="7"/>
  <c r="U204" i="7"/>
  <c r="V203" i="7"/>
  <c r="U203" i="7"/>
  <c r="V202" i="7"/>
  <c r="U202" i="7"/>
  <c r="V201" i="7"/>
  <c r="U201" i="7"/>
  <c r="V200" i="7"/>
  <c r="U200" i="7"/>
  <c r="V199" i="7"/>
  <c r="U199" i="7"/>
  <c r="V198" i="7"/>
  <c r="W198" i="7" s="1"/>
  <c r="U198" i="7"/>
  <c r="V197" i="7"/>
  <c r="U197" i="7"/>
  <c r="W197" i="7" s="1"/>
  <c r="V196" i="7"/>
  <c r="U196" i="7"/>
  <c r="W196" i="7" s="1"/>
  <c r="V195" i="7"/>
  <c r="U195" i="7"/>
  <c r="V194" i="7"/>
  <c r="W194" i="7" s="1"/>
  <c r="U194" i="7"/>
  <c r="V193" i="7"/>
  <c r="U193" i="7"/>
  <c r="W193" i="7"/>
  <c r="V192" i="7"/>
  <c r="U192" i="7"/>
  <c r="V191" i="7"/>
  <c r="U191" i="7"/>
  <c r="W191" i="7" s="1"/>
  <c r="V190" i="7"/>
  <c r="U190" i="7"/>
  <c r="W190" i="7"/>
  <c r="V189" i="7"/>
  <c r="U189" i="7"/>
  <c r="V188" i="7"/>
  <c r="U188" i="7"/>
  <c r="V187" i="7"/>
  <c r="U187" i="7"/>
  <c r="W187" i="7" s="1"/>
  <c r="V186" i="7"/>
  <c r="U186" i="7"/>
  <c r="W186" i="7" s="1"/>
  <c r="V185" i="7"/>
  <c r="W185" i="7" s="1"/>
  <c r="U185" i="7"/>
  <c r="V184" i="7"/>
  <c r="U184" i="7"/>
  <c r="V183" i="7"/>
  <c r="U183" i="7"/>
  <c r="V182" i="7"/>
  <c r="U182" i="7"/>
  <c r="W182" i="7"/>
  <c r="V181" i="7"/>
  <c r="U181" i="7"/>
  <c r="W181" i="7"/>
  <c r="V180" i="7"/>
  <c r="U180" i="7"/>
  <c r="V179" i="7"/>
  <c r="U179" i="7"/>
  <c r="W179" i="7" s="1"/>
  <c r="V178" i="7"/>
  <c r="U178" i="7"/>
  <c r="W178" i="7"/>
  <c r="V177" i="7"/>
  <c r="W177" i="7" s="1"/>
  <c r="U177" i="7"/>
  <c r="V176" i="7"/>
  <c r="W176" i="7" s="1"/>
  <c r="U176" i="7"/>
  <c r="V175" i="7"/>
  <c r="U175" i="7"/>
  <c r="W175" i="7" s="1"/>
  <c r="V174" i="7"/>
  <c r="U174" i="7"/>
  <c r="W174" i="7" s="1"/>
  <c r="V173" i="7"/>
  <c r="U173" i="7"/>
  <c r="V172" i="7"/>
  <c r="W172" i="7" s="1"/>
  <c r="U172" i="7"/>
  <c r="V171" i="7"/>
  <c r="U171" i="7"/>
  <c r="V170" i="7"/>
  <c r="U170" i="7"/>
  <c r="W170" i="7"/>
  <c r="V169" i="7"/>
  <c r="U169" i="7"/>
  <c r="W169" i="7"/>
  <c r="V168" i="7"/>
  <c r="W168" i="7" s="1"/>
  <c r="U168" i="7"/>
  <c r="V167" i="7"/>
  <c r="U167" i="7"/>
  <c r="V166" i="7"/>
  <c r="U166" i="7"/>
  <c r="V165" i="7"/>
  <c r="W165" i="7" s="1"/>
  <c r="U165" i="7"/>
  <c r="V164" i="7"/>
  <c r="U164" i="7"/>
  <c r="V163" i="7"/>
  <c r="U163" i="7"/>
  <c r="W163" i="7" s="1"/>
  <c r="V162" i="7"/>
  <c r="W162" i="7" s="1"/>
  <c r="U162" i="7"/>
  <c r="V161" i="7"/>
  <c r="U161" i="7"/>
  <c r="V160" i="7"/>
  <c r="U160" i="7"/>
  <c r="W160" i="7" s="1"/>
  <c r="V159" i="7"/>
  <c r="U159" i="7"/>
  <c r="V158" i="7"/>
  <c r="W158" i="7" s="1"/>
  <c r="U158" i="7"/>
  <c r="V157" i="7"/>
  <c r="W157" i="7" s="1"/>
  <c r="U157" i="7"/>
  <c r="V156" i="7"/>
  <c r="U156" i="7"/>
  <c r="V155" i="7"/>
  <c r="W155" i="7" s="1"/>
  <c r="U155" i="7"/>
  <c r="V154" i="7"/>
  <c r="U154" i="7"/>
  <c r="V153" i="7"/>
  <c r="U153" i="7"/>
  <c r="V152" i="7"/>
  <c r="U152" i="7"/>
  <c r="W152" i="7" s="1"/>
  <c r="V151" i="7"/>
  <c r="U151" i="7"/>
  <c r="V150" i="7"/>
  <c r="U150" i="7"/>
  <c r="V149" i="7"/>
  <c r="U149" i="7"/>
  <c r="V148" i="7"/>
  <c r="U148" i="7"/>
  <c r="V147" i="7"/>
  <c r="U147" i="7"/>
  <c r="V146" i="7"/>
  <c r="W146" i="7" s="1"/>
  <c r="U146" i="7"/>
  <c r="V145" i="7"/>
  <c r="W145" i="7" s="1"/>
  <c r="U145" i="7"/>
  <c r="V144" i="7"/>
  <c r="W144" i="7" s="1"/>
  <c r="U144" i="7"/>
  <c r="V143" i="7"/>
  <c r="U143" i="7"/>
  <c r="V142" i="7"/>
  <c r="U142" i="7"/>
  <c r="V141" i="7"/>
  <c r="U141" i="7"/>
  <c r="V140" i="7"/>
  <c r="U140" i="7"/>
  <c r="V139" i="7"/>
  <c r="U139" i="7"/>
  <c r="V138" i="7"/>
  <c r="U138" i="7"/>
  <c r="W138" i="7" s="1"/>
  <c r="V137" i="7"/>
  <c r="U137" i="7"/>
  <c r="W137" i="7"/>
  <c r="V136" i="7"/>
  <c r="U136" i="7"/>
  <c r="V135" i="7"/>
  <c r="U135" i="7"/>
  <c r="V134" i="7"/>
  <c r="U134" i="7"/>
  <c r="V133" i="7"/>
  <c r="W133" i="7" s="1"/>
  <c r="U133" i="7"/>
  <c r="V132" i="7"/>
  <c r="U132" i="7"/>
  <c r="V131" i="7"/>
  <c r="U131" i="7"/>
  <c r="W131" i="7"/>
  <c r="V130" i="7"/>
  <c r="U130" i="7"/>
  <c r="W130" i="7"/>
  <c r="V129" i="7"/>
  <c r="U129" i="7"/>
  <c r="V128" i="7"/>
  <c r="U128" i="7"/>
  <c r="V127" i="7"/>
  <c r="U127" i="7"/>
  <c r="V126" i="7"/>
  <c r="U126" i="7"/>
  <c r="V125" i="7"/>
  <c r="U125" i="7"/>
  <c r="W125" i="7" s="1"/>
  <c r="V124" i="7"/>
  <c r="U124" i="7"/>
  <c r="V123" i="7"/>
  <c r="W123" i="7" s="1"/>
  <c r="U123" i="7"/>
  <c r="V122" i="7"/>
  <c r="U122" i="7"/>
  <c r="W122" i="7" s="1"/>
  <c r="V121" i="7"/>
  <c r="W121" i="7" s="1"/>
  <c r="U121" i="7"/>
  <c r="V120" i="7"/>
  <c r="U120" i="7"/>
  <c r="V119" i="7"/>
  <c r="U119" i="7"/>
  <c r="W119" i="7" s="1"/>
  <c r="V118" i="7"/>
  <c r="U118" i="7"/>
  <c r="V117" i="7"/>
  <c r="U117" i="7"/>
  <c r="W117" i="7" s="1"/>
  <c r="V116" i="7"/>
  <c r="U116" i="7"/>
  <c r="V115" i="7"/>
  <c r="W115" i="7" s="1"/>
  <c r="U115" i="7"/>
  <c r="V114" i="7"/>
  <c r="U114" i="7"/>
  <c r="W114" i="7" s="1"/>
  <c r="V113" i="7"/>
  <c r="W113" i="7" s="1"/>
  <c r="U113" i="7"/>
  <c r="V112" i="7"/>
  <c r="U112" i="7"/>
  <c r="V111" i="7"/>
  <c r="U111" i="7"/>
  <c r="V110" i="7"/>
  <c r="U110" i="7"/>
  <c r="V109" i="7"/>
  <c r="U109" i="7"/>
  <c r="V108" i="7"/>
  <c r="U108" i="7"/>
  <c r="V107" i="7"/>
  <c r="U107" i="7"/>
  <c r="V106" i="7"/>
  <c r="U106" i="7"/>
  <c r="W106" i="7" s="1"/>
  <c r="V105" i="7"/>
  <c r="W105" i="7" s="1"/>
  <c r="U105" i="7"/>
  <c r="V104" i="7"/>
  <c r="U104" i="7"/>
  <c r="V103" i="7"/>
  <c r="U103" i="7"/>
  <c r="V102" i="7"/>
  <c r="U102" i="7"/>
  <c r="V101" i="7"/>
  <c r="U101" i="7"/>
  <c r="W101" i="7" s="1"/>
  <c r="V100" i="7"/>
  <c r="U100" i="7"/>
  <c r="V99" i="7"/>
  <c r="U99" i="7"/>
  <c r="V98" i="7"/>
  <c r="U98" i="7"/>
  <c r="W98" i="7" s="1"/>
  <c r="V97" i="7"/>
  <c r="U97" i="7"/>
  <c r="V96" i="7"/>
  <c r="U96" i="7"/>
  <c r="V95" i="7"/>
  <c r="U95" i="7"/>
  <c r="V94" i="7"/>
  <c r="U94" i="7"/>
  <c r="V93" i="7"/>
  <c r="U93" i="7"/>
  <c r="V92" i="7"/>
  <c r="U92" i="7"/>
  <c r="V91" i="7"/>
  <c r="U91" i="7"/>
  <c r="V90" i="7"/>
  <c r="U90" i="7"/>
  <c r="W90" i="7" s="1"/>
  <c r="V89" i="7"/>
  <c r="U89" i="7"/>
  <c r="V88" i="7"/>
  <c r="U88" i="7"/>
  <c r="V87" i="7"/>
  <c r="U87" i="7"/>
  <c r="V86" i="7"/>
  <c r="U86" i="7"/>
  <c r="V85" i="7"/>
  <c r="U85" i="7"/>
  <c r="V84" i="7"/>
  <c r="U84" i="7"/>
  <c r="V83" i="7"/>
  <c r="U83" i="7"/>
  <c r="V82" i="7"/>
  <c r="U82" i="7"/>
  <c r="W82" i="7" s="1"/>
  <c r="V81" i="7"/>
  <c r="U81" i="7"/>
  <c r="V80" i="7"/>
  <c r="U80" i="7"/>
  <c r="V79" i="7"/>
  <c r="U79" i="7"/>
  <c r="W79" i="7" s="1"/>
  <c r="V78" i="7"/>
  <c r="U78" i="7"/>
  <c r="V77" i="7"/>
  <c r="U77" i="7"/>
  <c r="V76" i="7"/>
  <c r="U76" i="7"/>
  <c r="V75" i="7"/>
  <c r="U75" i="7"/>
  <c r="V74" i="7"/>
  <c r="U74" i="7"/>
  <c r="W74" i="7" s="1"/>
  <c r="V73" i="7"/>
  <c r="W73" i="7" s="1"/>
  <c r="U73" i="7"/>
  <c r="V72" i="7"/>
  <c r="U72" i="7"/>
  <c r="V71" i="7"/>
  <c r="U71" i="7"/>
  <c r="V70" i="7"/>
  <c r="W70" i="7" s="1"/>
  <c r="U70" i="7"/>
  <c r="V69" i="7"/>
  <c r="U69" i="7"/>
  <c r="V68" i="7"/>
  <c r="U68" i="7"/>
  <c r="V67" i="7"/>
  <c r="W67" i="7" s="1"/>
  <c r="U67" i="7"/>
  <c r="V66" i="7"/>
  <c r="U66" i="7"/>
  <c r="W66" i="7" s="1"/>
  <c r="V65" i="7"/>
  <c r="U65" i="7"/>
  <c r="V64" i="7"/>
  <c r="U64" i="7"/>
  <c r="V63" i="7"/>
  <c r="U63" i="7"/>
  <c r="V62" i="7"/>
  <c r="U62" i="7"/>
  <c r="V61" i="7"/>
  <c r="U61" i="7"/>
  <c r="W61" i="7" s="1"/>
  <c r="V60" i="7"/>
  <c r="U60" i="7"/>
  <c r="V59" i="7"/>
  <c r="W59" i="7" s="1"/>
  <c r="U59" i="7"/>
  <c r="V58" i="7"/>
  <c r="U58" i="7"/>
  <c r="W58" i="7" s="1"/>
  <c r="V57" i="7"/>
  <c r="U57" i="7"/>
  <c r="V56" i="7"/>
  <c r="W56" i="7" s="1"/>
  <c r="U56" i="7"/>
  <c r="V55" i="7"/>
  <c r="U55" i="7"/>
  <c r="V54" i="7"/>
  <c r="U54" i="7"/>
  <c r="V53" i="7"/>
  <c r="U53" i="7"/>
  <c r="V52" i="7"/>
  <c r="U52" i="7"/>
  <c r="W52" i="7" s="1"/>
  <c r="V51" i="7"/>
  <c r="U51" i="7"/>
  <c r="V50" i="7"/>
  <c r="U50" i="7"/>
  <c r="V49" i="7"/>
  <c r="U49" i="7"/>
  <c r="V48" i="7"/>
  <c r="U48" i="7"/>
  <c r="V47" i="7"/>
  <c r="U47" i="7"/>
  <c r="V46" i="7"/>
  <c r="U46" i="7"/>
  <c r="V45" i="7"/>
  <c r="U45" i="7"/>
  <c r="W45" i="7" s="1"/>
  <c r="V44" i="7"/>
  <c r="U44" i="7"/>
  <c r="V43" i="7"/>
  <c r="U43" i="7"/>
  <c r="V42" i="7"/>
  <c r="W42" i="7" s="1"/>
  <c r="U42" i="7"/>
  <c r="V41" i="7"/>
  <c r="W41" i="7" s="1"/>
  <c r="U41" i="7"/>
  <c r="V40" i="7"/>
  <c r="U40" i="7"/>
  <c r="V39" i="7"/>
  <c r="U39" i="7"/>
  <c r="W39" i="7" s="1"/>
  <c r="V38" i="7"/>
  <c r="W38" i="7" s="1"/>
  <c r="U38" i="7"/>
  <c r="V37" i="7"/>
  <c r="U37" i="7"/>
  <c r="V36" i="7"/>
  <c r="U36" i="7"/>
  <c r="V35" i="7"/>
  <c r="U35" i="7"/>
  <c r="W35" i="7" s="1"/>
  <c r="V34" i="7"/>
  <c r="U34" i="7"/>
  <c r="V33" i="7"/>
  <c r="U33" i="7"/>
  <c r="V32" i="7"/>
  <c r="U32" i="7"/>
  <c r="V31" i="7"/>
  <c r="U31" i="7"/>
  <c r="V30" i="7"/>
  <c r="U30" i="7"/>
  <c r="V29" i="7"/>
  <c r="U29" i="7"/>
  <c r="V28" i="7"/>
  <c r="U28" i="7"/>
  <c r="W28" i="7" s="1"/>
  <c r="V27" i="7"/>
  <c r="W27" i="7" s="1"/>
  <c r="U27" i="7"/>
  <c r="V26" i="7"/>
  <c r="U26" i="7"/>
  <c r="V25" i="7"/>
  <c r="U25" i="7"/>
  <c r="V24" i="7"/>
  <c r="W24" i="7" s="1"/>
  <c r="U24" i="7"/>
  <c r="V23" i="7"/>
  <c r="U23" i="7"/>
  <c r="V22" i="7"/>
  <c r="U22" i="7"/>
  <c r="V21" i="7"/>
  <c r="U21" i="7"/>
  <c r="V20" i="7"/>
  <c r="U20" i="7"/>
  <c r="V19" i="7"/>
  <c r="U19" i="7"/>
  <c r="V18" i="7"/>
  <c r="U18" i="7"/>
  <c r="V17" i="7"/>
  <c r="U17" i="7"/>
  <c r="V16" i="7"/>
  <c r="U16" i="7"/>
  <c r="V15" i="7"/>
  <c r="U15" i="7"/>
  <c r="V14" i="7"/>
  <c r="U14" i="7"/>
  <c r="V13" i="7"/>
  <c r="W13" i="7" s="1"/>
  <c r="U13" i="7"/>
  <c r="V12" i="7"/>
  <c r="U12" i="7"/>
  <c r="V11" i="7"/>
  <c r="U11" i="7"/>
  <c r="W11" i="7" s="1"/>
  <c r="V10" i="7"/>
  <c r="W10" i="7" s="1"/>
  <c r="U10" i="7"/>
  <c r="V9" i="7"/>
  <c r="U9" i="7"/>
  <c r="V8" i="7"/>
  <c r="U8" i="7"/>
  <c r="V7" i="7"/>
  <c r="U7" i="7"/>
  <c r="V6" i="7"/>
  <c r="U6" i="7"/>
  <c r="V5" i="7"/>
  <c r="U5" i="7"/>
  <c r="V4" i="7"/>
  <c r="U4" i="7"/>
  <c r="O4" i="7"/>
  <c r="O5" i="7"/>
  <c r="Q5" i="7" s="1"/>
  <c r="O6" i="7"/>
  <c r="O7" i="7"/>
  <c r="O8" i="7"/>
  <c r="O9" i="7"/>
  <c r="O10" i="7"/>
  <c r="O11" i="7"/>
  <c r="O12" i="7"/>
  <c r="O13" i="7"/>
  <c r="O14" i="7"/>
  <c r="O15" i="7"/>
  <c r="O16" i="7"/>
  <c r="Q16" i="7" s="1"/>
  <c r="O17" i="7"/>
  <c r="O18" i="7"/>
  <c r="Q18" i="7" s="1"/>
  <c r="O19" i="7"/>
  <c r="Q19" i="7" s="1"/>
  <c r="O20" i="7"/>
  <c r="O21" i="7"/>
  <c r="Q21" i="7" s="1"/>
  <c r="O22" i="7"/>
  <c r="O23" i="7"/>
  <c r="O24" i="7"/>
  <c r="O25" i="7"/>
  <c r="O26" i="7"/>
  <c r="O27" i="7"/>
  <c r="O28" i="7"/>
  <c r="O29" i="7"/>
  <c r="O30" i="7"/>
  <c r="O31" i="7"/>
  <c r="O32" i="7"/>
  <c r="O33" i="7"/>
  <c r="O34" i="7"/>
  <c r="O35" i="7"/>
  <c r="O36" i="7"/>
  <c r="O37" i="7"/>
  <c r="Q37" i="7" s="1"/>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Q101" i="7" s="1"/>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Q133" i="7" s="1"/>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Q165" i="7" s="1"/>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P254" i="7"/>
  <c r="P253" i="7"/>
  <c r="P252" i="7"/>
  <c r="P251" i="7"/>
  <c r="P250" i="7"/>
  <c r="P249" i="7"/>
  <c r="P248" i="7"/>
  <c r="P247" i="7"/>
  <c r="P246" i="7"/>
  <c r="P245" i="7"/>
  <c r="P244" i="7"/>
  <c r="P243" i="7"/>
  <c r="P242" i="7"/>
  <c r="P241" i="7"/>
  <c r="P240" i="7"/>
  <c r="P239" i="7"/>
  <c r="P238" i="7"/>
  <c r="P237" i="7"/>
  <c r="P236" i="7"/>
  <c r="P235" i="7"/>
  <c r="P234" i="7"/>
  <c r="P233" i="7"/>
  <c r="P232" i="7"/>
  <c r="P231" i="7"/>
  <c r="P230" i="7"/>
  <c r="P229" i="7"/>
  <c r="P228" i="7"/>
  <c r="P227" i="7"/>
  <c r="P226" i="7"/>
  <c r="P225" i="7"/>
  <c r="P224" i="7"/>
  <c r="P223" i="7"/>
  <c r="P222" i="7"/>
  <c r="P221" i="7"/>
  <c r="P220" i="7"/>
  <c r="P219" i="7"/>
  <c r="P218" i="7"/>
  <c r="P217" i="7"/>
  <c r="P216" i="7"/>
  <c r="P215" i="7"/>
  <c r="P214" i="7"/>
  <c r="P213" i="7"/>
  <c r="P212" i="7"/>
  <c r="P211" i="7"/>
  <c r="P210" i="7"/>
  <c r="P209" i="7"/>
  <c r="P208" i="7"/>
  <c r="P207" i="7"/>
  <c r="P206" i="7"/>
  <c r="P205" i="7"/>
  <c r="P204"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Q173" i="7" s="1"/>
  <c r="P172" i="7"/>
  <c r="P171" i="7"/>
  <c r="P170" i="7"/>
  <c r="P169" i="7"/>
  <c r="P168" i="7"/>
  <c r="Q168" i="7" s="1"/>
  <c r="P167" i="7"/>
  <c r="P166" i="7"/>
  <c r="P165" i="7"/>
  <c r="P164" i="7"/>
  <c r="P163" i="7"/>
  <c r="P162" i="7"/>
  <c r="P161" i="7"/>
  <c r="P160" i="7"/>
  <c r="P159" i="7"/>
  <c r="P158" i="7"/>
  <c r="P157" i="7"/>
  <c r="Q157" i="7" s="1"/>
  <c r="P156" i="7"/>
  <c r="P155" i="7"/>
  <c r="P154" i="7"/>
  <c r="P153" i="7"/>
  <c r="P152" i="7"/>
  <c r="P151" i="7"/>
  <c r="P150" i="7"/>
  <c r="P149" i="7"/>
  <c r="P148" i="7"/>
  <c r="P147" i="7"/>
  <c r="P146" i="7"/>
  <c r="P145" i="7"/>
  <c r="P144" i="7"/>
  <c r="P143" i="7"/>
  <c r="P142" i="7"/>
  <c r="P141" i="7"/>
  <c r="Q141" i="7" s="1"/>
  <c r="P140" i="7"/>
  <c r="P139" i="7"/>
  <c r="P138" i="7"/>
  <c r="P137" i="7"/>
  <c r="P136" i="7"/>
  <c r="Q136" i="7" s="1"/>
  <c r="P135" i="7"/>
  <c r="P134" i="7"/>
  <c r="P133" i="7"/>
  <c r="P132" i="7"/>
  <c r="P131" i="7"/>
  <c r="P130" i="7"/>
  <c r="P129" i="7"/>
  <c r="P128" i="7"/>
  <c r="P127" i="7"/>
  <c r="P126" i="7"/>
  <c r="P125" i="7"/>
  <c r="Q125" i="7" s="1"/>
  <c r="P124" i="7"/>
  <c r="P123" i="7"/>
  <c r="P122" i="7"/>
  <c r="P121" i="7"/>
  <c r="P120" i="7"/>
  <c r="Q120" i="7" s="1"/>
  <c r="Q121" i="7" s="1"/>
  <c r="P119" i="7"/>
  <c r="P118" i="7"/>
  <c r="P117" i="7"/>
  <c r="P116" i="7"/>
  <c r="P115" i="7"/>
  <c r="P114" i="7"/>
  <c r="P113" i="7"/>
  <c r="P112" i="7"/>
  <c r="P111" i="7"/>
  <c r="P110" i="7"/>
  <c r="P109" i="7"/>
  <c r="Q109" i="7" s="1"/>
  <c r="P108" i="7"/>
  <c r="P107" i="7"/>
  <c r="P106" i="7"/>
  <c r="P105" i="7"/>
  <c r="P104" i="7"/>
  <c r="P103" i="7"/>
  <c r="P102" i="7"/>
  <c r="P101" i="7"/>
  <c r="P100" i="7"/>
  <c r="P99" i="7"/>
  <c r="P98" i="7"/>
  <c r="P97" i="7"/>
  <c r="P96" i="7"/>
  <c r="P95" i="7"/>
  <c r="P94" i="7"/>
  <c r="P93" i="7"/>
  <c r="Q93" i="7" s="1"/>
  <c r="P92" i="7"/>
  <c r="P91" i="7"/>
  <c r="P90" i="7"/>
  <c r="P89" i="7"/>
  <c r="P88" i="7"/>
  <c r="P87" i="7"/>
  <c r="P86" i="7"/>
  <c r="P85" i="7"/>
  <c r="P84" i="7"/>
  <c r="P83" i="7"/>
  <c r="P82" i="7"/>
  <c r="P81" i="7"/>
  <c r="P80" i="7"/>
  <c r="P79" i="7"/>
  <c r="P78" i="7"/>
  <c r="P77" i="7"/>
  <c r="Q77" i="7" s="1"/>
  <c r="P76" i="7"/>
  <c r="P75" i="7"/>
  <c r="P74" i="7"/>
  <c r="P73" i="7"/>
  <c r="P72" i="7"/>
  <c r="Q72" i="7" s="1"/>
  <c r="Q73" i="7" s="1"/>
  <c r="P71" i="7"/>
  <c r="P70" i="7"/>
  <c r="P69" i="7"/>
  <c r="P68" i="7"/>
  <c r="P67" i="7"/>
  <c r="P66" i="7"/>
  <c r="P65" i="7"/>
  <c r="P64" i="7"/>
  <c r="P63" i="7"/>
  <c r="P62" i="7"/>
  <c r="P61" i="7"/>
  <c r="Q61" i="7" s="1"/>
  <c r="P60" i="7"/>
  <c r="P59" i="7"/>
  <c r="P58" i="7"/>
  <c r="P57" i="7"/>
  <c r="P56" i="7"/>
  <c r="Q56" i="7" s="1"/>
  <c r="P55" i="7"/>
  <c r="P54" i="7"/>
  <c r="P53" i="7"/>
  <c r="P52" i="7"/>
  <c r="P51" i="7"/>
  <c r="P50" i="7"/>
  <c r="P49" i="7"/>
  <c r="P48" i="7"/>
  <c r="P47" i="7"/>
  <c r="P46" i="7"/>
  <c r="P45" i="7"/>
  <c r="Q45" i="7" s="1"/>
  <c r="P44" i="7"/>
  <c r="P43" i="7"/>
  <c r="P42" i="7"/>
  <c r="P41" i="7"/>
  <c r="P40" i="7"/>
  <c r="Q40" i="7" s="1"/>
  <c r="P39" i="7"/>
  <c r="Q39" i="7" s="1"/>
  <c r="P38" i="7"/>
  <c r="P37" i="7"/>
  <c r="P36" i="7"/>
  <c r="P35" i="7"/>
  <c r="P34" i="7"/>
  <c r="P33" i="7"/>
  <c r="P32" i="7"/>
  <c r="P31" i="7"/>
  <c r="P30" i="7"/>
  <c r="P29" i="7"/>
  <c r="P28" i="7"/>
  <c r="P27" i="7"/>
  <c r="Q27" i="7" s="1"/>
  <c r="P26" i="7"/>
  <c r="P25" i="7"/>
  <c r="P24" i="7"/>
  <c r="P23" i="7"/>
  <c r="P22" i="7"/>
  <c r="P21" i="7"/>
  <c r="P20" i="7"/>
  <c r="P19" i="7"/>
  <c r="P18" i="7"/>
  <c r="P17" i="7"/>
  <c r="P16" i="7"/>
  <c r="P15" i="7"/>
  <c r="P14" i="7"/>
  <c r="P13" i="7"/>
  <c r="P12" i="7"/>
  <c r="P11" i="7"/>
  <c r="P10" i="7"/>
  <c r="P9" i="7"/>
  <c r="P8" i="7"/>
  <c r="Q8" i="7" s="1"/>
  <c r="P7" i="7"/>
  <c r="P6" i="7"/>
  <c r="P5" i="7"/>
  <c r="P4" i="7"/>
  <c r="Q4" i="7" s="1"/>
  <c r="I5" i="7"/>
  <c r="J5" i="7"/>
  <c r="I6" i="7"/>
  <c r="J6" i="7"/>
  <c r="I7" i="7"/>
  <c r="K7" i="7" s="1"/>
  <c r="J7" i="7"/>
  <c r="I8" i="7"/>
  <c r="J8" i="7"/>
  <c r="I9" i="7"/>
  <c r="J9" i="7"/>
  <c r="I10" i="7"/>
  <c r="J10" i="7"/>
  <c r="K10" i="7" s="1"/>
  <c r="I11" i="7"/>
  <c r="J11" i="7"/>
  <c r="I12" i="7"/>
  <c r="J12" i="7"/>
  <c r="I13" i="7"/>
  <c r="J13" i="7"/>
  <c r="I14" i="7"/>
  <c r="J14" i="7"/>
  <c r="I15" i="7"/>
  <c r="K15" i="7" s="1"/>
  <c r="K16" i="7" s="1"/>
  <c r="J15" i="7"/>
  <c r="I16" i="7"/>
  <c r="J16" i="7"/>
  <c r="I17" i="7"/>
  <c r="J17" i="7"/>
  <c r="I18" i="7"/>
  <c r="J18" i="7"/>
  <c r="I19" i="7"/>
  <c r="J19" i="7"/>
  <c r="I20" i="7"/>
  <c r="J20" i="7"/>
  <c r="I21" i="7"/>
  <c r="J21" i="7"/>
  <c r="I22" i="7"/>
  <c r="J22" i="7"/>
  <c r="I23" i="7"/>
  <c r="K23" i="7" s="1"/>
  <c r="K24" i="7" s="1"/>
  <c r="J23" i="7"/>
  <c r="I24" i="7"/>
  <c r="J24" i="7"/>
  <c r="I25" i="7"/>
  <c r="J25" i="7"/>
  <c r="I26" i="7"/>
  <c r="J26" i="7"/>
  <c r="K26" i="7" s="1"/>
  <c r="K27" i="7" s="1"/>
  <c r="I27" i="7"/>
  <c r="J27" i="7"/>
  <c r="I28" i="7"/>
  <c r="J28" i="7"/>
  <c r="I29" i="7"/>
  <c r="J29" i="7"/>
  <c r="I30" i="7"/>
  <c r="J30" i="7"/>
  <c r="I31" i="7"/>
  <c r="J31" i="7"/>
  <c r="I32" i="7"/>
  <c r="J32" i="7"/>
  <c r="I33" i="7"/>
  <c r="K33" i="7" s="1"/>
  <c r="J33" i="7"/>
  <c r="I34" i="7"/>
  <c r="J34" i="7"/>
  <c r="K34" i="7" s="1"/>
  <c r="K35" i="7" s="1"/>
  <c r="I35" i="7"/>
  <c r="J35" i="7"/>
  <c r="I36" i="7"/>
  <c r="J36" i="7"/>
  <c r="I37" i="7"/>
  <c r="J37" i="7"/>
  <c r="I38" i="7"/>
  <c r="J38" i="7"/>
  <c r="I39" i="7"/>
  <c r="K39" i="7" s="1"/>
  <c r="J39" i="7"/>
  <c r="I40" i="7"/>
  <c r="J40" i="7"/>
  <c r="I41" i="7"/>
  <c r="J41" i="7"/>
  <c r="I42" i="7"/>
  <c r="J42" i="7"/>
  <c r="K42" i="7" s="1"/>
  <c r="I43" i="7"/>
  <c r="J43" i="7"/>
  <c r="I44" i="7"/>
  <c r="J44" i="7"/>
  <c r="I45" i="7"/>
  <c r="J45" i="7"/>
  <c r="I46" i="7"/>
  <c r="J46" i="7"/>
  <c r="I47" i="7"/>
  <c r="K47" i="7" s="1"/>
  <c r="K48" i="7" s="1"/>
  <c r="J47" i="7"/>
  <c r="I48" i="7"/>
  <c r="J48" i="7"/>
  <c r="I49" i="7"/>
  <c r="K49" i="7" s="1"/>
  <c r="J49" i="7"/>
  <c r="I50" i="7"/>
  <c r="J50" i="7"/>
  <c r="K50" i="7" s="1"/>
  <c r="I51" i="7"/>
  <c r="J51" i="7"/>
  <c r="I52" i="7"/>
  <c r="K52" i="7" s="1"/>
  <c r="J52" i="7"/>
  <c r="I53" i="7"/>
  <c r="J53" i="7"/>
  <c r="I54" i="7"/>
  <c r="J54" i="7"/>
  <c r="I55" i="7"/>
  <c r="K55" i="7" s="1"/>
  <c r="J55" i="7"/>
  <c r="I56" i="7"/>
  <c r="J56" i="7"/>
  <c r="I57" i="7"/>
  <c r="J57" i="7"/>
  <c r="I58" i="7"/>
  <c r="J58" i="7"/>
  <c r="K58" i="7" s="1"/>
  <c r="K59" i="7" s="1"/>
  <c r="K60" i="7" s="1"/>
  <c r="I59" i="7"/>
  <c r="J59" i="7"/>
  <c r="I60" i="7"/>
  <c r="J60" i="7"/>
  <c r="I61" i="7"/>
  <c r="J61" i="7"/>
  <c r="I62" i="7"/>
  <c r="J62" i="7"/>
  <c r="I63" i="7"/>
  <c r="K63" i="7" s="1"/>
  <c r="K64" i="7" s="1"/>
  <c r="J63" i="7"/>
  <c r="I64" i="7"/>
  <c r="J64" i="7"/>
  <c r="I65" i="7"/>
  <c r="K65" i="7" s="1"/>
  <c r="J65" i="7"/>
  <c r="I66" i="7"/>
  <c r="J66" i="7"/>
  <c r="I67" i="7"/>
  <c r="J67" i="7"/>
  <c r="I68" i="7"/>
  <c r="K68" i="7" s="1"/>
  <c r="J68" i="7"/>
  <c r="I69" i="7"/>
  <c r="J69" i="7"/>
  <c r="I70" i="7"/>
  <c r="J70" i="7"/>
  <c r="I71" i="7"/>
  <c r="K71" i="7" s="1"/>
  <c r="J71" i="7"/>
  <c r="I72" i="7"/>
  <c r="J72" i="7"/>
  <c r="I73" i="7"/>
  <c r="J73" i="7"/>
  <c r="I74" i="7"/>
  <c r="J74" i="7"/>
  <c r="K74" i="7" s="1"/>
  <c r="I75" i="7"/>
  <c r="J75" i="7"/>
  <c r="I76" i="7"/>
  <c r="K76" i="7" s="1"/>
  <c r="J76" i="7"/>
  <c r="I77" i="7"/>
  <c r="J77" i="7"/>
  <c r="I78" i="7"/>
  <c r="J78" i="7"/>
  <c r="I79" i="7"/>
  <c r="K79" i="7" s="1"/>
  <c r="J79" i="7"/>
  <c r="I80" i="7"/>
  <c r="J80" i="7"/>
  <c r="I81" i="7"/>
  <c r="K81" i="7" s="1"/>
  <c r="J81" i="7"/>
  <c r="I82" i="7"/>
  <c r="J82" i="7"/>
  <c r="K82" i="7" s="1"/>
  <c r="I83" i="7"/>
  <c r="J83" i="7"/>
  <c r="I84" i="7"/>
  <c r="K84" i="7" s="1"/>
  <c r="J84" i="7"/>
  <c r="I85" i="7"/>
  <c r="J85" i="7"/>
  <c r="I86" i="7"/>
  <c r="J86" i="7"/>
  <c r="I87" i="7"/>
  <c r="K87" i="7" s="1"/>
  <c r="J87" i="7"/>
  <c r="I88" i="7"/>
  <c r="J88" i="7"/>
  <c r="I89" i="7"/>
  <c r="J89" i="7"/>
  <c r="I90" i="7"/>
  <c r="J90" i="7"/>
  <c r="K90" i="7" s="1"/>
  <c r="I91" i="7"/>
  <c r="J91" i="7"/>
  <c r="I92" i="7"/>
  <c r="J92" i="7"/>
  <c r="I93" i="7"/>
  <c r="J93" i="7"/>
  <c r="I94" i="7"/>
  <c r="J94" i="7"/>
  <c r="I95" i="7"/>
  <c r="K95" i="7" s="1"/>
  <c r="J95" i="7"/>
  <c r="I96" i="7"/>
  <c r="J96" i="7"/>
  <c r="I97" i="7"/>
  <c r="J97" i="7"/>
  <c r="I98" i="7"/>
  <c r="J98" i="7"/>
  <c r="K98" i="7" s="1"/>
  <c r="K99" i="7" s="1"/>
  <c r="I99" i="7"/>
  <c r="J99" i="7"/>
  <c r="I100" i="7"/>
  <c r="K100" i="7" s="1"/>
  <c r="J100" i="7"/>
  <c r="I101" i="7"/>
  <c r="K101" i="7" s="1"/>
  <c r="K102" i="7" s="1"/>
  <c r="J101" i="7"/>
  <c r="I102" i="7"/>
  <c r="J102" i="7"/>
  <c r="I103" i="7"/>
  <c r="K103" i="7" s="1"/>
  <c r="K104" i="7" s="1"/>
  <c r="K105" i="7" s="1"/>
  <c r="J103" i="7"/>
  <c r="I104" i="7"/>
  <c r="J104" i="7"/>
  <c r="I105" i="7"/>
  <c r="J105" i="7"/>
  <c r="I106" i="7"/>
  <c r="J106" i="7"/>
  <c r="K106" i="7" s="1"/>
  <c r="I107" i="7"/>
  <c r="J107" i="7"/>
  <c r="I108" i="7"/>
  <c r="J108" i="7"/>
  <c r="I109" i="7"/>
  <c r="J109" i="7"/>
  <c r="I110" i="7"/>
  <c r="J110" i="7"/>
  <c r="I111" i="7"/>
  <c r="K111" i="7" s="1"/>
  <c r="J111" i="7"/>
  <c r="I112" i="7"/>
  <c r="J112" i="7"/>
  <c r="I113" i="7"/>
  <c r="K113" i="7" s="1"/>
  <c r="J113" i="7"/>
  <c r="I114" i="7"/>
  <c r="J114" i="7"/>
  <c r="K114" i="7" s="1"/>
  <c r="K115" i="7" s="1"/>
  <c r="I115" i="7"/>
  <c r="J115" i="7"/>
  <c r="I116" i="7"/>
  <c r="K116" i="7" s="1"/>
  <c r="J116" i="7"/>
  <c r="I117" i="7"/>
  <c r="J117" i="7"/>
  <c r="I118" i="7"/>
  <c r="J118" i="7"/>
  <c r="I119" i="7"/>
  <c r="K119" i="7" s="1"/>
  <c r="J119" i="7"/>
  <c r="I120" i="7"/>
  <c r="J120" i="7"/>
  <c r="I121" i="7"/>
  <c r="J121" i="7"/>
  <c r="I122" i="7"/>
  <c r="J122" i="7"/>
  <c r="K122" i="7" s="1"/>
  <c r="I123" i="7"/>
  <c r="J123" i="7"/>
  <c r="I124" i="7"/>
  <c r="J124" i="7"/>
  <c r="I125" i="7"/>
  <c r="K125" i="7" s="1"/>
  <c r="J125" i="7"/>
  <c r="I126" i="7"/>
  <c r="J126" i="7"/>
  <c r="I127" i="7"/>
  <c r="K127" i="7" s="1"/>
  <c r="J127" i="7"/>
  <c r="I128" i="7"/>
  <c r="J128" i="7"/>
  <c r="I129" i="7"/>
  <c r="K129" i="7" s="1"/>
  <c r="J129" i="7"/>
  <c r="I130" i="7"/>
  <c r="J130" i="7"/>
  <c r="K130" i="7" s="1"/>
  <c r="I131" i="7"/>
  <c r="J131" i="7"/>
  <c r="I132" i="7"/>
  <c r="K132" i="7" s="1"/>
  <c r="J132" i="7"/>
  <c r="I133" i="7"/>
  <c r="J133" i="7"/>
  <c r="I134" i="7"/>
  <c r="J134" i="7"/>
  <c r="I135" i="7"/>
  <c r="K135" i="7" s="1"/>
  <c r="J135" i="7"/>
  <c r="I136" i="7"/>
  <c r="J136" i="7"/>
  <c r="I137" i="7"/>
  <c r="K137" i="7" s="1"/>
  <c r="J137" i="7"/>
  <c r="I138" i="7"/>
  <c r="J138" i="7"/>
  <c r="K138" i="7" s="1"/>
  <c r="I139" i="7"/>
  <c r="J139" i="7"/>
  <c r="I140" i="7"/>
  <c r="K140" i="7" s="1"/>
  <c r="J140" i="7"/>
  <c r="I141" i="7"/>
  <c r="J141" i="7"/>
  <c r="I142" i="7"/>
  <c r="J142" i="7"/>
  <c r="I143" i="7"/>
  <c r="K143" i="7" s="1"/>
  <c r="J143" i="7"/>
  <c r="I144" i="7"/>
  <c r="J144" i="7"/>
  <c r="I145" i="7"/>
  <c r="J145" i="7"/>
  <c r="I146" i="7"/>
  <c r="J146" i="7"/>
  <c r="K146" i="7" s="1"/>
  <c r="I147" i="7"/>
  <c r="J147" i="7"/>
  <c r="I148" i="7"/>
  <c r="J148" i="7"/>
  <c r="I149" i="7"/>
  <c r="J149" i="7"/>
  <c r="I150" i="7"/>
  <c r="J150" i="7"/>
  <c r="I151" i="7"/>
  <c r="K151" i="7" s="1"/>
  <c r="J151" i="7"/>
  <c r="I152" i="7"/>
  <c r="J152" i="7"/>
  <c r="I153" i="7"/>
  <c r="K153" i="7" s="1"/>
  <c r="J153" i="7"/>
  <c r="I154" i="7"/>
  <c r="J154" i="7"/>
  <c r="K154" i="7" s="1"/>
  <c r="I155" i="7"/>
  <c r="J155" i="7"/>
  <c r="I156" i="7"/>
  <c r="K156" i="7" s="1"/>
  <c r="J156" i="7"/>
  <c r="I157" i="7"/>
  <c r="J157" i="7"/>
  <c r="I158" i="7"/>
  <c r="J158" i="7"/>
  <c r="I159" i="7"/>
  <c r="K159" i="7" s="1"/>
  <c r="J159" i="7"/>
  <c r="I160" i="7"/>
  <c r="J160" i="7"/>
  <c r="I161" i="7"/>
  <c r="K161" i="7" s="1"/>
  <c r="J161" i="7"/>
  <c r="I162" i="7"/>
  <c r="J162" i="7"/>
  <c r="K162" i="7" s="1"/>
  <c r="I163" i="7"/>
  <c r="J163" i="7"/>
  <c r="I164" i="7"/>
  <c r="K164" i="7" s="1"/>
  <c r="J164" i="7"/>
  <c r="I165" i="7"/>
  <c r="J165" i="7"/>
  <c r="I166" i="7"/>
  <c r="J166" i="7"/>
  <c r="I167" i="7"/>
  <c r="K167" i="7" s="1"/>
  <c r="J167" i="7"/>
  <c r="I168" i="7"/>
  <c r="J168" i="7"/>
  <c r="I169" i="7"/>
  <c r="J169" i="7"/>
  <c r="I170" i="7"/>
  <c r="J170" i="7"/>
  <c r="K170" i="7" s="1"/>
  <c r="I171" i="7"/>
  <c r="J171" i="7"/>
  <c r="I172" i="7"/>
  <c r="K172" i="7" s="1"/>
  <c r="J172" i="7"/>
  <c r="I173" i="7"/>
  <c r="K173" i="7" s="1"/>
  <c r="J173" i="7"/>
  <c r="I174" i="7"/>
  <c r="J174" i="7"/>
  <c r="I175" i="7"/>
  <c r="K175" i="7" s="1"/>
  <c r="J175" i="7"/>
  <c r="I176" i="7"/>
  <c r="J176" i="7"/>
  <c r="I177" i="7"/>
  <c r="K177" i="7" s="1"/>
  <c r="J177" i="7"/>
  <c r="I178" i="7"/>
  <c r="J178" i="7"/>
  <c r="I179" i="7"/>
  <c r="J179" i="7"/>
  <c r="I180" i="7"/>
  <c r="K180" i="7" s="1"/>
  <c r="J180" i="7"/>
  <c r="I181" i="7"/>
  <c r="J181" i="7"/>
  <c r="I182" i="7"/>
  <c r="J182" i="7"/>
  <c r="I183" i="7"/>
  <c r="K183" i="7" s="1"/>
  <c r="K184" i="7" s="1"/>
  <c r="J183" i="7"/>
  <c r="I184" i="7"/>
  <c r="J184" i="7"/>
  <c r="I185" i="7"/>
  <c r="K185" i="7" s="1"/>
  <c r="J185" i="7"/>
  <c r="I186" i="7"/>
  <c r="J186" i="7"/>
  <c r="K186" i="7" s="1"/>
  <c r="I187" i="7"/>
  <c r="J187" i="7"/>
  <c r="I188" i="7"/>
  <c r="J188" i="7"/>
  <c r="I189" i="7"/>
  <c r="J189" i="7"/>
  <c r="I190" i="7"/>
  <c r="J190" i="7"/>
  <c r="I191" i="7"/>
  <c r="K191" i="7" s="1"/>
  <c r="J191" i="7"/>
  <c r="I192" i="7"/>
  <c r="J192" i="7"/>
  <c r="I193" i="7"/>
  <c r="K193" i="7" s="1"/>
  <c r="J193" i="7"/>
  <c r="I194" i="7"/>
  <c r="J194" i="7"/>
  <c r="K194" i="7" s="1"/>
  <c r="K195" i="7" s="1"/>
  <c r="I195" i="7"/>
  <c r="J195" i="7"/>
  <c r="I196" i="7"/>
  <c r="J196" i="7"/>
  <c r="I197" i="7"/>
  <c r="K197" i="7" s="1"/>
  <c r="K198" i="7" s="1"/>
  <c r="J197" i="7"/>
  <c r="I198" i="7"/>
  <c r="J198" i="7"/>
  <c r="I199" i="7"/>
  <c r="K199" i="7" s="1"/>
  <c r="K200" i="7" s="1"/>
  <c r="J199" i="7"/>
  <c r="I200" i="7"/>
  <c r="J200" i="7"/>
  <c r="I201" i="7"/>
  <c r="J201" i="7"/>
  <c r="I202" i="7"/>
  <c r="J202" i="7"/>
  <c r="K202" i="7" s="1"/>
  <c r="I203" i="7"/>
  <c r="J203" i="7"/>
  <c r="I204" i="7"/>
  <c r="K204" i="7" s="1"/>
  <c r="J204" i="7"/>
  <c r="I205" i="7"/>
  <c r="J205" i="7"/>
  <c r="I206" i="7"/>
  <c r="J206" i="7"/>
  <c r="I207" i="7"/>
  <c r="K207" i="7" s="1"/>
  <c r="J207" i="7"/>
  <c r="I208" i="7"/>
  <c r="J208" i="7"/>
  <c r="I209" i="7"/>
  <c r="K209" i="7" s="1"/>
  <c r="J209" i="7"/>
  <c r="I210" i="7"/>
  <c r="J210" i="7"/>
  <c r="K210" i="7" s="1"/>
  <c r="I211" i="7"/>
  <c r="J211" i="7"/>
  <c r="I212" i="7"/>
  <c r="K212" i="7" s="1"/>
  <c r="J212" i="7"/>
  <c r="I213" i="7"/>
  <c r="J213" i="7"/>
  <c r="I214" i="7"/>
  <c r="J214" i="7"/>
  <c r="I215" i="7"/>
  <c r="K215" i="7" s="1"/>
  <c r="J215" i="7"/>
  <c r="I216" i="7"/>
  <c r="J216" i="7"/>
  <c r="I217" i="7"/>
  <c r="K217" i="7" s="1"/>
  <c r="J217" i="7"/>
  <c r="I218" i="7"/>
  <c r="J218" i="7"/>
  <c r="K218" i="7" s="1"/>
  <c r="I219" i="7"/>
  <c r="J219" i="7"/>
  <c r="I220" i="7"/>
  <c r="K220" i="7" s="1"/>
  <c r="K221" i="7" s="1"/>
  <c r="K222" i="7" s="1"/>
  <c r="J220" i="7"/>
  <c r="I221" i="7"/>
  <c r="J221" i="7"/>
  <c r="I222" i="7"/>
  <c r="J222" i="7"/>
  <c r="I223" i="7"/>
  <c r="K223" i="7" s="1"/>
  <c r="K224" i="7" s="1"/>
  <c r="J223" i="7"/>
  <c r="I224" i="7"/>
  <c r="J224" i="7"/>
  <c r="I225" i="7"/>
  <c r="J225" i="7"/>
  <c r="I226" i="7"/>
  <c r="J226" i="7"/>
  <c r="K226" i="7" s="1"/>
  <c r="K227" i="7" s="1"/>
  <c r="I227" i="7"/>
  <c r="J227" i="7"/>
  <c r="I228" i="7"/>
  <c r="K228" i="7" s="1"/>
  <c r="J228" i="7"/>
  <c r="I229" i="7"/>
  <c r="J229" i="7"/>
  <c r="I230" i="7"/>
  <c r="J230" i="7"/>
  <c r="I231" i="7"/>
  <c r="K231" i="7" s="1"/>
  <c r="J231" i="7"/>
  <c r="I232" i="7"/>
  <c r="J232" i="7"/>
  <c r="I233" i="7"/>
  <c r="J233" i="7"/>
  <c r="I234" i="7"/>
  <c r="J234" i="7"/>
  <c r="K234" i="7" s="1"/>
  <c r="I235" i="7"/>
  <c r="J235" i="7"/>
  <c r="I236" i="7"/>
  <c r="J236" i="7"/>
  <c r="I237" i="7"/>
  <c r="K237" i="7" s="1"/>
  <c r="J237" i="7"/>
  <c r="I238" i="7"/>
  <c r="J238" i="7"/>
  <c r="I239" i="7"/>
  <c r="K239" i="7" s="1"/>
  <c r="J239" i="7"/>
  <c r="I240" i="7"/>
  <c r="J240" i="7"/>
  <c r="I241" i="7"/>
  <c r="K241" i="7" s="1"/>
  <c r="J241" i="7"/>
  <c r="I242" i="7"/>
  <c r="J242" i="7"/>
  <c r="I243" i="7"/>
  <c r="J243" i="7"/>
  <c r="I244" i="7"/>
  <c r="K244" i="7" s="1"/>
  <c r="J244" i="7"/>
  <c r="I245" i="7"/>
  <c r="K245" i="7" s="1"/>
  <c r="J245" i="7"/>
  <c r="I246" i="7"/>
  <c r="J246" i="7"/>
  <c r="I247" i="7"/>
  <c r="K247" i="7" s="1"/>
  <c r="K248" i="7" s="1"/>
  <c r="J247" i="7"/>
  <c r="I248" i="7"/>
  <c r="J248" i="7"/>
  <c r="I249" i="7"/>
  <c r="K249" i="7" s="1"/>
  <c r="K250" i="7" s="1"/>
  <c r="J249" i="7"/>
  <c r="I250" i="7"/>
  <c r="J250" i="7"/>
  <c r="I251" i="7"/>
  <c r="J251" i="7"/>
  <c r="I252" i="7"/>
  <c r="J252" i="7"/>
  <c r="I253" i="7"/>
  <c r="J253" i="7"/>
  <c r="I254" i="7"/>
  <c r="J254" i="7"/>
  <c r="I4" i="7"/>
  <c r="K4" i="7" s="1"/>
  <c r="J4" i="7"/>
  <c r="D5" i="7"/>
  <c r="D6" i="7"/>
  <c r="D7" i="7"/>
  <c r="D8" i="7"/>
  <c r="D9" i="7"/>
  <c r="D10" i="7"/>
  <c r="D11" i="7"/>
  <c r="D12" i="7"/>
  <c r="D13" i="7"/>
  <c r="D14" i="7"/>
  <c r="D15" i="7"/>
  <c r="D16" i="7"/>
  <c r="D17" i="7"/>
  <c r="D18" i="7"/>
  <c r="D19" i="7"/>
  <c r="D20" i="7"/>
  <c r="D21" i="7"/>
  <c r="D22" i="7"/>
  <c r="D23" i="7"/>
  <c r="D24" i="7"/>
  <c r="D25" i="7"/>
  <c r="D26" i="7"/>
  <c r="D27" i="7"/>
  <c r="D28" i="7"/>
  <c r="E28" i="7" s="1"/>
  <c r="D29" i="7"/>
  <c r="D30" i="7"/>
  <c r="E30" i="7" s="1"/>
  <c r="E31" i="7" s="1"/>
  <c r="D31" i="7"/>
  <c r="D32" i="7"/>
  <c r="D33" i="7"/>
  <c r="D34" i="7"/>
  <c r="E34" i="7" s="1"/>
  <c r="D35" i="7"/>
  <c r="D36" i="7"/>
  <c r="D37" i="7"/>
  <c r="D38" i="7"/>
  <c r="E38" i="7" s="1"/>
  <c r="D39" i="7"/>
  <c r="D40" i="7"/>
  <c r="D41" i="7"/>
  <c r="E41" i="7" s="1"/>
  <c r="D42" i="7"/>
  <c r="D43" i="7"/>
  <c r="D44" i="7"/>
  <c r="D45" i="7"/>
  <c r="D46" i="7"/>
  <c r="D47" i="7"/>
  <c r="D48" i="7"/>
  <c r="D49" i="7"/>
  <c r="D50" i="7"/>
  <c r="D51" i="7"/>
  <c r="D52" i="7"/>
  <c r="D53" i="7"/>
  <c r="D54" i="7"/>
  <c r="E54" i="7" s="1"/>
  <c r="D55" i="7"/>
  <c r="D56" i="7"/>
  <c r="D57" i="7"/>
  <c r="E57" i="7" s="1"/>
  <c r="D58" i="7"/>
  <c r="D59" i="7"/>
  <c r="D60" i="7"/>
  <c r="E60" i="7" s="1"/>
  <c r="E61" i="7" s="1"/>
  <c r="D61" i="7"/>
  <c r="D62" i="7"/>
  <c r="D63" i="7"/>
  <c r="D64" i="7"/>
  <c r="D65" i="7"/>
  <c r="D66" i="7"/>
  <c r="D67" i="7"/>
  <c r="D68" i="7"/>
  <c r="D69" i="7"/>
  <c r="D70" i="7"/>
  <c r="E70" i="7" s="1"/>
  <c r="E71" i="7" s="1"/>
  <c r="D71" i="7"/>
  <c r="D72" i="7"/>
  <c r="E72" i="7" s="1"/>
  <c r="D73" i="7"/>
  <c r="D74" i="7"/>
  <c r="D75" i="7"/>
  <c r="D76" i="7"/>
  <c r="E76" i="7" s="1"/>
  <c r="D77" i="7"/>
  <c r="D78" i="7"/>
  <c r="E78" i="7" s="1"/>
  <c r="D79" i="7"/>
  <c r="D80" i="7"/>
  <c r="D81" i="7"/>
  <c r="D82" i="7"/>
  <c r="E82" i="7" s="1"/>
  <c r="D83" i="7"/>
  <c r="E83" i="7" s="1"/>
  <c r="D84" i="7"/>
  <c r="D85" i="7"/>
  <c r="D86" i="7"/>
  <c r="D87" i="7"/>
  <c r="D88" i="7"/>
  <c r="D89" i="7"/>
  <c r="D90" i="7"/>
  <c r="D91" i="7"/>
  <c r="D92" i="7"/>
  <c r="D93" i="7"/>
  <c r="D94" i="7"/>
  <c r="D95" i="7"/>
  <c r="D96" i="7"/>
  <c r="D97" i="7"/>
  <c r="D98" i="7"/>
  <c r="D99" i="7"/>
  <c r="D100" i="7"/>
  <c r="D101" i="7"/>
  <c r="D102" i="7"/>
  <c r="D103" i="7"/>
  <c r="D104" i="7"/>
  <c r="D105" i="7"/>
  <c r="E105" i="7" s="1"/>
  <c r="D106" i="7"/>
  <c r="D107" i="7"/>
  <c r="E107" i="7" s="1"/>
  <c r="D108" i="7"/>
  <c r="D109" i="7"/>
  <c r="D110" i="7"/>
  <c r="D111" i="7"/>
  <c r="D112" i="7"/>
  <c r="D113" i="7"/>
  <c r="D114" i="7"/>
  <c r="E114" i="7" s="1"/>
  <c r="D115" i="7"/>
  <c r="E115" i="7" s="1"/>
  <c r="D116" i="7"/>
  <c r="D117" i="7"/>
  <c r="D118" i="7"/>
  <c r="E118" i="7" s="1"/>
  <c r="D119" i="7"/>
  <c r="D120" i="7"/>
  <c r="D121" i="7"/>
  <c r="E121" i="7" s="1"/>
  <c r="D122" i="7"/>
  <c r="D123" i="7"/>
  <c r="D124" i="7"/>
  <c r="D125" i="7"/>
  <c r="D126" i="7"/>
  <c r="D127" i="7"/>
  <c r="E127" i="7" s="1"/>
  <c r="D128" i="7"/>
  <c r="D129" i="7"/>
  <c r="D130" i="7"/>
  <c r="D131" i="7"/>
  <c r="D132" i="7"/>
  <c r="D133" i="7"/>
  <c r="D134" i="7"/>
  <c r="D135" i="7"/>
  <c r="D136" i="7"/>
  <c r="D137" i="7"/>
  <c r="D138" i="7"/>
  <c r="D139" i="7"/>
  <c r="D140" i="7"/>
  <c r="D141" i="7"/>
  <c r="D142" i="7"/>
  <c r="E142" i="7" s="1"/>
  <c r="D143" i="7"/>
  <c r="D144" i="7"/>
  <c r="D145" i="7"/>
  <c r="D146" i="7"/>
  <c r="E146" i="7" s="1"/>
  <c r="D147" i="7"/>
  <c r="E147" i="7" s="1"/>
  <c r="E148" i="7" s="1"/>
  <c r="D148" i="7"/>
  <c r="D149" i="7"/>
  <c r="D150" i="7"/>
  <c r="E150" i="7" s="1"/>
  <c r="D151" i="7"/>
  <c r="D152" i="7"/>
  <c r="D153" i="7"/>
  <c r="D154" i="7"/>
  <c r="D155" i="7"/>
  <c r="E155" i="7" s="1"/>
  <c r="D156" i="7"/>
  <c r="D157" i="7"/>
  <c r="D158" i="7"/>
  <c r="D159" i="7"/>
  <c r="D160" i="7"/>
  <c r="D161" i="7"/>
  <c r="D162" i="7"/>
  <c r="D163" i="7"/>
  <c r="D164" i="7"/>
  <c r="D165" i="7"/>
  <c r="D166" i="7"/>
  <c r="D167" i="7"/>
  <c r="D168" i="7"/>
  <c r="D169" i="7"/>
  <c r="E169" i="7" s="1"/>
  <c r="E170" i="7" s="1"/>
  <c r="D170" i="7"/>
  <c r="D171" i="7"/>
  <c r="D172" i="7"/>
  <c r="D173" i="7"/>
  <c r="D174" i="7"/>
  <c r="D175" i="7"/>
  <c r="D176" i="7"/>
  <c r="D177" i="7"/>
  <c r="D178" i="7"/>
  <c r="D179" i="7"/>
  <c r="D180" i="7"/>
  <c r="D181" i="7"/>
  <c r="D182" i="7"/>
  <c r="D183" i="7"/>
  <c r="D184" i="7"/>
  <c r="D185" i="7"/>
  <c r="E185" i="7" s="1"/>
  <c r="D186" i="7"/>
  <c r="D187" i="7"/>
  <c r="D188" i="7"/>
  <c r="E188" i="7" s="1"/>
  <c r="D189" i="7"/>
  <c r="D190" i="7"/>
  <c r="E190" i="7" s="1"/>
  <c r="D191" i="7"/>
  <c r="D192" i="7"/>
  <c r="D193" i="7"/>
  <c r="D194" i="7"/>
  <c r="D195" i="7"/>
  <c r="D196" i="7"/>
  <c r="D197" i="7"/>
  <c r="D198" i="7"/>
  <c r="D199" i="7"/>
  <c r="D200" i="7"/>
  <c r="D201" i="7"/>
  <c r="D202" i="7"/>
  <c r="D203" i="7"/>
  <c r="D204" i="7"/>
  <c r="E204" i="7" s="1"/>
  <c r="E205" i="7" s="1"/>
  <c r="D205" i="7"/>
  <c r="D206" i="7"/>
  <c r="D207" i="7"/>
  <c r="D208" i="7"/>
  <c r="D209" i="7"/>
  <c r="D210" i="7"/>
  <c r="D211" i="7"/>
  <c r="D212" i="7"/>
  <c r="D213" i="7"/>
  <c r="D214" i="7"/>
  <c r="D215" i="7"/>
  <c r="D216" i="7"/>
  <c r="D217" i="7"/>
  <c r="E217" i="7" s="1"/>
  <c r="D218" i="7"/>
  <c r="D219" i="7"/>
  <c r="D220" i="7"/>
  <c r="E220" i="7" s="1"/>
  <c r="D221" i="7"/>
  <c r="D222" i="7"/>
  <c r="E222" i="7" s="1"/>
  <c r="D223" i="7"/>
  <c r="D224" i="7"/>
  <c r="D225" i="7"/>
  <c r="D226" i="7"/>
  <c r="E226" i="7" s="1"/>
  <c r="D227" i="7"/>
  <c r="E227" i="7" s="1"/>
  <c r="D228" i="7"/>
  <c r="D229" i="7"/>
  <c r="D230" i="7"/>
  <c r="E230" i="7" s="1"/>
  <c r="E231" i="7" s="1"/>
  <c r="E232" i="7" s="1"/>
  <c r="D231" i="7"/>
  <c r="D232" i="7"/>
  <c r="D233" i="7"/>
  <c r="E233" i="7" s="1"/>
  <c r="D234" i="7"/>
  <c r="D235" i="7"/>
  <c r="D236" i="7"/>
  <c r="E236" i="7" s="1"/>
  <c r="D237" i="7"/>
  <c r="D238" i="7"/>
  <c r="E238" i="7" s="1"/>
  <c r="D239" i="7"/>
  <c r="D240" i="7"/>
  <c r="D241" i="7"/>
  <c r="D242" i="7"/>
  <c r="D243" i="7"/>
  <c r="E243" i="7" s="1"/>
  <c r="D244" i="7"/>
  <c r="D245" i="7"/>
  <c r="D246" i="7"/>
  <c r="D247" i="7"/>
  <c r="D248" i="7"/>
  <c r="D249" i="7"/>
  <c r="E249" i="7" s="1"/>
  <c r="D250" i="7"/>
  <c r="D251" i="7"/>
  <c r="D252" i="7"/>
  <c r="D253" i="7"/>
  <c r="D254" i="7"/>
  <c r="E254" i="7" s="1"/>
  <c r="D4" i="7"/>
  <c r="E4" i="7" s="1"/>
  <c r="C18" i="7"/>
  <c r="C5" i="7"/>
  <c r="C6" i="7"/>
  <c r="E6" i="7" s="1"/>
  <c r="C7" i="7"/>
  <c r="C8" i="7"/>
  <c r="E8" i="7" s="1"/>
  <c r="C9" i="7"/>
  <c r="E9" i="7" s="1"/>
  <c r="C10" i="7"/>
  <c r="E10" i="7"/>
  <c r="C11" i="7"/>
  <c r="E11" i="7" s="1"/>
  <c r="C12" i="7"/>
  <c r="C13" i="7"/>
  <c r="C14" i="7"/>
  <c r="C15" i="7"/>
  <c r="C16" i="7"/>
  <c r="C17" i="7"/>
  <c r="C20" i="7"/>
  <c r="C21" i="7"/>
  <c r="C22" i="7"/>
  <c r="E22" i="7" s="1"/>
  <c r="C23" i="7"/>
  <c r="E23" i="7" s="1"/>
  <c r="C24" i="7"/>
  <c r="E24" i="7" s="1"/>
  <c r="C25" i="7"/>
  <c r="C26" i="7"/>
  <c r="C27" i="7"/>
  <c r="E27" i="7" s="1"/>
  <c r="C28" i="7"/>
  <c r="C29" i="7"/>
  <c r="E29" i="7" s="1"/>
  <c r="C30" i="7"/>
  <c r="C31" i="7"/>
  <c r="C32" i="7"/>
  <c r="C33" i="7"/>
  <c r="E33" i="7" s="1"/>
  <c r="C34" i="7"/>
  <c r="C35" i="7"/>
  <c r="E35" i="7"/>
  <c r="C36" i="7"/>
  <c r="C37" i="7"/>
  <c r="E37" i="7" s="1"/>
  <c r="C38" i="7"/>
  <c r="C39" i="7"/>
  <c r="E39" i="7"/>
  <c r="C40" i="7"/>
  <c r="C41" i="7"/>
  <c r="C42" i="7"/>
  <c r="E42" i="7" s="1"/>
  <c r="C43" i="7"/>
  <c r="C44" i="7"/>
  <c r="C45" i="7"/>
  <c r="E45" i="7" s="1"/>
  <c r="C46" i="7"/>
  <c r="C47" i="7"/>
  <c r="C48" i="7"/>
  <c r="C49" i="7"/>
  <c r="C50" i="7"/>
  <c r="E50" i="7" s="1"/>
  <c r="C51" i="7"/>
  <c r="C52" i="7"/>
  <c r="C53" i="7"/>
  <c r="C54" i="7"/>
  <c r="C55" i="7"/>
  <c r="E55" i="7" s="1"/>
  <c r="C56" i="7"/>
  <c r="E56" i="7" s="1"/>
  <c r="C57" i="7"/>
  <c r="C58" i="7"/>
  <c r="C59" i="7"/>
  <c r="E59" i="7"/>
  <c r="C60" i="7"/>
  <c r="C61" i="7"/>
  <c r="C62" i="7"/>
  <c r="C63" i="7"/>
  <c r="E63" i="7"/>
  <c r="C64" i="7"/>
  <c r="E64" i="7" s="1"/>
  <c r="C65" i="7"/>
  <c r="C66" i="7"/>
  <c r="E66" i="7" s="1"/>
  <c r="C67" i="7"/>
  <c r="E67" i="7" s="1"/>
  <c r="C68" i="7"/>
  <c r="E68" i="7"/>
  <c r="C69" i="7"/>
  <c r="C70" i="7"/>
  <c r="C71" i="7"/>
  <c r="C72" i="7"/>
  <c r="C73" i="7"/>
  <c r="C74" i="7"/>
  <c r="E74" i="7" s="1"/>
  <c r="C75" i="7"/>
  <c r="E75" i="7"/>
  <c r="C76" i="7"/>
  <c r="C77" i="7"/>
  <c r="E77" i="7" s="1"/>
  <c r="C78" i="7"/>
  <c r="C79" i="7"/>
  <c r="E79" i="7" s="1"/>
  <c r="E80" i="7" s="1"/>
  <c r="C80" i="7"/>
  <c r="C81" i="7"/>
  <c r="C82" i="7"/>
  <c r="C83" i="7"/>
  <c r="C84" i="7"/>
  <c r="C85" i="7"/>
  <c r="E85" i="7" s="1"/>
  <c r="C86" i="7"/>
  <c r="C87" i="7"/>
  <c r="C88" i="7"/>
  <c r="C89" i="7"/>
  <c r="C90" i="7"/>
  <c r="E90" i="7" s="1"/>
  <c r="C91" i="7"/>
  <c r="E91" i="7"/>
  <c r="C92" i="7"/>
  <c r="E92" i="7" s="1"/>
  <c r="E93" i="7" s="1"/>
  <c r="C93" i="7"/>
  <c r="C94" i="7"/>
  <c r="C95" i="7"/>
  <c r="E95" i="7" s="1"/>
  <c r="E96" i="7" s="1"/>
  <c r="C96" i="7"/>
  <c r="C97" i="7"/>
  <c r="E97" i="7" s="1"/>
  <c r="C98" i="7"/>
  <c r="C99" i="7"/>
  <c r="C100" i="7"/>
  <c r="C101" i="7"/>
  <c r="C102" i="7"/>
  <c r="C103" i="7"/>
  <c r="C104" i="7"/>
  <c r="E104" i="7" s="1"/>
  <c r="C105" i="7"/>
  <c r="C106" i="7"/>
  <c r="E106" i="7"/>
  <c r="C107" i="7"/>
  <c r="C108" i="7"/>
  <c r="C109" i="7"/>
  <c r="E109" i="7" s="1"/>
  <c r="C110" i="7"/>
  <c r="C111" i="7"/>
  <c r="C112" i="7"/>
  <c r="C113" i="7"/>
  <c r="E113" i="7" s="1"/>
  <c r="C114" i="7"/>
  <c r="C115" i="7"/>
  <c r="E116" i="7"/>
  <c r="C116" i="7"/>
  <c r="C117" i="7"/>
  <c r="E117" i="7" s="1"/>
  <c r="C118" i="7"/>
  <c r="C119" i="7"/>
  <c r="E119" i="7" s="1"/>
  <c r="C120" i="7"/>
  <c r="C121" i="7"/>
  <c r="C122" i="7"/>
  <c r="C123" i="7"/>
  <c r="E123" i="7" s="1"/>
  <c r="C124" i="7"/>
  <c r="E124" i="7" s="1"/>
  <c r="C125" i="7"/>
  <c r="E125" i="7" s="1"/>
  <c r="C126" i="7"/>
  <c r="E126" i="7" s="1"/>
  <c r="C127" i="7"/>
  <c r="C128" i="7"/>
  <c r="C129" i="7"/>
  <c r="C130" i="7"/>
  <c r="C131" i="7"/>
  <c r="E131" i="7"/>
  <c r="C132" i="7"/>
  <c r="C133" i="7"/>
  <c r="E133" i="7" s="1"/>
  <c r="C134" i="7"/>
  <c r="C135" i="7"/>
  <c r="E135" i="7" s="1"/>
  <c r="C136" i="7"/>
  <c r="C137" i="7"/>
  <c r="C138" i="7"/>
  <c r="E138" i="7"/>
  <c r="E139" i="7" s="1"/>
  <c r="C139" i="7"/>
  <c r="C140" i="7"/>
  <c r="E140" i="7" s="1"/>
  <c r="C141" i="7"/>
  <c r="C142" i="7"/>
  <c r="C143" i="7"/>
  <c r="E143" i="7" s="1"/>
  <c r="E144" i="7" s="1"/>
  <c r="C144" i="7"/>
  <c r="C145" i="7"/>
  <c r="E145" i="7" s="1"/>
  <c r="C146" i="7"/>
  <c r="C147" i="7"/>
  <c r="C148" i="7"/>
  <c r="C149" i="7"/>
  <c r="E149" i="7" s="1"/>
  <c r="C150" i="7"/>
  <c r="C151" i="7"/>
  <c r="E151" i="7" s="1"/>
  <c r="E152" i="7" s="1"/>
  <c r="C152" i="7"/>
  <c r="C153" i="7"/>
  <c r="C154" i="7"/>
  <c r="E154" i="7" s="1"/>
  <c r="C155" i="7"/>
  <c r="C156" i="7"/>
  <c r="C157" i="7"/>
  <c r="E157" i="7" s="1"/>
  <c r="C158" i="7"/>
  <c r="E158" i="7" s="1"/>
  <c r="C159" i="7"/>
  <c r="E159" i="7" s="1"/>
  <c r="C160" i="7"/>
  <c r="E160" i="7" s="1"/>
  <c r="E161" i="7" s="1"/>
  <c r="C161" i="7"/>
  <c r="C162" i="7"/>
  <c r="C163" i="7"/>
  <c r="E163" i="7" s="1"/>
  <c r="E164" i="7" s="1"/>
  <c r="E165" i="7" s="1"/>
  <c r="C164" i="7"/>
  <c r="C165" i="7"/>
  <c r="C166" i="7"/>
  <c r="C167" i="7"/>
  <c r="C168" i="7"/>
  <c r="E168" i="7" s="1"/>
  <c r="C169" i="7"/>
  <c r="C170" i="7"/>
  <c r="C171" i="7"/>
  <c r="E171" i="7" s="1"/>
  <c r="C172" i="7"/>
  <c r="C173" i="7"/>
  <c r="C174" i="7"/>
  <c r="C175" i="7"/>
  <c r="C176" i="7"/>
  <c r="C177" i="7"/>
  <c r="C178" i="7"/>
  <c r="C179" i="7"/>
  <c r="C180" i="7"/>
  <c r="E180" i="7" s="1"/>
  <c r="C181" i="7"/>
  <c r="C182" i="7"/>
  <c r="C183" i="7"/>
  <c r="C184" i="7"/>
  <c r="C185" i="7"/>
  <c r="C186" i="7"/>
  <c r="E186" i="7" s="1"/>
  <c r="C187" i="7"/>
  <c r="E187" i="7"/>
  <c r="C188" i="7"/>
  <c r="C189" i="7"/>
  <c r="E189" i="7"/>
  <c r="C190" i="7"/>
  <c r="C191" i="7"/>
  <c r="C192" i="7"/>
  <c r="C193" i="7"/>
  <c r="E193" i="7" s="1"/>
  <c r="C194" i="7"/>
  <c r="C195" i="7"/>
  <c r="E195" i="7" s="1"/>
  <c r="C196" i="7"/>
  <c r="E196" i="7" s="1"/>
  <c r="E197" i="7" s="1"/>
  <c r="C197" i="7"/>
  <c r="C198" i="7"/>
  <c r="E198" i="7"/>
  <c r="C199" i="7"/>
  <c r="C200" i="7"/>
  <c r="E200" i="7" s="1"/>
  <c r="C201" i="7"/>
  <c r="E201" i="7" s="1"/>
  <c r="C202" i="7"/>
  <c r="E202" i="7"/>
  <c r="C203" i="7"/>
  <c r="E203" i="7" s="1"/>
  <c r="C204" i="7"/>
  <c r="C205" i="7"/>
  <c r="C206" i="7"/>
  <c r="C207" i="7"/>
  <c r="C208" i="7"/>
  <c r="E208" i="7" s="1"/>
  <c r="C209" i="7"/>
  <c r="C210" i="7"/>
  <c r="C211" i="7"/>
  <c r="C212" i="7"/>
  <c r="E212" i="7"/>
  <c r="C213" i="7"/>
  <c r="E213" i="7"/>
  <c r="C214" i="7"/>
  <c r="E214" i="7" s="1"/>
  <c r="C215" i="7"/>
  <c r="E215" i="7"/>
  <c r="C216" i="7"/>
  <c r="E216" i="7" s="1"/>
  <c r="C217" i="7"/>
  <c r="C218" i="7"/>
  <c r="E218" i="7"/>
  <c r="C219" i="7"/>
  <c r="E219" i="7" s="1"/>
  <c r="C220" i="7"/>
  <c r="C221" i="7"/>
  <c r="E221" i="7" s="1"/>
  <c r="C222" i="7"/>
  <c r="C223" i="7"/>
  <c r="E223" i="7" s="1"/>
  <c r="C224" i="7"/>
  <c r="E224" i="7" s="1"/>
  <c r="C225" i="7"/>
  <c r="C226" i="7"/>
  <c r="C227" i="7"/>
  <c r="C228" i="7"/>
  <c r="C229" i="7"/>
  <c r="C230" i="7"/>
  <c r="C231" i="7"/>
  <c r="C232" i="7"/>
  <c r="C233" i="7"/>
  <c r="C234" i="7"/>
  <c r="E234" i="7"/>
  <c r="C235" i="7"/>
  <c r="E235" i="7" s="1"/>
  <c r="C236" i="7"/>
  <c r="C237" i="7"/>
  <c r="E237" i="7" s="1"/>
  <c r="C238" i="7"/>
  <c r="C239" i="7"/>
  <c r="E239" i="7"/>
  <c r="C240" i="7"/>
  <c r="C241" i="7"/>
  <c r="E241" i="7" s="1"/>
  <c r="C242" i="7"/>
  <c r="C243" i="7"/>
  <c r="C244" i="7"/>
  <c r="E244" i="7" s="1"/>
  <c r="C245" i="7"/>
  <c r="C246" i="7"/>
  <c r="C247" i="7"/>
  <c r="C248" i="7"/>
  <c r="C249" i="7"/>
  <c r="C250" i="7"/>
  <c r="E250" i="7"/>
  <c r="C251" i="7"/>
  <c r="E251" i="7" s="1"/>
  <c r="C252" i="7"/>
  <c r="C253" i="7"/>
  <c r="E253" i="7" s="1"/>
  <c r="C254" i="7"/>
  <c r="C4" i="7"/>
  <c r="W386" i="7"/>
  <c r="W261" i="7"/>
  <c r="W372" i="7"/>
  <c r="W370" i="7"/>
  <c r="W257" i="7"/>
  <c r="K423" i="7"/>
  <c r="K424" i="7" s="1"/>
  <c r="K371" i="7"/>
  <c r="K312" i="7"/>
  <c r="K262" i="7"/>
  <c r="K281" i="7"/>
  <c r="K389" i="7"/>
  <c r="K294" i="7"/>
  <c r="K417" i="7"/>
  <c r="K418" i="7"/>
  <c r="K321" i="7"/>
  <c r="K475" i="7"/>
  <c r="W192" i="7"/>
  <c r="W248" i="7"/>
  <c r="E225" i="7"/>
  <c r="E209" i="7"/>
  <c r="E81" i="7"/>
  <c r="E49" i="7"/>
  <c r="W17" i="7"/>
  <c r="W18" i="7" s="1"/>
  <c r="E240" i="7"/>
  <c r="E128" i="7"/>
  <c r="E129" i="7"/>
  <c r="E110" i="7"/>
  <c r="E46" i="7"/>
  <c r="W40" i="7"/>
  <c r="W80" i="7"/>
  <c r="W120" i="7"/>
  <c r="W81" i="7"/>
  <c r="W97" i="7"/>
  <c r="W129" i="7"/>
  <c r="E137" i="7"/>
  <c r="E184" i="7"/>
  <c r="E120" i="7"/>
  <c r="E88" i="7"/>
  <c r="E40" i="7"/>
  <c r="E7" i="7"/>
  <c r="W34" i="7"/>
  <c r="W242" i="7"/>
  <c r="W51" i="7"/>
  <c r="W83" i="7"/>
  <c r="E199" i="7"/>
  <c r="W4" i="7"/>
  <c r="W139" i="7"/>
  <c r="E87" i="7"/>
  <c r="W36" i="7"/>
  <c r="W84" i="7"/>
  <c r="E247" i="7"/>
  <c r="E132" i="7"/>
  <c r="E84" i="7"/>
  <c r="W21" i="7"/>
  <c r="W29" i="7"/>
  <c r="W140" i="7"/>
  <c r="E167" i="7"/>
  <c r="E136" i="7"/>
  <c r="E44" i="7"/>
  <c r="W46" i="7"/>
  <c r="W86" i="7"/>
  <c r="W126" i="7"/>
  <c r="W47" i="7"/>
  <c r="W55" i="7"/>
  <c r="W87" i="7"/>
  <c r="W95" i="7"/>
  <c r="E192" i="7"/>
  <c r="E112" i="7"/>
  <c r="W65" i="7"/>
  <c r="W89" i="7"/>
  <c r="W136" i="7"/>
  <c r="W249" i="7"/>
  <c r="E252" i="7"/>
  <c r="E156" i="7"/>
  <c r="W99" i="7"/>
  <c r="W201" i="7"/>
  <c r="W217" i="7"/>
  <c r="W233" i="7"/>
  <c r="E73" i="7"/>
  <c r="W37" i="7"/>
  <c r="W77" i="7"/>
  <c r="W116" i="7"/>
  <c r="W171" i="7"/>
  <c r="W203" i="7"/>
  <c r="W204" i="7" s="1"/>
  <c r="W227" i="7"/>
  <c r="W252" i="7"/>
  <c r="W14" i="7"/>
  <c r="W22" i="7"/>
  <c r="W30" i="7"/>
  <c r="W109" i="7"/>
  <c r="W132" i="7"/>
  <c r="W244" i="7"/>
  <c r="E5" i="7"/>
  <c r="E65" i="7"/>
  <c r="W102" i="7"/>
  <c r="W110" i="7"/>
  <c r="W141" i="7"/>
  <c r="W188" i="7"/>
  <c r="E245" i="7"/>
  <c r="W103" i="7"/>
  <c r="W142" i="7"/>
  <c r="E181" i="7"/>
  <c r="E229" i="7"/>
  <c r="W33" i="7"/>
  <c r="W112" i="7"/>
  <c r="W143" i="7"/>
  <c r="W210" i="7"/>
  <c r="W6" i="7"/>
  <c r="W43" i="7"/>
  <c r="W88" i="7"/>
  <c r="W124" i="7"/>
  <c r="W183" i="7"/>
  <c r="W44" i="7"/>
  <c r="W111" i="7"/>
  <c r="W118" i="7"/>
  <c r="W184" i="7"/>
  <c r="W213" i="7"/>
  <c r="E36" i="7"/>
  <c r="W199" i="7"/>
  <c r="W60" i="7"/>
  <c r="W53" i="7"/>
  <c r="W68" i="7"/>
  <c r="W127" i="7"/>
  <c r="W134" i="7"/>
  <c r="W200" i="7"/>
  <c r="W236" i="7"/>
  <c r="W237" i="7" s="1"/>
  <c r="W156" i="7"/>
  <c r="W25" i="7"/>
  <c r="W32" i="7"/>
  <c r="W54" i="7"/>
  <c r="W62" i="7"/>
  <c r="W69" i="7"/>
  <c r="W76" i="7"/>
  <c r="W91" i="7"/>
  <c r="W128" i="7"/>
  <c r="W135" i="7"/>
  <c r="W164" i="7"/>
  <c r="W223" i="7"/>
  <c r="W230" i="7"/>
  <c r="W48" i="7"/>
  <c r="W49" i="7" s="1"/>
  <c r="W78" i="7"/>
  <c r="W85" i="7"/>
  <c r="W92" i="7"/>
  <c r="W107" i="7"/>
  <c r="W173" i="7"/>
  <c r="W180" i="7"/>
  <c r="W202" i="7"/>
  <c r="W239" i="7"/>
  <c r="W246" i="7"/>
  <c r="W26" i="7"/>
  <c r="W64" i="7"/>
  <c r="W71" i="7"/>
  <c r="W93" i="7"/>
  <c r="W100" i="7"/>
  <c r="W166" i="7"/>
  <c r="W195" i="7"/>
  <c r="W232" i="7"/>
  <c r="K9" i="7"/>
  <c r="W19" i="7"/>
  <c r="W20" i="7" s="1"/>
  <c r="W72" i="7"/>
  <c r="W94" i="7"/>
  <c r="W108" i="7"/>
  <c r="W167" i="7"/>
  <c r="W189" i="7"/>
  <c r="W218" i="7"/>
  <c r="W219" i="7"/>
  <c r="W212" i="7"/>
  <c r="W206" i="7"/>
  <c r="W216" i="7"/>
  <c r="W254" i="7"/>
  <c r="Q6" i="7"/>
  <c r="Q7" i="7"/>
  <c r="Q9" i="7"/>
  <c r="Q10" i="7"/>
  <c r="Q11" i="7"/>
  <c r="Q12" i="7" s="1"/>
  <c r="Q13" i="7"/>
  <c r="Q14" i="7"/>
  <c r="Q15" i="7"/>
  <c r="Q17" i="7"/>
  <c r="Q20" i="7"/>
  <c r="K5" i="7"/>
  <c r="K6" i="7"/>
  <c r="K8" i="7"/>
  <c r="K11" i="7"/>
  <c r="K12" i="7"/>
  <c r="K13" i="7"/>
  <c r="K14" i="7"/>
  <c r="K19" i="7"/>
  <c r="K22" i="7"/>
  <c r="K25" i="7"/>
  <c r="K29" i="7"/>
  <c r="K30" i="7" s="1"/>
  <c r="K37" i="7"/>
  <c r="K38" i="7"/>
  <c r="K40" i="7"/>
  <c r="K41" i="7"/>
  <c r="K43" i="7"/>
  <c r="K44" i="7"/>
  <c r="K46" i="7"/>
  <c r="K51" i="7"/>
  <c r="K53" i="7"/>
  <c r="K54" i="7"/>
  <c r="K56" i="7"/>
  <c r="K57" i="7"/>
  <c r="K61" i="7"/>
  <c r="K62" i="7" s="1"/>
  <c r="K66" i="7"/>
  <c r="K67" i="7"/>
  <c r="K69" i="7"/>
  <c r="K70" i="7"/>
  <c r="K72" i="7"/>
  <c r="K73" i="7"/>
  <c r="K75" i="7"/>
  <c r="K77" i="7"/>
  <c r="K78" i="7" s="1"/>
  <c r="K80" i="7"/>
  <c r="K83" i="7"/>
  <c r="K85" i="7"/>
  <c r="K86" i="7"/>
  <c r="K88" i="7"/>
  <c r="K89" i="7"/>
  <c r="K91" i="7"/>
  <c r="K92" i="7"/>
  <c r="K93" i="7"/>
  <c r="K94" i="7"/>
  <c r="K96" i="7"/>
  <c r="K107" i="7"/>
  <c r="K108" i="7"/>
  <c r="K109" i="7"/>
  <c r="K110" i="7" s="1"/>
  <c r="K112" i="7"/>
  <c r="K117" i="7"/>
  <c r="K118" i="7"/>
  <c r="K120" i="7"/>
  <c r="K121" i="7"/>
  <c r="K123" i="7"/>
  <c r="K124" i="7"/>
  <c r="K126" i="7"/>
  <c r="K128" i="7"/>
  <c r="K131" i="7"/>
  <c r="K133" i="7"/>
  <c r="K134" i="7"/>
  <c r="K136" i="7"/>
  <c r="K139" i="7"/>
  <c r="K141" i="7"/>
  <c r="K142" i="7"/>
  <c r="K144" i="7"/>
  <c r="K147" i="7"/>
  <c r="K149" i="7"/>
  <c r="K150" i="7"/>
  <c r="K152" i="7"/>
  <c r="K155" i="7"/>
  <c r="K157" i="7"/>
  <c r="K158" i="7"/>
  <c r="K160" i="7"/>
  <c r="K163" i="7"/>
  <c r="K165" i="7"/>
  <c r="K166" i="7"/>
  <c r="K168" i="7"/>
  <c r="K169" i="7"/>
  <c r="K171" i="7"/>
  <c r="K174" i="7"/>
  <c r="K176" i="7"/>
  <c r="K178" i="7"/>
  <c r="K179" i="7"/>
  <c r="K181" i="7"/>
  <c r="K182" i="7"/>
  <c r="K187" i="7"/>
  <c r="K188" i="7"/>
  <c r="K189" i="7"/>
  <c r="K190" i="7"/>
  <c r="K192" i="7"/>
  <c r="K201" i="7"/>
  <c r="K203" i="7"/>
  <c r="K205" i="7"/>
  <c r="K206" i="7"/>
  <c r="K208" i="7"/>
  <c r="K211" i="7"/>
  <c r="K213" i="7"/>
  <c r="K214" i="7"/>
  <c r="K216" i="7"/>
  <c r="K219" i="7"/>
  <c r="K230" i="7"/>
  <c r="K232" i="7"/>
  <c r="K233" i="7" s="1"/>
  <c r="K235" i="7"/>
  <c r="K236" i="7"/>
  <c r="K238" i="7"/>
  <c r="K240" i="7"/>
  <c r="K242" i="7"/>
  <c r="K243" i="7"/>
  <c r="K246" i="7"/>
  <c r="K251" i="7"/>
  <c r="K252" i="7"/>
  <c r="K253" i="7"/>
  <c r="K254" i="7"/>
  <c r="K255" i="7" s="1"/>
  <c r="K256" i="7" s="1"/>
  <c r="A223" i="5"/>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 r="Q22" i="7"/>
  <c r="Q24" i="7"/>
  <c r="Q25" i="7" s="1"/>
  <c r="Q26" i="7"/>
  <c r="Q28" i="7"/>
  <c r="Q29" i="7"/>
  <c r="Q30" i="7"/>
  <c r="Q31" i="7"/>
  <c r="Q32" i="7"/>
  <c r="Q33" i="7"/>
  <c r="Q34" i="7"/>
  <c r="Q35" i="7"/>
  <c r="Q36" i="7"/>
  <c r="Q38" i="7"/>
  <c r="Q41" i="7"/>
  <c r="Q42" i="7"/>
  <c r="Q43" i="7"/>
  <c r="Q44" i="7"/>
  <c r="Q46" i="7"/>
  <c r="Q47" i="7"/>
  <c r="Q48" i="7"/>
  <c r="Q49" i="7"/>
  <c r="Q50" i="7"/>
  <c r="Q51" i="7"/>
  <c r="Q52" i="7"/>
  <c r="Q53" i="7"/>
  <c r="Q54" i="7"/>
  <c r="Q55" i="7" s="1"/>
  <c r="Q57" i="7"/>
  <c r="Q58" i="7"/>
  <c r="Q59" i="7"/>
  <c r="Q60" i="7"/>
  <c r="Q62" i="7"/>
  <c r="Q63" i="7"/>
  <c r="Q64" i="7"/>
  <c r="Q65" i="7"/>
  <c r="Q66" i="7"/>
  <c r="Q67" i="7" s="1"/>
  <c r="Q68" i="7"/>
  <c r="Q69" i="7"/>
  <c r="Q70" i="7"/>
  <c r="Q71" i="7"/>
  <c r="Q74" i="7"/>
  <c r="Q75" i="7"/>
  <c r="Q76" i="7"/>
  <c r="Q78" i="7"/>
  <c r="Q79" i="7"/>
  <c r="Q80" i="7"/>
  <c r="Q81" i="7"/>
  <c r="Q82" i="7"/>
  <c r="Q83" i="7"/>
  <c r="Q84" i="7"/>
  <c r="Q85" i="7"/>
  <c r="Q86" i="7"/>
  <c r="Q87" i="7" s="1"/>
  <c r="Q88" i="7"/>
  <c r="Q89" i="7" s="1"/>
  <c r="Q90" i="7"/>
  <c r="Q91" i="7"/>
  <c r="Q92" i="7"/>
  <c r="Q94" i="7"/>
  <c r="Q95" i="7"/>
  <c r="Q96" i="7"/>
  <c r="Q97" i="7"/>
  <c r="Q98" i="7"/>
  <c r="Q99" i="7"/>
  <c r="Q100" i="7"/>
  <c r="Q102" i="7"/>
  <c r="Q103" i="7" s="1"/>
  <c r="Q104" i="7"/>
  <c r="Q105" i="7"/>
  <c r="Q106" i="7"/>
  <c r="Q107" i="7"/>
  <c r="Q108" i="7"/>
  <c r="Q110" i="7"/>
  <c r="Q111" i="7"/>
  <c r="Q112" i="7"/>
  <c r="Q113" i="7"/>
  <c r="Q114" i="7"/>
  <c r="Q115" i="7"/>
  <c r="Q116" i="7"/>
  <c r="Q117" i="7"/>
  <c r="Q118" i="7"/>
  <c r="Q119" i="7" s="1"/>
  <c r="Q122" i="7"/>
  <c r="Q123" i="7"/>
  <c r="Q124" i="7"/>
  <c r="Q126" i="7"/>
  <c r="Q127" i="7"/>
  <c r="Q128" i="7"/>
  <c r="Q129" i="7"/>
  <c r="Q130" i="7"/>
  <c r="Q131" i="7"/>
  <c r="Q132" i="7"/>
  <c r="Q134" i="7"/>
  <c r="Q135" i="7"/>
  <c r="Q137" i="7"/>
  <c r="Q138" i="7"/>
  <c r="Q139" i="7"/>
  <c r="Q140" i="7"/>
  <c r="Q142" i="7"/>
  <c r="Q143" i="7"/>
  <c r="Q144" i="7"/>
  <c r="Q145" i="7"/>
  <c r="Q146" i="7"/>
  <c r="Q147" i="7"/>
  <c r="Q148" i="7"/>
  <c r="Q149" i="7"/>
  <c r="Q150" i="7"/>
  <c r="Q151" i="7" s="1"/>
  <c r="Q152" i="7"/>
  <c r="Q153" i="7"/>
  <c r="Q154" i="7"/>
  <c r="Q155" i="7"/>
  <c r="Q156" i="7"/>
  <c r="Q158" i="7"/>
  <c r="Q159" i="7"/>
  <c r="Q160" i="7"/>
  <c r="Q161" i="7"/>
  <c r="Q162" i="7"/>
  <c r="Q163" i="7"/>
  <c r="Q164" i="7"/>
  <c r="Q166" i="7"/>
  <c r="Q167" i="7"/>
  <c r="Q169" i="7"/>
  <c r="Q170" i="7"/>
  <c r="Q171" i="7"/>
  <c r="Q172" i="7"/>
  <c r="Q174" i="7"/>
  <c r="Q175" i="7"/>
  <c r="Q176" i="7"/>
  <c r="Q177" i="7"/>
  <c r="Q178" i="7"/>
  <c r="Q179" i="7"/>
  <c r="Q180" i="7"/>
  <c r="Q181" i="7"/>
  <c r="Q182" i="7" s="1"/>
  <c r="Q183" i="7" s="1"/>
  <c r="Q184" i="7" l="1"/>
  <c r="Q185" i="7" s="1"/>
  <c r="Q186" i="7" s="1"/>
  <c r="Q187" i="7" s="1"/>
  <c r="Q188" i="7" s="1"/>
  <c r="Q189" i="7" s="1"/>
  <c r="Q190" i="7" s="1"/>
  <c r="Q191" i="7" s="1"/>
  <c r="Q192" i="7" s="1"/>
  <c r="Q193" i="7" s="1"/>
  <c r="Q194" i="7" s="1"/>
  <c r="Q195" i="7" s="1"/>
  <c r="Q196" i="7" s="1"/>
  <c r="Q197" i="7" s="1"/>
  <c r="Q198" i="7" s="1"/>
  <c r="Q199" i="7" s="1"/>
  <c r="Q200" i="7" s="1"/>
  <c r="Q201" i="7" s="1"/>
  <c r="Q202" i="7" s="1"/>
  <c r="Q203" i="7" s="1"/>
  <c r="Q204" i="7" s="1"/>
  <c r="Q205" i="7" s="1"/>
  <c r="Q206" i="7" s="1"/>
  <c r="Q207" i="7" s="1"/>
  <c r="Q208" i="7" s="1"/>
  <c r="Q209" i="7" s="1"/>
  <c r="Q210" i="7" s="1"/>
  <c r="Q211" i="7" s="1"/>
  <c r="Q212" i="7" s="1"/>
  <c r="Q213" i="7" s="1"/>
  <c r="Q214" i="7" s="1"/>
  <c r="Q215" i="7" s="1"/>
  <c r="Q216" i="7" s="1"/>
  <c r="Q217" i="7" s="1"/>
  <c r="Q218" i="7" s="1"/>
  <c r="Q219" i="7" s="1"/>
  <c r="Q220" i="7" s="1"/>
  <c r="Q221" i="7" s="1"/>
  <c r="Q222" i="7" s="1"/>
  <c r="Q223" i="7" s="1"/>
  <c r="Q224" i="7" s="1"/>
  <c r="Q225" i="7" s="1"/>
  <c r="Q226" i="7" s="1"/>
  <c r="Q227" i="7" s="1"/>
  <c r="Q228" i="7" s="1"/>
  <c r="Q229" i="7" s="1"/>
  <c r="Q230" i="7" s="1"/>
  <c r="Q231" i="7" s="1"/>
  <c r="Q232" i="7" s="1"/>
  <c r="Q233" i="7" s="1"/>
  <c r="Q234" i="7" s="1"/>
  <c r="Q235" i="7" s="1"/>
  <c r="Q236" i="7" s="1"/>
  <c r="Q237" i="7" s="1"/>
  <c r="Q238" i="7" s="1"/>
  <c r="Q239" i="7" s="1"/>
  <c r="Q240" i="7" s="1"/>
  <c r="Q241" i="7" s="1"/>
  <c r="Q242" i="7" s="1"/>
  <c r="Q243" i="7" s="1"/>
  <c r="Q244" i="7" s="1"/>
  <c r="Q245" i="7" s="1"/>
  <c r="Q246" i="7" s="1"/>
  <c r="Q247" i="7" s="1"/>
  <c r="Q248" i="7" s="1"/>
  <c r="Q249" i="7" s="1"/>
  <c r="Q250" i="7" s="1"/>
  <c r="Q251" i="7" s="1"/>
  <c r="Q252" i="7" s="1"/>
  <c r="Q253" i="7" s="1"/>
  <c r="Q254" i="7" s="1"/>
  <c r="Q255" i="7" s="1"/>
  <c r="Q256" i="7" s="1"/>
  <c r="Q257" i="7" s="1"/>
  <c r="Q258" i="7" s="1"/>
  <c r="Q259" i="7" s="1"/>
  <c r="Q260" i="7" s="1"/>
  <c r="Q261" i="7" s="1"/>
  <c r="Q262" i="7" s="1"/>
  <c r="Q263" i="7" s="1"/>
  <c r="Q264" i="7" s="1"/>
  <c r="Q265" i="7" s="1"/>
  <c r="Q266" i="7" s="1"/>
  <c r="Q267" i="7" s="1"/>
  <c r="Q268" i="7" s="1"/>
  <c r="Q269" i="7" s="1"/>
  <c r="Q270" i="7" s="1"/>
  <c r="Q271" i="7" s="1"/>
  <c r="Q272" i="7" s="1"/>
  <c r="Q273" i="7" s="1"/>
  <c r="Q274" i="7" s="1"/>
  <c r="Q275" i="7" s="1"/>
  <c r="Q276" i="7" s="1"/>
  <c r="Q277" i="7" s="1"/>
  <c r="Q278" i="7" s="1"/>
  <c r="Q279" i="7" s="1"/>
  <c r="Q280" i="7" s="1"/>
  <c r="Q281" i="7" s="1"/>
  <c r="Q282" i="7" s="1"/>
  <c r="Q283" i="7" s="1"/>
  <c r="Q284" i="7" s="1"/>
  <c r="Q285" i="7" s="1"/>
  <c r="Q286" i="7" s="1"/>
  <c r="Q287" i="7" s="1"/>
  <c r="Q288" i="7" s="1"/>
  <c r="Q289" i="7" s="1"/>
  <c r="Q290" i="7" s="1"/>
  <c r="Q291" i="7" s="1"/>
  <c r="Q292" i="7" s="1"/>
  <c r="Q293" i="7" s="1"/>
  <c r="Q294" i="7" s="1"/>
  <c r="Q295" i="7" s="1"/>
  <c r="Q296" i="7" s="1"/>
  <c r="Q297" i="7" s="1"/>
  <c r="Q298" i="7" s="1"/>
  <c r="Q299" i="7" s="1"/>
  <c r="Q300" i="7" s="1"/>
  <c r="Q301" i="7" s="1"/>
  <c r="Q302" i="7" s="1"/>
  <c r="Q303" i="7" s="1"/>
  <c r="Q304" i="7" s="1"/>
  <c r="Q305" i="7" s="1"/>
  <c r="Q306" i="7" s="1"/>
  <c r="Q307" i="7" s="1"/>
  <c r="Q308" i="7" s="1"/>
  <c r="Q309" i="7" s="1"/>
  <c r="Q310" i="7" s="1"/>
  <c r="Q311" i="7" s="1"/>
  <c r="Q312" i="7" s="1"/>
  <c r="Q313" i="7" s="1"/>
  <c r="Q314" i="7" s="1"/>
  <c r="Q315" i="7" s="1"/>
  <c r="Q316" i="7" s="1"/>
  <c r="Q317" i="7" s="1"/>
  <c r="Q318" i="7" s="1"/>
  <c r="Q319" i="7" s="1"/>
  <c r="Q320" i="7" s="1"/>
  <c r="Q321" i="7" s="1"/>
  <c r="Q322" i="7" s="1"/>
  <c r="Q323" i="7" s="1"/>
  <c r="Q324" i="7" s="1"/>
  <c r="Q325" i="7" s="1"/>
  <c r="Q326" i="7" s="1"/>
  <c r="Q327" i="7" s="1"/>
  <c r="Q328" i="7" s="1"/>
  <c r="Q329" i="7" s="1"/>
  <c r="Q330" i="7" s="1"/>
  <c r="Q331" i="7" s="1"/>
  <c r="Q332" i="7" s="1"/>
  <c r="Q333" i="7" s="1"/>
  <c r="Q334" i="7" s="1"/>
  <c r="Q335" i="7" s="1"/>
  <c r="Q336" i="7" s="1"/>
  <c r="Q337" i="7" s="1"/>
  <c r="Q338" i="7" s="1"/>
  <c r="Q339" i="7" s="1"/>
  <c r="Q340" i="7" s="1"/>
  <c r="Q341" i="7" s="1"/>
  <c r="Q342" i="7" s="1"/>
  <c r="Q343" i="7" s="1"/>
  <c r="Q344" i="7" s="1"/>
  <c r="Q345" i="7" s="1"/>
  <c r="Q346" i="7" s="1"/>
  <c r="Q347" i="7" s="1"/>
  <c r="Q348" i="7" s="1"/>
  <c r="Q349" i="7" s="1"/>
  <c r="Q350" i="7" s="1"/>
  <c r="Q351" i="7" s="1"/>
  <c r="Q352" i="7" s="1"/>
  <c r="Q353" i="7" s="1"/>
  <c r="Q354" i="7" s="1"/>
  <c r="Q355" i="7" s="1"/>
  <c r="Q356" i="7" s="1"/>
  <c r="Q357" i="7" s="1"/>
  <c r="Q358" i="7" s="1"/>
  <c r="Q359" i="7" s="1"/>
  <c r="Q360" i="7" s="1"/>
  <c r="Q361" i="7" s="1"/>
  <c r="Q362" i="7" s="1"/>
  <c r="Q363" i="7" s="1"/>
  <c r="Q364" i="7" s="1"/>
  <c r="Q365" i="7" s="1"/>
  <c r="Q366" i="7" s="1"/>
  <c r="Q367" i="7" s="1"/>
  <c r="Q368" i="7" s="1"/>
  <c r="Q369" i="7" s="1"/>
  <c r="Q370" i="7" s="1"/>
  <c r="Q371" i="7" s="1"/>
  <c r="Q372" i="7" s="1"/>
  <c r="Q373" i="7" s="1"/>
  <c r="Q374" i="7" s="1"/>
  <c r="Q375" i="7" s="1"/>
  <c r="Q376" i="7" s="1"/>
  <c r="Q377" i="7" s="1"/>
  <c r="Q378" i="7" s="1"/>
  <c r="Q379" i="7" s="1"/>
  <c r="Q380" i="7" s="1"/>
  <c r="Q381" i="7" s="1"/>
  <c r="Q382" i="7" s="1"/>
  <c r="Q383" i="7" s="1"/>
  <c r="Q384" i="7" s="1"/>
  <c r="Q385" i="7" s="1"/>
  <c r="Q386" i="7" s="1"/>
  <c r="Q387" i="7" s="1"/>
  <c r="Q388" i="7" s="1"/>
  <c r="Q389" i="7" s="1"/>
  <c r="Q390" i="7" s="1"/>
  <c r="Q391" i="7" s="1"/>
  <c r="Q392" i="7" s="1"/>
  <c r="Q393" i="7" s="1"/>
  <c r="Q394" i="7" s="1"/>
  <c r="Q395" i="7" s="1"/>
  <c r="Q396" i="7" s="1"/>
  <c r="Q397" i="7" s="1"/>
  <c r="Q398" i="7" s="1"/>
  <c r="Q399" i="7" s="1"/>
  <c r="Q400" i="7" s="1"/>
  <c r="Q401" i="7" s="1"/>
  <c r="Q402" i="7" s="1"/>
  <c r="Q403" i="7" s="1"/>
  <c r="Q404" i="7" s="1"/>
  <c r="Q405" i="7" s="1"/>
  <c r="Q406" i="7" s="1"/>
  <c r="Q407" i="7" s="1"/>
  <c r="Q408" i="7" s="1"/>
  <c r="Q409" i="7" s="1"/>
  <c r="Q410" i="7" s="1"/>
  <c r="Q411" i="7" s="1"/>
  <c r="Q412" i="7" s="1"/>
  <c r="Q413" i="7" s="1"/>
  <c r="Q414" i="7" s="1"/>
  <c r="Q415" i="7" s="1"/>
  <c r="Q416" i="7" s="1"/>
  <c r="Q417" i="7" s="1"/>
  <c r="Q418" i="7" s="1"/>
  <c r="Q419" i="7" s="1"/>
  <c r="Q420" i="7" s="1"/>
  <c r="Q421" i="7" s="1"/>
  <c r="Q422" i="7" s="1"/>
  <c r="Q423" i="7" s="1"/>
  <c r="Q424" i="7" s="1"/>
  <c r="Q425" i="7" s="1"/>
  <c r="Q426" i="7" s="1"/>
  <c r="Q427" i="7" s="1"/>
  <c r="Q428" i="7" s="1"/>
  <c r="Q429" i="7" s="1"/>
  <c r="Q430" i="7" s="1"/>
  <c r="Q431" i="7" s="1"/>
  <c r="Q432" i="7" s="1"/>
  <c r="Q433" i="7" s="1"/>
  <c r="Q434" i="7" s="1"/>
  <c r="Q435" i="7" s="1"/>
  <c r="Q436" i="7" s="1"/>
  <c r="Q437" i="7" s="1"/>
  <c r="Q438" i="7" s="1"/>
  <c r="Q439" i="7" s="1"/>
  <c r="Q440" i="7" s="1"/>
  <c r="Q441" i="7" s="1"/>
  <c r="Q442" i="7" s="1"/>
  <c r="Q443" i="7" s="1"/>
  <c r="Q444" i="7" s="1"/>
  <c r="Q445" i="7" s="1"/>
  <c r="Q446" i="7" s="1"/>
  <c r="Q447" i="7" s="1"/>
  <c r="Q448" i="7" s="1"/>
  <c r="Q449" i="7" s="1"/>
  <c r="Q450" i="7" s="1"/>
  <c r="Q451" i="7" s="1"/>
  <c r="Q452" i="7" s="1"/>
  <c r="Q453" i="7" s="1"/>
  <c r="Q454" i="7" s="1"/>
  <c r="Q455" i="7" s="1"/>
  <c r="Q456" i="7" s="1"/>
  <c r="Q457" i="7" s="1"/>
  <c r="Q458" i="7" s="1"/>
  <c r="Q459" i="7" s="1"/>
  <c r="Q460" i="7" s="1"/>
  <c r="Q461" i="7" s="1"/>
  <c r="Q462" i="7" s="1"/>
  <c r="Q463" i="7" s="1"/>
  <c r="Q464" i="7" s="1"/>
  <c r="Q465" i="7" s="1"/>
  <c r="Q466" i="7" s="1"/>
  <c r="Q467" i="7" s="1"/>
  <c r="Q468" i="7" s="1"/>
  <c r="Q469" i="7" s="1"/>
  <c r="Q470" i="7" s="1"/>
  <c r="Q471" i="7" s="1"/>
  <c r="Q472" i="7" s="1"/>
  <c r="Q473" i="7" s="1"/>
  <c r="Q474" i="7" s="1"/>
  <c r="Q475" i="7" s="1"/>
  <c r="Q476" i="7" s="1"/>
  <c r="Q477" i="7" s="1"/>
  <c r="Q478" i="7" s="1"/>
  <c r="Q479" i="7" s="1"/>
  <c r="Q480" i="7" s="1"/>
  <c r="Q481" i="7" s="1"/>
  <c r="Q482" i="7" s="1"/>
  <c r="Q483" i="7" s="1"/>
  <c r="Q484" i="7" s="1"/>
  <c r="Q485" i="7" s="1"/>
  <c r="Q486" i="7" s="1"/>
  <c r="Q487" i="7" s="1"/>
  <c r="Q488" i="7" s="1"/>
  <c r="Q489" i="7" s="1"/>
  <c r="Q490" i="7" s="1"/>
  <c r="Q491" i="7" s="1"/>
  <c r="Q492" i="7" s="1"/>
  <c r="Q493" i="7" s="1"/>
  <c r="Q494" i="7" s="1"/>
  <c r="Q495" i="7" s="1"/>
  <c r="Q496" i="7" s="1"/>
  <c r="Q497" i="7" s="1"/>
  <c r="Q498" i="7" s="1"/>
  <c r="Q499" i="7" s="1"/>
  <c r="Q500" i="7" s="1"/>
  <c r="Q501" i="7" s="1"/>
  <c r="Q502" i="7" s="1"/>
  <c r="Q503" i="7" s="1"/>
  <c r="Q504" i="7" s="1"/>
  <c r="Q505" i="7" s="1"/>
  <c r="Q506" i="7" s="1"/>
  <c r="Q507" i="7" s="1"/>
  <c r="Q508" i="7" s="1"/>
  <c r="Q509" i="7" s="1"/>
  <c r="Q510" i="7" s="1"/>
  <c r="Q511" i="7" s="1"/>
  <c r="Q512" i="7" s="1"/>
  <c r="Q513" i="7" s="1"/>
  <c r="Q514" i="7" s="1"/>
  <c r="Q515" i="7" s="1"/>
  <c r="Q516" i="7" s="1"/>
  <c r="Q517" i="7" s="1"/>
  <c r="Q518" i="7" s="1"/>
  <c r="Q519" i="7" s="1"/>
  <c r="Q520" i="7" s="1"/>
  <c r="Q521" i="7" s="1"/>
  <c r="Q522" i="7" s="1"/>
  <c r="Q523" i="7" s="1"/>
  <c r="Q524" i="7" s="1"/>
  <c r="Q525" i="7" s="1"/>
  <c r="Q526" i="7" s="1"/>
  <c r="Q527" i="7" s="1"/>
  <c r="Q528" i="7" s="1"/>
  <c r="Q529" i="7" s="1"/>
  <c r="Q530" i="7" s="1"/>
  <c r="Q531" i="7" s="1"/>
  <c r="Q532" i="7" s="1"/>
  <c r="Q533" i="7" s="1"/>
  <c r="Q534" i="7" s="1"/>
  <c r="Q535" i="7" s="1"/>
  <c r="Q536" i="7" s="1"/>
  <c r="Q537" i="7" s="1"/>
  <c r="Q538" i="7" s="1"/>
  <c r="Q539" i="7" s="1"/>
  <c r="Q540" i="7" s="1"/>
  <c r="Q541" i="7" s="1"/>
  <c r="Q542" i="7" s="1"/>
  <c r="Q543" i="7" s="1"/>
  <c r="Q544" i="7" s="1"/>
  <c r="Q545" i="7" s="1"/>
  <c r="Q546" i="7" s="1"/>
  <c r="Q547" i="7" s="1"/>
  <c r="Q548" i="7" s="1"/>
  <c r="Q549" i="7" s="1"/>
  <c r="Q550" i="7" s="1"/>
  <c r="E153" i="7"/>
  <c r="K498" i="7"/>
  <c r="K31" i="7"/>
  <c r="K32" i="7" s="1"/>
  <c r="E162" i="7"/>
  <c r="E206" i="7"/>
  <c r="E207" i="7" s="1"/>
  <c r="E134" i="7"/>
  <c r="K425" i="7"/>
  <c r="K229" i="7"/>
  <c r="K45" i="7"/>
  <c r="K497" i="7"/>
  <c r="K477" i="7"/>
  <c r="K409" i="7"/>
  <c r="K410" i="7" s="1"/>
  <c r="K411" i="7" s="1"/>
  <c r="W57" i="7"/>
  <c r="E32" i="7"/>
  <c r="E172" i="7"/>
  <c r="E173" i="7" s="1"/>
  <c r="E12" i="7"/>
  <c r="E13" i="7" s="1"/>
  <c r="E14" i="7" s="1"/>
  <c r="E15" i="7" s="1"/>
  <c r="E16" i="7" s="1"/>
  <c r="E17" i="7" s="1"/>
  <c r="E18" i="7" s="1"/>
  <c r="K196" i="7"/>
  <c r="K148" i="7"/>
  <c r="K36" i="7"/>
  <c r="K28" i="7"/>
  <c r="K20" i="7"/>
  <c r="K21" i="7" s="1"/>
  <c r="E228" i="7"/>
  <c r="E174" i="7"/>
  <c r="E175" i="7" s="1"/>
  <c r="E176" i="7" s="1"/>
  <c r="E177" i="7" s="1"/>
  <c r="E178" i="7" s="1"/>
  <c r="E179" i="7" s="1"/>
  <c r="E130" i="7"/>
  <c r="K547" i="7"/>
  <c r="K407" i="7"/>
  <c r="E182" i="7"/>
  <c r="E183" i="7" s="1"/>
  <c r="E98" i="7"/>
  <c r="E99" i="7" s="1"/>
  <c r="E100" i="7" s="1"/>
  <c r="E101" i="7" s="1"/>
  <c r="E102" i="7" s="1"/>
  <c r="E103" i="7" s="1"/>
  <c r="E58" i="7"/>
  <c r="W75" i="7"/>
  <c r="K495" i="7"/>
  <c r="K314" i="7"/>
  <c r="E194" i="7"/>
  <c r="E89" i="7"/>
  <c r="W12" i="7"/>
  <c r="K413" i="7"/>
  <c r="K414" i="7" s="1"/>
  <c r="K415" i="7" s="1"/>
  <c r="E111" i="7"/>
  <c r="K225" i="7"/>
  <c r="K145" i="7"/>
  <c r="K97" i="7"/>
  <c r="K17" i="7"/>
  <c r="K18" i="7" s="1"/>
  <c r="W147" i="7"/>
  <c r="W148" i="7" s="1"/>
  <c r="K501" i="7"/>
  <c r="E94" i="7"/>
  <c r="E108" i="7"/>
  <c r="E166" i="7"/>
  <c r="W9" i="7"/>
  <c r="W96" i="7"/>
  <c r="W104" i="7"/>
  <c r="W150" i="7"/>
  <c r="W151" i="7" s="1"/>
  <c r="W238" i="7"/>
  <c r="K532" i="7"/>
  <c r="K290" i="7"/>
  <c r="W270" i="7"/>
  <c r="W424" i="7"/>
  <c r="W365" i="7"/>
  <c r="E43" i="7"/>
  <c r="W159" i="7"/>
  <c r="K531" i="7"/>
  <c r="K511" i="7"/>
  <c r="K491" i="7"/>
  <c r="K352" i="7"/>
  <c r="K353" i="7" s="1"/>
  <c r="K334" i="7"/>
  <c r="K335" i="7" s="1"/>
  <c r="K303" i="7"/>
  <c r="W404" i="7"/>
  <c r="E242" i="7"/>
  <c r="E191" i="7"/>
  <c r="E122" i="7"/>
  <c r="Q23" i="7"/>
  <c r="W50" i="7"/>
  <c r="E19" i="7"/>
  <c r="E20" i="7" s="1"/>
  <c r="W351" i="7"/>
  <c r="K537" i="7"/>
  <c r="K529" i="7"/>
  <c r="K517" i="7"/>
  <c r="K429" i="7"/>
  <c r="W319" i="7"/>
  <c r="W287" i="7"/>
  <c r="W153" i="7"/>
  <c r="W161" i="7"/>
  <c r="E51" i="7"/>
  <c r="E52" i="7" s="1"/>
  <c r="E53" i="7" s="1"/>
  <c r="E25" i="7"/>
  <c r="E26" i="7" s="1"/>
  <c r="E69" i="7"/>
  <c r="W5" i="7"/>
  <c r="W154" i="7"/>
  <c r="W234" i="7"/>
  <c r="K471" i="7"/>
  <c r="K458" i="7"/>
  <c r="K369" i="7"/>
  <c r="K300" i="7"/>
  <c r="K274" i="7"/>
  <c r="K275" i="7" s="1"/>
  <c r="K276" i="7" s="1"/>
  <c r="W408" i="7"/>
  <c r="W362" i="7"/>
  <c r="W259" i="7"/>
  <c r="W342" i="7"/>
  <c r="K266" i="7"/>
  <c r="K406" i="7"/>
  <c r="K393" i="7"/>
  <c r="E248" i="7"/>
  <c r="E211" i="7"/>
  <c r="E141" i="7"/>
  <c r="E62" i="7"/>
  <c r="E47" i="7"/>
  <c r="E48" i="7" s="1"/>
  <c r="E21" i="7"/>
  <c r="W7" i="7"/>
  <c r="W15" i="7"/>
  <c r="W16" i="7" s="1"/>
  <c r="W23" i="7"/>
  <c r="W31" i="7"/>
  <c r="K521" i="7"/>
  <c r="K513" i="7"/>
  <c r="K469" i="7"/>
  <c r="K405" i="7"/>
  <c r="K272" i="7"/>
  <c r="K273" i="7" s="1"/>
  <c r="K259" i="7"/>
  <c r="E210" i="7"/>
  <c r="K432" i="7"/>
  <c r="K419" i="7"/>
  <c r="K420" i="7" s="1"/>
  <c r="K421" i="7" s="1"/>
  <c r="K361" i="7"/>
  <c r="K362" i="7" s="1"/>
  <c r="K329" i="7"/>
  <c r="K279" i="7"/>
  <c r="K258" i="7"/>
  <c r="W322" i="7"/>
  <c r="W303" i="7"/>
  <c r="E246" i="7"/>
  <c r="E86" i="7"/>
  <c r="W8" i="7"/>
  <c r="W63" i="7"/>
  <c r="W149" i="7"/>
  <c r="W207" i="7"/>
  <c r="W222" i="7"/>
  <c r="K533" i="7"/>
  <c r="K520" i="7"/>
  <c r="K499" i="7"/>
  <c r="K500" i="7" s="1"/>
  <c r="K412" i="7"/>
  <c r="K379" i="7"/>
  <c r="K317" i="7"/>
  <c r="K291" i="7"/>
  <c r="K292" i="7" s="1"/>
  <c r="W328" i="7"/>
</calcChain>
</file>

<file path=xl/sharedStrings.xml><?xml version="1.0" encoding="utf-8"?>
<sst xmlns="http://schemas.openxmlformats.org/spreadsheetml/2006/main" count="11446" uniqueCount="2574">
  <si>
    <t>OWMNAAM</t>
  </si>
  <si>
    <t>OWL</t>
  </si>
  <si>
    <t>OWMNAAM_SGBP3</t>
  </si>
  <si>
    <t>OWL_SGBP3</t>
  </si>
  <si>
    <t>Watertypen</t>
  </si>
  <si>
    <t>GebiedType</t>
  </si>
  <si>
    <t>ESF1</t>
  </si>
  <si>
    <t>ESF2</t>
  </si>
  <si>
    <t>ESF3</t>
  </si>
  <si>
    <t>ESF4</t>
  </si>
  <si>
    <t>ESF5</t>
  </si>
  <si>
    <t>ESF6</t>
  </si>
  <si>
    <t>ESF7</t>
  </si>
  <si>
    <t>ESF8</t>
  </si>
  <si>
    <t>Karakterschets</t>
  </si>
  <si>
    <t>Doelen</t>
  </si>
  <si>
    <t>Toestand</t>
  </si>
  <si>
    <t>Trend</t>
  </si>
  <si>
    <t>TrendChemie</t>
  </si>
  <si>
    <t>Oorzaken</t>
  </si>
  <si>
    <t>Maatregelen</t>
  </si>
  <si>
    <t>MonitoringAnalyseWensen</t>
  </si>
  <si>
    <t>MotiveringBegrenzing</t>
  </si>
  <si>
    <t>Gemeenten</t>
  </si>
  <si>
    <t>Provincies</t>
  </si>
  <si>
    <t>Eigenaren</t>
  </si>
  <si>
    <t>Status</t>
  </si>
  <si>
    <t>Literatuurverwijzing</t>
  </si>
  <si>
    <t>Gebiedspartners</t>
  </si>
  <si>
    <t>aangepast</t>
  </si>
  <si>
    <t>Opmerking</t>
  </si>
  <si>
    <t>StatusFS</t>
  </si>
  <si>
    <t>Erasmuspark, Erasmuspark</t>
  </si>
  <si>
    <t>M11</t>
  </si>
  <si>
    <t>Stedelijk</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</si>
  <si>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</si>
  <si>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 xml:space="preserve">Lichtklimaat vormt geen probleem. Er is voldoende doorzicht. Er valt licht op de bodem. </t>
  </si>
  <si>
    <t>Amsterdam</t>
  </si>
  <si>
    <t>Noord-Holland</t>
  </si>
  <si>
    <t>gebiedsbrede dataanalyse</t>
  </si>
  <si>
    <t>LM_20201127</t>
  </si>
  <si>
    <t>WIP_WSIgebiedsbreed</t>
  </si>
  <si>
    <t>Westerpark, Westerpark</t>
  </si>
  <si>
    <t xml:space="preserve">Lichtklimaat vormt een probleem. Het lichtklimaat is slecht op plekken waar de waterdiepte voldoende groot is. De oorzaak is onbekend. </t>
  </si>
  <si>
    <t>LM_20201124</t>
  </si>
  <si>
    <t>BP Huis Te Vraag, BP Huis Te Vraag</t>
  </si>
  <si>
    <t>NTB</t>
  </si>
  <si>
    <t>SP Zuid, SP Zuid</t>
  </si>
  <si>
    <t>M3</t>
  </si>
  <si>
    <t xml:space="preserve">Het doel voor de ecologische kwaliteit is het realiseren van een goede ecologische toestand voor gebufferde kanalen (M3), met scores voor waterflora in het groen. Het doel in dit overig water is voorlopig gebaseerd op de  locaties waar de afgelopen 15 jaar de beste ecologische kwaliteit is gevonden in het gebied (90 percentiel van de ekr score tussen 2006 en 2019). </t>
  </si>
  <si>
    <t>Habitatgeschiktheid vormt een probleem omdat de waterdiepte te gering is. De mediane waterdiepte is kleiner dan 35 cm (0.3). De mediane dikte van het slib is 0.3. Wanneer de sliblaag wordt verwijderd zal de waterdiepte voldoende zijn voor een gezond ecosysteem.</t>
  </si>
  <si>
    <t>Vondelpark, Vondelpark</t>
  </si>
  <si>
    <t>Lichtklimaat vormt lokaal een probleem: op sommige plekken wel en op andere plekken niet. Lokaal, waar het water dieper is, is het lichtklimaat beperkt door algen, flab en/of kroos.</t>
  </si>
  <si>
    <t>Diemerpolder Noord</t>
  </si>
  <si>
    <t>2010-EAG-1</t>
  </si>
  <si>
    <t>Diemerpolder</t>
  </si>
  <si>
    <t>M8</t>
  </si>
  <si>
    <t xml:space="preserve">De Diemerpolder heeft grotendeels een stedelijke bestemming, maar ook de functies landbouw, recreatie en natuur komen voor. Stedelijk gebied is 246,9 ha (74%). De Diemenpolder behoort tot het Natuur Netwerk Nederland (Regio: Diemenpolder Diemerbos). Deze NNN verbindt de natuur in gebied de Diemerscheg. De ondergrond bestaat hoofdzakelijk uit veen (tot ca 5 m diepte), afgewisseld met kleilagen. Daaronder bevindt zich tot ca 10 meter diepte een kleilaag. Inlaatmogelijkheden voor peilgebied 8-1 zijn inlaat Oud Diemerlaan, dat water heeft in de zomer meer chloride dan wenselijk. Inlaat vanuit de Diem (KDU11403) is slecht bereikbaar en onveilig om te bereiken (langs het spoor lopen). Ook de Diem wordt zilter in de zomer.  In de Diemerpolder (8-1) is in de zomer, met name in het stedelijke deel, een tekort aan water en moet veel water worden ingelaten via de inlaten in het noorden en zuidoosten. Het probleem is echter dat dit water moeilijk in het zuidwesten kan komen. </t>
  </si>
  <si>
    <t xml:space="preserve">Het doel voor de ecologische kwaliteit is het realiseren van een goede ecologische toestand voor sloten met een veenbodem (M8), met scores voor waterflora in het groen. Het doel in dit overig water is voorlopig gebaseerd op de  locaties waar de afgelopen 15 jaar de beste ecologische kwaliteit is gevonden in het gebied (90 percentiel van de ekr score tussen 2006 en 2019). </t>
  </si>
  <si>
    <t>De waterkwaliteit biedt ruimte voor verbetering, totaal fosfor is redelijk hoog. Het lichtklimaat vormt ook een belemmering voor de ecologische kwaliteit en de waterbodem zou een belangrijke bron van voedingsstoffen kunnen zijn. De eerste ecologische sleutel factor (ESF 1) ‘Productiviteit’ scoort slecht. De inlaat bij de Oud Diemerlaan is een belangrijke bron van voedingstoffen, terug te zien in o.a. chloride gehalte. Vooral in de zomer is het water dat bij deze inlaat de polder instroomt zout. De productiviteit van het water kan ook gerelateerd zijn aan de overstorten van het rioolstelsel. De waterdiepte is op veel plekken te gering. Een gevolg zijn naleveringspieken van fosfor in de zomer door de zuurstofloosheid van het slib. Het lichtklimaat vormt ook een belemmering voor de ecologische kwaliteit. De waterbodem zou een belangrijke bron van voedingstoffen kunnen zijn.</t>
  </si>
  <si>
    <t>Advies is om samen met de gemeente doelen en maatregelen voor waterkwaliteit en ecologie (KRW overig water) uit te werken: o.a. keuze voor welke water voor peilaanvulling gebruiken, vergroten waterdiepte en verbeteren inrichting.</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</si>
  <si>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</si>
  <si>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Productiviteit water vormt een probleem. De belasting is ligt tussen de 12.3 en 17.9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</si>
  <si>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Het lichtklimaat in Diemerpolder vormt mogelijk een belemmering voor een goede waterkwaliteit, zeker wanneer watergangen worden verdiept.</t>
  </si>
  <si>
    <t>Productiviteit bodem vormt mogelijk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</si>
  <si>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een probleem. De taluds op de meeste locaties steiler zijn dan 20 graden. De inrichting vormt mogelijk een belemmering voor de waterkwaliteit. </t>
  </si>
  <si>
    <t>Niet bekend.</t>
  </si>
  <si>
    <t>Geen herbegrenzing nodig.</t>
  </si>
  <si>
    <t>Diemen</t>
  </si>
  <si>
    <t>KRW waterlichaam</t>
  </si>
  <si>
    <t>WSA GRP Diemen_20181019, Droog 2019</t>
  </si>
  <si>
    <t>WSI</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</si>
  <si>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</si>
  <si>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</si>
  <si>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</si>
  <si>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</si>
  <si>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</si>
  <si>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</si>
  <si>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Productiviteit water vormt een probleem. 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</si>
  <si>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</si>
  <si>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</si>
  <si>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Habitatgeschiktheid vormt een probleem. 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</si>
  <si>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Organische belasting vormt een probleem. 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</si>
  <si>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dataanalyse tbv WSI</t>
  </si>
  <si>
    <t>LM_20200914</t>
  </si>
  <si>
    <t>Sarphatipark, Sarphatipark</t>
  </si>
  <si>
    <t>Oosterpark, Oosterpark</t>
  </si>
  <si>
    <t>Atekpolder, Atekpolder</t>
  </si>
  <si>
    <t>M10</t>
  </si>
  <si>
    <t xml:space="preserve">Het doel voor de ecologische kwaliteit is het realiseren van een goede ecologische toestand voor brede sloten met een veenbodem (M10), met scores voor waterflora in het groen. Het doel in dit overig water is voorlopig gebaseerd op de  locaties waar de afgelopen 15 jaar de beste ecologische kwaliteit is gevonden in het gebied (90 percentiel van de ekr score tussen 2006 en 2019). </t>
  </si>
  <si>
    <t xml:space="preserve">Habitatgeschiktheid vormt geen probleem omdat de waterdiepte niet te gering is. De mediane waterdiepte is groter dan 35 cm (0.4). De mediane dikte van het slib is 0.25. </t>
  </si>
  <si>
    <t>Binnendijkse Buitenvelderse Polder, Binnendijkse Buitenvelderse Polder</t>
  </si>
  <si>
    <t>Productiviteit water vormt een probleem. De fosforbelasting ligt tussen de 18.4 en 61.7 mg/m2/dag. De kritische fosforbelasting is 15.7. Dit is berekend met het metamodel van PCditch.</t>
  </si>
  <si>
    <t xml:space="preserve">Habitatgeschiktheid vormt geen probleem omdat de waterdiepte niet te gering is. De mediane waterdiepte is groter dan 35 cm (0.45). De mediane dikte van het slib is 0.1. </t>
  </si>
  <si>
    <t>Amstelveen, Amsterdam</t>
  </si>
  <si>
    <t>Uithoornse polder</t>
  </si>
  <si>
    <t>2140-EAG-2</t>
  </si>
  <si>
    <t>Landelijk</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</si>
  <si>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</si>
  <si>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</si>
  <si>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Productiviteit water vormt mogelijk een probleem. De fosforbelasting ligt tussen de 2.3 en 3.2 mg/m2/dag. De kritische fosforbelasting is 13.1. Dit is berekend met het metamodel van PCditch.</t>
  </si>
  <si>
    <t xml:space="preserve">In 2140-EAG-4: Habitatgeschiktheid vormt een probleem omdat de waterdiepte te gering is. De mediane waterdiepte is kleiner dan 35 cm (0.325). De mediane dikte van het slib is 0.15. Wanneer de sliblaag wordt verwijderd zal de waterdiepte voldoende zijn voor een gezond ecosysteem. In 2140-EAG-6: Habitatgeschiktheid vormt lokaal een probleem omdat de waterdiepte te gering is. De mediane waterdiepte is (0.35). De mediane dikte van het slib is 0.15. </t>
  </si>
  <si>
    <t>Kaag en Braassem, Uithoorn</t>
  </si>
  <si>
    <t>Noord-Holland, Zuid-Holland</t>
  </si>
  <si>
    <t>LM_20190920</t>
  </si>
  <si>
    <t>Fred Roeskestraat, Fred Roeskestraat</t>
  </si>
  <si>
    <t>M1a</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</si>
  <si>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</si>
  <si>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Venserpolder (volkstuinparken), Nieuw Vredelust, Ons Lustoord en Dijkzicht</t>
  </si>
  <si>
    <t xml:space="preserve">Habitatgeschiktheid vormt geen probleem omdat de waterdiepte niet te gering is. De mediane waterdiepte is groter dan 35 cm (0.4). De mediane dikte van het slib is 0.3. </t>
  </si>
  <si>
    <t>Ouder-Amstel</t>
  </si>
  <si>
    <t>Bijlmer, Bijlmer</t>
  </si>
  <si>
    <t>M30</t>
  </si>
  <si>
    <t>Productiviteit water vormt mogelijk een probleem. De fosforbelasting ligt tussen de 12.1 en 40 mg/m2/dag. De kritische fosforbelasting is 15.3. Dit is berekend met het metamodel van PCditch.</t>
  </si>
  <si>
    <t>Amsterdam, Diemen</t>
  </si>
  <si>
    <t>Holendrechter- en Bullewijker Polder (zuid en west), zuid en west</t>
  </si>
  <si>
    <t>Productiviteit water vormt een probleem. De fosforbelasting ligt tussen de 25.8 en 44.1 mg/m2/dag. De kritische fosforbelasting is 15.7. Dit is berekend met het metamodel van PCditch.</t>
  </si>
  <si>
    <t>Habitatgeschiktheid vormt een probleem omdat de waterdiepte te gering is. De mediane waterdiepte is kleiner dan 35 cm (0.3). De mediane dikte van het slib is 0.2. Wanneer de sliblaag wordt verwijderd zal de waterdiepte voldoende zijn voor een gezond ecosysteem.</t>
  </si>
  <si>
    <t>Duivendrechtsepolder noord en midden</t>
  </si>
  <si>
    <t>Productiviteit water vormt mogelijk een probleem. De fosforbelasting ligt tussen de 9.6 en 15.3 mg/m2/dag. De kritische fosforbelasting is 15.3. Dit is berekend met het metamodel van PCditch.</t>
  </si>
  <si>
    <t xml:space="preserve">Habitatgeschiktheid vormt geen probleem omdat de waterdiepte niet te gering is. De mediane waterdiepte is groter dan 35 cm (0.375). De mediane dikte van het slib is 0.15. </t>
  </si>
  <si>
    <t>Amsterdam, Ouder-Amstel</t>
  </si>
  <si>
    <t>Venserpolder</t>
  </si>
  <si>
    <t>2280-EAG-1</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</si>
  <si>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</si>
  <si>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Productiviteit water vormt een probleem.</t>
  </si>
  <si>
    <t>Lichtklimaat vormt geen probleem.</t>
  </si>
  <si>
    <t xml:space="preserve">Habitatgeschiktheid vormt geen probleem omdat de waterdiepte niet te gering is. De mediane waterdiepte is groter dan 35 cm (0.5). De mediane dikte van het slib is 0. </t>
  </si>
  <si>
    <t>LM_20190916</t>
  </si>
  <si>
    <t>Polder De Toekomst, Polder De Toekomst</t>
  </si>
  <si>
    <t>Habitatgeschiktheid vormt een probleem omdat de waterdiepte te gering is. De mediane waterdiepte is kleiner dan 35 cm (0.1). De mediane dikte van het slib is 0.2. Wanneer de sliblaag wordt verwijderd zal de waterdiepte nog steeds te gering zijn voor een gezond ecosysteem.</t>
  </si>
  <si>
    <t>Overdiemerpolder</t>
  </si>
  <si>
    <t>2300-EAG-1</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</si>
  <si>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</si>
  <si>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Productiviteit water vormt een probleem. De fosforbelasting ligt tussen de 9.5 en 21.9 mg/m2/dag. De kritische fosforbelasting is 14.2. Dit is berekend met het metamodel van PCditch.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</si>
  <si>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Lichtklimaat vormt geen probleem:  Het doorzicht in het systeem is laag (30 cm) in de winter en hoger in de zomer. In Overdiemerpolder is het lichtklimaat altijd voldoende, ook bij een waterdiepte van 40cm.</t>
  </si>
  <si>
    <t>Productiviteit bodem vormt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</si>
  <si>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geen probleem omdat de waterdiepte niet te gering is. De mediane waterdiepte is groter dan 35 cm (0.4). De mediane dikte van het slib is 0.15. </t>
  </si>
  <si>
    <t xml:space="preserve">Organische belasting vormt een probleem.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</si>
  <si>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WIP_WSI</t>
  </si>
  <si>
    <t>2310-EAG-1</t>
  </si>
  <si>
    <t>Baambrugge Oostzijds</t>
  </si>
  <si>
    <t>2330-EAG-1</t>
  </si>
  <si>
    <r>
      <t>E</t>
    </r>
    <r>
      <rPr>
        <sz val="9"/>
        <color theme="1"/>
        <rFont val="Verdana"/>
        <family val="2"/>
      </rPr>
      <t>en deel van het plangebied (de Liniedijk, het fort bij Abcoude en een aantal percelen in het noordoosten van het afvoergebied langs de Kanaaldijk West en de Velterslaan) maakt deel uit van het Natuurnetwerk Nederland (voorheen Ecologische Hoofdstructuur EHS).</t>
    </r>
  </si>
  <si>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</si>
  <si>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</si>
  <si>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 xml:space="preserve">Productiviteit water vormt een probleem. De fosforbelasting ligt tussen de 11.4 en 26.4 mg/m2/dag. De kritische fosforbelasting is 15.1. Dit is berekend met het metamodel van PCditch.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</si>
  <si>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 xml:space="preserve">Lichtklimaat vormt geen probleem: De verhouding doorzicht/diepte scoort voldoende (&gt; 0,6 in meer dan 70% van de sloten). De beperkte waterdiepte speelt hierbij een rol. </t>
  </si>
  <si>
    <t>Productiviteit bodem vormt mogelijk een probleem. De gemeten fosforgehalten in de waterbodem zijn hoog (1400 mg/kg.dg), maar er woekeren geen onderwaterplanten. Baggeren is hier alleen zinvol als de externe belasting vanuit het inlaatwater voldoende omlaag gebracht kan worden.</t>
  </si>
  <si>
    <t xml:space="preserve">Habitatgeschiktheid vormt geen probleem omdat de waterdiepte niet te gering is. De mediane waterdiepte is groter dan 35 cm (0.4). De mediane dikte van het slib is 0.05. </t>
  </si>
  <si>
    <t>Niet bekend of gemaal visveilig en vriendelijk is. Voor overige fauna is verspreiding geen knelpunt.</t>
  </si>
  <si>
    <t>Ganzen zijn hier mogelijk een probleem?</t>
  </si>
  <si>
    <t>Organische belasting vormt een probleem: 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</si>
  <si>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De Ronde Venen</t>
  </si>
  <si>
    <t>Utrecht</t>
  </si>
  <si>
    <t>Natuurmonumenten, particulieren.</t>
  </si>
  <si>
    <t>Memo Diek (2012)</t>
  </si>
  <si>
    <t>Agrarisch collectief PM</t>
  </si>
  <si>
    <t>Polder Holland en Sticht west, bemalen</t>
  </si>
  <si>
    <t>Productiviteit water vormt mogelijk een probleem. De fosforbelasting ligt tussen de 8.7 en 32.6 mg/m2/dag. De kritische fosforbelasting is 15.2. Dit is berekend met het metamodel van PCditch.</t>
  </si>
  <si>
    <t xml:space="preserve">In 2340-EAG-1: Habitatgeschiktheid vormt lokaal een probleem omdat de waterdiepte te gering is. De mediane waterdiepte is (0.35). De mediane dikte van het slib is 0.05.  In 2340-EAG-2: Habitatgeschiktheid vormt geen probleem omdat de waterdiepte niet te gering is. De mediane waterdiepte is groter dan 35 cm (0.45). De mediane dikte van het slib is 0.075. </t>
  </si>
  <si>
    <t>De Ronde Venen, Stichtse Vecht</t>
  </si>
  <si>
    <t>Venserpolder (volkstuinpark Amstelglorie), Venserpolder (volkstuinpark Amstelglorie)</t>
  </si>
  <si>
    <t>Gemeenschapspolder West (Betlem), Gemeenschapspolder West (Betlem)</t>
  </si>
  <si>
    <t>Habitatgeschiktheid vormt een probleem omdat de waterdiepte te gering is. De mediane waterdiepte is kleiner dan 35 cm (0.225). De mediane dikte van het slib is 0.15. Wanneer de sliblaag wordt verwijderd zal de waterdiepte voldoende zijn voor een gezond ecosysteem.</t>
  </si>
  <si>
    <t>Diemen, Gooise Meren</t>
  </si>
  <si>
    <t>Honderdsche polder west, Honderdsche polder west</t>
  </si>
  <si>
    <t xml:space="preserve">Habitatgeschiktheid vormt lokaal een probleem omdat de waterdiepte te gering is. De mediane waterdiepte is (0.35). De mediane dikte van het slib is 0.1. </t>
  </si>
  <si>
    <t>Stichtse Vecht</t>
  </si>
  <si>
    <t>Gagelweg</t>
  </si>
  <si>
    <t>2502-EAG-1</t>
  </si>
  <si>
    <t>Toestand verbetert tussen 2005 en 2015.</t>
  </si>
  <si>
    <t>PM</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</si>
  <si>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</si>
  <si>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</si>
  <si>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Productiviteit water vormt mogelijk een probleem. De fosforbelasting ligt tussen de 5 en 5.2 mg/m2/dag. De kritische fosforbelasting is 13.7. Dit is berekend met het metamodel van PCditch.</t>
  </si>
  <si>
    <t>Lichtklimaat is goed. Doorzicht varieert tussen 40 en 60 cm.</t>
  </si>
  <si>
    <t>In 2502-EAG-2: Habitatgeschiktheid vormt een probleem omdat de waterdiepte te gering is. De mediane waterdiepte is kleiner dan 35 cm (0.25). De mediane dikte van het slib is 0.1. Wanneer de sliblaag wordt verwijderd zal de waterdiepte nog steeds te gering zijn voor een gezond ecosysteem. In 2502-EAG-1: Habitatgeschiktheid vormt een probleem omdat de waterdiepte te gering is. De mediane waterdiepte is kleiner dan 35 cm (0.3). De mediane dikte van het slib is 0.1. Wanneer de sliblaag wordt verwijderd zal de waterdiepte voldoende zijn voor een gezond ecosysteem.</t>
  </si>
  <si>
    <t>De Ronde Venen en Nieuwkoop</t>
  </si>
  <si>
    <t>Polder Wilnis-Veldzijde, Polder Wilnis-Veldzijde</t>
  </si>
  <si>
    <t>Productiviteit water vormt mogelijk een probleem. De fosforbelasting ligt tussen de 22.6 en 56.6 mg/m2/dag. De kritische fosforbelasting is 21.3. Dit is berekend met het metamodel van PCditch.</t>
  </si>
  <si>
    <t>Lichtklimaat vormt een probleem. Doorzicht varieert tussen 20 en 40 cm. Op meer dan 50% van de locaties is doorzicht onvoldoende voor ontwikkeling waterplanten.</t>
  </si>
  <si>
    <t>Habitatgeschiktheid vormt een probleem omdat de waterdiepte te gering is. De mediane waterdiepte is kleiner dan 35 cm (0.3). De mediane dikte van het slib is 0.15. Wanneer de sliblaag wordt verwijderd zal de waterdiepte voldoende zijn voor een gezond ecosysteem. Waterdiepte varieert tussen 10 en 60 cm. 83% van de locaties &lt;= 30 cm. Zuurstofconcentratie is veelal laag door zuurstofloze kwel.</t>
  </si>
  <si>
    <t>?</t>
  </si>
  <si>
    <t>Polder deTweede Bedijking, Polder deTweede Bedijking</t>
  </si>
  <si>
    <t>Productiviteit water vormt mogelijk een probleem. De fosforbelasting ligt tussen de 5.8 en 17.5 mg/m2/dag. De kritische fosforbelasting is 14.2. Dit is berekend met het metamodel van PCditch.</t>
  </si>
  <si>
    <t xml:space="preserve">Habitatgeschiktheid vormt geen probleem omdat de waterdiepte niet te gering is. De mediane waterdiepte is groter dan 35 cm (0.375). De mediane dikte van het slib is 0.1. </t>
  </si>
  <si>
    <t>Veldhuiswetering, Veldhuisweg</t>
  </si>
  <si>
    <t xml:space="preserve">Habitatgeschiktheid vormt geen probleem omdat de waterdiepte niet te gering is. De mediane waterdiepte is groter dan 35 cm (0.4). De mediane dikte van het slib is 0.1. </t>
  </si>
  <si>
    <t>Eilinzon, Eilinzon</t>
  </si>
  <si>
    <t>Hoogwaterzone Amstelkade P1, Hoogwaterzone Amstelkade P1</t>
  </si>
  <si>
    <t>Productiviteit water vormt mogelijk een probleem. De fosforbelasting ligt tussen de 5.4 en 5.5 mg/m2/dag. De kritische fosforbelasting is 14.4. Dit is berekend met het metamodel van PCditch.</t>
  </si>
  <si>
    <t>Lichtklimaat vormt geen probleem. Doorzicht is 50-60 cm.</t>
  </si>
  <si>
    <t xml:space="preserve">Habitatgeschiktheid vormt geen probleem omdat de waterdiepte niet te gering is. De mediane waterdiepte is groter dan 35 cm (0.5). De mediane dikte van het slib is 0.125. </t>
  </si>
  <si>
    <t>Hoogwaterzone Amstelkade P2, Hoogwaterzone Amstelkade P2</t>
  </si>
  <si>
    <t>Nieuwkoop</t>
  </si>
  <si>
    <t>Zuid-Holland</t>
  </si>
  <si>
    <t>Polder de Eerste Bedijking (west), west</t>
  </si>
  <si>
    <t xml:space="preserve">In 2530-EAG-1: Habitatgeschiktheid vormt lokaal een probleem omdat de waterdiepte te gering is. De mediane waterdiepte is (0.35). De mediane dikte van het slib is 0.05.  In 2530-EAG-2: Habitatgeschiktheid vormt lokaal een probleem omdat de waterdiepte te gering is. De mediane waterdiepte is (0.35). De mediane dikte van het slib is 0.1. </t>
  </si>
  <si>
    <t>Noorderpolder of Botshol (Nellestein), agrarisch</t>
  </si>
  <si>
    <t>Productiviteit water vormt mogelijk een probleem. De fosforbelasting ligt tussen de 11.2 en 23.2 mg/m2/dag. De kritische fosforbelasting is 14.5. Dit is berekend met het metamodel van PCditch.</t>
  </si>
  <si>
    <t xml:space="preserve">In 2560-EAG-1: Habitatgeschiktheid vormt geen probleem omdat de waterdiepte niet te gering is. De mediane waterdiepte is groter dan 35 cm (0.45). De mediane dikte van het slib is 0.05.  In 2560-EAG-2: Habitatgeschiktheid vormt geen probleem omdat de waterdiepte niet te gering is. De mediane waterdiepte is groter dan 35 cm (0.6). De mediane dikte van het slib is 0.075. </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</si>
  <si>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</si>
  <si>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</si>
  <si>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</si>
  <si>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</si>
  <si>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Productiviteit water vormt mogelijk een probleem. De fosforbelasting ligt tussen de 3.7 en 9.5 mg/m2/dag. De kritische fosforbelasting is 14.6. Dit is berekend met het metamodel van PCditch.</t>
  </si>
  <si>
    <t>Veel belasting nutriënten uit de bodem. Mineralisatie bodem onder invloed van sulfaat.</t>
  </si>
  <si>
    <t xml:space="preserve">In 2570-EAG-1: Habitatgeschiktheid vormt een probleem omdat de waterdiepte te gering is. De mediane waterdiepte is kleiner dan 35 cm (0.3). De mediane dikte van het slib is 0.25. Wanneer de sliblaag wordt verwijderd zal de waterdiepte voldoende zijn voor een gezond ecosysteem. In 2570-EAG-2: Habitatgeschiktheid vormt geen probleem omdat de waterdiepte niet te gering is. De mediane waterdiepte is groter dan 35 cm (0.5). De mediane dikte van het slib is 0.15. </t>
  </si>
  <si>
    <t>achtergrondrapport WGP</t>
  </si>
  <si>
    <t>WIP_samenvattingWSA</t>
  </si>
  <si>
    <t>Buitendijkse Oosterpolder, Buitenwesterpolder en Blokland (noord), bemalen gebied</t>
  </si>
  <si>
    <t>Productiviteit water vormt mogelijk een probleem. De fosforbelasting ligt tussen de 11.9 en 25.5 mg/m2/dag. De kritische fosforbelasting is 14.2. Dit is berekend met het metamodel van PCditch.</t>
  </si>
  <si>
    <t>Habitatgeschiktheid vormt een probleem omdat de waterdiepte te gering is. De mediane waterdiepte is kleiner dan 35 cm (0.25). De mediane dikte van het slib is 0.3. Wanneer de sliblaag wordt verwijderd zal de waterdiepte voldoende zijn voor een gezond ecosysteem.</t>
  </si>
  <si>
    <t>De Ronde Venen, Nieuwkoop, Uithoorn</t>
  </si>
  <si>
    <t>Noord-Holland, Utrecht, Zuid-Holland</t>
  </si>
  <si>
    <t>Voordijkschepolder, Voordijkschepolder</t>
  </si>
  <si>
    <t>Productiviteit water vormt mogelijk een probleem. De fosforbelasting ligt tussen de 3.5 en 10.04 mg/m2/dag. De kritische fosforbelasting is 13.7. Dit is berekend met het metamodel van PCditch.</t>
  </si>
  <si>
    <t>Lichtklimaat vormt een probleem.</t>
  </si>
  <si>
    <t xml:space="preserve">Habitatgeschiktheid vormt lokaal een probleem omdat de waterdiepte te gering is. De mediane waterdiepte is (0.35). De mediane dikte van het slib is 0. </t>
  </si>
  <si>
    <t>Blokland, Blokland</t>
  </si>
  <si>
    <t>Habitatgeschiktheid vormt een probleem omdat de waterdiepte te gering is. De mediane waterdiepte is kleiner dan 35 cm (0.25). De mediane dikte van het slib is 0.2. Wanneer de sliblaag wordt verwijderd zal de waterdiepte voldoende zijn voor een gezond ecosysteem.</t>
  </si>
  <si>
    <t>De Ronde Venen, Nieuwkoop</t>
  </si>
  <si>
    <t>Utrecht, Zuid-Holland</t>
  </si>
  <si>
    <t>Noorder- of Rietpolder (zuid), Noorder- of Rietpolder (zuid) (De Krijgsman)</t>
  </si>
  <si>
    <t>Gooise Meren</t>
  </si>
  <si>
    <t>Bloemendalerpolder (noord), Bloemendalerpolder (noord)</t>
  </si>
  <si>
    <t>Habitatgeschiktheid vormt een probleem omdat de waterdiepte te gering is. De mediane waterdiepte is kleiner dan 35 cm (0.25). De mediane dikte van het slib is 0.025. Wanneer de sliblaag wordt verwijderd zal de waterdiepte nog steeds te gering zijn voor een gezond ecosysteem.</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</si>
  <si>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</si>
  <si>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</si>
  <si>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Afsluitbaar maken inlaten vanuit de Vecht.</t>
  </si>
  <si>
    <t>Productiviteit water vormt mogelijk een probleem. De fosforbelasting ligt tussen de 9.8 en 20.6 mg/m2/dag. De kritische fosforbelasting is 16.5. Dit is berekend met het metamodel van PCditch.</t>
  </si>
  <si>
    <t>Lichtklimaat is slecht in Over-Holland</t>
  </si>
  <si>
    <t>Productiviteit bodem is overal te hoog.</t>
  </si>
  <si>
    <t>Habitatgeschiktheid is slecht (waterdiepte op verschillende plekken, slibdikte in Over-Holland)</t>
  </si>
  <si>
    <t>Organische belasting is te hoog (riooloverstorten in Breukelen, bladval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</si>
  <si>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</si>
  <si>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</si>
  <si>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</si>
  <si>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</si>
  <si>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Productiviteit water vormt mogelijk een probleem. De fosforbelasting ligt tussen de 7.3 en 25.7 mg/m2/dag. De kritische fosforbelasting is 15.1. Dit is berekend met het metamodel van PCditch.</t>
  </si>
  <si>
    <t>Stichtse Vecht, Wijdemeren</t>
  </si>
  <si>
    <t>Noord-Holland, Utrecht</t>
  </si>
  <si>
    <t>Vreeland (oost), Vreeland (oost)</t>
  </si>
  <si>
    <t xml:space="preserve">Habitatgeschiktheid vormt geen probleem omdat de waterdiepte niet te gering is. De mediane waterdiepte is groter dan 35 cm (0.4). De mediane dikte van het slib is 0.2. </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</si>
  <si>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</si>
  <si>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</si>
  <si>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Fosfaatbelasting</t>
  </si>
  <si>
    <t>Productiviteit water vormt geen probleem. De fosforbelasting ligt tussen de 3.6 en 4.3 mg/m2/dag. De kritische fosforbelasting is 13.9. Dit is berekend met het metamodel van PCditch.</t>
  </si>
  <si>
    <t>Lichtklimaat vormt lokaal een probleem. Lokaal is het lichtklimaat onvoldoende voor onderwaterplanten omdat kroos en flab het licht belemmeren.</t>
  </si>
  <si>
    <t>Sloten te ondiep, lokaal teveel slib</t>
  </si>
  <si>
    <t xml:space="preserve">Habitatgeschiktheid vormt geen probleem omdat de waterdiepte niet te gering is. De mediane waterdiepte is groter dan 35 cm (0.4). De mediane dikte van het slib is 0. </t>
  </si>
  <si>
    <t>Lokaal te intensief onderhoud</t>
  </si>
  <si>
    <t>Wijdemeren</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</si>
  <si>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</si>
  <si>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</si>
  <si>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Productiviteit water vormt mogelijk een probleem. De fosforbelasting ligt tussen de 16.5 en 29.8 mg/m2/dag. De kritische fosforbelasting is 17.6. Dit is berekend met het metamodel van PCditch.</t>
  </si>
  <si>
    <t xml:space="preserve">Lichtklimaat vormt geen probleem. </t>
  </si>
  <si>
    <t>Habitatgeschiktheid vormt een probleem omdat de waterdiepte te gering is. De mediane waterdiepte is kleiner dan 35 cm (0.25). De mediane dikte van het slib is 0. Wanneer de sliblaag wordt verwijderd zal de waterdiepte nog steeds te gering zijn voor een gezond ecosysteem.</t>
  </si>
  <si>
    <t>Bethunepolder,</t>
  </si>
  <si>
    <t>Productiviteit water vormt een probleem zodra de verblijftijd lokaal toe neemt. De fosforbelasting ligt tussen de 35.3 en 109.8 mg/m2/dag. De kritische fosforbelasting kan niet berekend worden door de zeer korte verblijftijd in dit systeem.</t>
  </si>
  <si>
    <t xml:space="preserve">In 3311-EAG-8: Habitatgeschiktheid vormt geen probleem omdat de waterdiepte niet te gering is. De mediane waterdiepte is groter dan 35 cm (0.65). De mediane dikte van het slib is 0.05.  In 3311-EAG-5: Habitatgeschiktheid vormt geen probleem omdat de waterdiepte niet te gering is. De mediane waterdiepte is groter dan 35 cm (0.7). De mediane dikte van het slib is 0.1. </t>
  </si>
  <si>
    <t>Polder Breukelen-Proostdij, bemalen gebied</t>
  </si>
  <si>
    <t>Productiviteit water vormt mogelijk een probleem. De fosforbelasting ligt tussen de 4.7 en 17.9 mg/m2/dag. De kritische fosforbelasting is 14.4. Dit is berekend met het metamodel van PCditch.</t>
  </si>
  <si>
    <t>In 3350-EAG-2: Habitatgeschiktheid vormt een probleem omdat de waterdiepte te gering is. De mediane waterdiepte is kleiner dan 35 cm (0.15). De mediane dikte van het slib is 0.3. Wanneer de sliblaag wordt verwijderd zal de waterdiepte voldoende zijn voor een gezond ecosysteem. In 3350-EAG-1: Habitatgeschiktheid vormt een probleem omdat de waterdiepte te gering is. De mediane waterdiepte is kleiner dan 35 cm (0.225). De mediane dikte van het slib is 0.1. Wanneer de sliblaag wordt verwijderd zal de waterdiepte nog steeds te gering zijn voor een gezond ecosysteem.</t>
  </si>
  <si>
    <t>Noordpolder beoosten Muiden, bemalen</t>
  </si>
  <si>
    <t>Productiviteit water vormt een probleem. De fosforbelasting ligt tussen de 34.9 en 35 mg/m2/dag. De kritische fosforbelasting is 18.1. Dit is berekend met het metamodel van PCditch.</t>
  </si>
  <si>
    <t>In 4100-EAG-2: Habitatgeschiktheid vormt een probleem omdat de waterdiepte te gering is. De mediane waterdiepte is kleiner dan 35 cm (0.2). De mediane dikte van het slib is 0. Wanneer de sliblaag wordt verwijderd zal de waterdiepte nog steeds te gering zijn voor een gezond ecosysteem. In 4100-EAG-1: Habitatgeschiktheid vormt een probleem omdat de waterdiepte te gering is. De mediane waterdiepte is kleiner dan 35 cm (0.2). De mediane dikte van het slib is 0.2. Wanneer de sliblaag wordt verwijderd zal de waterdiepte voldoende zijn voor een gezond ecosysteem.</t>
  </si>
  <si>
    <t>B.O.B.M.-polder en Buitendijken tussen Muiderberg en Naarden, B.O. bemalen</t>
  </si>
  <si>
    <t>Productiviteit water vormt een probleem. De fosforbelasting ligt tussen de 15.7 en 22.7 mg/m2/dag. De kritische fosforbelasting is 15.1. Dit is berekend met het metamodel van PCditch.</t>
  </si>
  <si>
    <t>In 4110-EAG-2: Habitatgeschiktheid vormt een probleem omdat de waterdiepte te gering is. De mediane waterdiepte is kleiner dan 35 cm (0.2). De mediane dikte van het slib is 0.05. Wanneer de sliblaag wordt verwijderd zal de waterdiepte nog steeds te gering zijn voor een gezond ecosysteem. In 4110-EAG-1: Habitatgeschiktheid vormt een probleem omdat de waterdiepte te gering is. De mediane waterdiepte is kleiner dan 35 cm (0.325). De mediane dikte van het slib is 0.075. Wanneer de sliblaag wordt verwijderd zal de waterdiepte voldoende zijn voor een gezond ecosysteem.</t>
  </si>
  <si>
    <t>Zuidpolder beoosten Muiden, Zuidpolder beoosten Muiden</t>
  </si>
  <si>
    <t>Productiviteit water vormt mogelijk een probleem. De fosforbelasting ligt tussen de 6.3 en 33 mg/m2/dag. De kritische fosforbelasting is 14.9. Dit is berekend met het metamodel van PCditch.</t>
  </si>
  <si>
    <t>Habitatgeschiktheid vormt een probleem omdat de waterdiepte te gering is. De mediane waterdiepte is kleiner dan 35 cm (0.325). De mediane dikte van het slib is 0.225. Wanneer de sliblaag wordt verwijderd zal de waterdiepte voldoende zijn voor een gezond ecosysteem.</t>
  </si>
  <si>
    <t>Gooise Meren, Weesp</t>
  </si>
  <si>
    <t>Heintjesrak- en Broekerpolder, nabij Faunapassage</t>
  </si>
  <si>
    <t>Productiviteit water vormt mogelijk een probleem. De fosforbelasting ligt tussen de 13.1 en 15.4 mg/m2/dag. De kritische fosforbelasting is 16.1. Dit is berekend met het metamodel van PCditch.</t>
  </si>
  <si>
    <t xml:space="preserve">In 4200-EAG-2: Habitatgeschiktheid vormt geen probleem omdat de waterdiepte niet te gering is. De mediane waterdiepte is groter dan 35 cm (0.4). De mediane dikte van het slib is 0.125.  In 4200-EAG-1: Habitatgeschiktheid vormt geen probleem omdat de waterdiepte niet te gering is. De mediane waterdiepte is groter dan 35 cm (0.5). De mediane dikte van het slib is 0.2. </t>
  </si>
  <si>
    <t>Hilversum, Weesp, Wijdemeren</t>
  </si>
  <si>
    <t>Hilversumse Ondermeent, Hilversumse Ondermeent</t>
  </si>
  <si>
    <t>Productiviteit water vormt mogelijk een probleem. De fosforbelasting ligt tussen de 21 en 59.8 mg/m2/dag. De kritische fosforbelasting is 17.6. Dit is berekend met het metamodel van PCditch.</t>
  </si>
  <si>
    <t>Habitatgeschiktheid vormt een probleem omdat de waterdiepte te gering is. De mediane waterdiepte is kleiner dan 35 cm (0.2). De mediane dikte van het slib is 0.05. Wanneer de sliblaag wordt verwijderd zal de waterdiepte nog steeds te gering zijn voor een gezond ecosysteem.</t>
  </si>
  <si>
    <t>Hilversum</t>
  </si>
  <si>
    <t>Hilversumse Meent, Hilversumse Meent</t>
  </si>
  <si>
    <t>Productiviteit water vormt mogelijk een probleem. De fosforbelasting ligt tussen de 16.2 en 32.4 mg/m2/dag. De kritische fosforbelasting is 8.2. Dit is berekend met het metamodel van PCditch.</t>
  </si>
  <si>
    <t xml:space="preserve">Habitatgeschiktheid vormt geen probleem omdat de waterdiepte niet te gering is. De mediane waterdiepte is groter dan 35 cm (0.7). De mediane dikte van het slib is 0.075. </t>
  </si>
  <si>
    <t>Sportpark Tuindorp Oostzaan, Sportpark Tuindorp Oostzaan</t>
  </si>
  <si>
    <t xml:space="preserve">Habitatgeschiktheid vormt geen probleem omdat de waterdiepte niet te gering is. De mediane waterdiepte is groter dan 35 cm (0.475). De mediane dikte van het slib is 0.175. </t>
  </si>
  <si>
    <t>Krasseurstraat, Krasseurstraat</t>
  </si>
  <si>
    <t>Habitatgeschiktheid vormt een probleem omdat de waterdiepte te gering is. De mediane waterdiepte is kleiner dan 35 cm (0.275). De mediane dikte van het slib is 0.065. Wanneer de sliblaag wordt verwijderd zal de waterdiepte nog steeds te gering zijn voor een gezond ecosysteem.</t>
  </si>
  <si>
    <t>W.H. Vliegenbos, W.H. Vliegenbos</t>
  </si>
  <si>
    <t>Polder Bernard, Polder Polder Bernard</t>
  </si>
  <si>
    <t xml:space="preserve">Habitatgeschiktheid vormt geen probleem omdat de waterdiepte niet te gering is. De mediane waterdiepte is groter dan 35 cm (0.6). De mediane dikte van het slib is 0.45. </t>
  </si>
  <si>
    <t>Noorder IJ Polder, Noorder IJ Polder</t>
  </si>
  <si>
    <t>Productiviteit water vormt mogelijk een probleem. De fosforbelasting ligt tussen de 9.4 en 49.3 mg/m2/dag. De kritische fosforbelasting is 14.3. Dit is berekend met het metamodel van PCditch.</t>
  </si>
  <si>
    <t xml:space="preserve">Habitatgeschiktheid vormt geen probleem omdat de waterdiepte niet te gering is. De mediane waterdiepte is groter dan 35 cm (0.675). De mediane dikte van het slib is 0.1. </t>
  </si>
  <si>
    <t>Watergraafsmeer, zuid</t>
  </si>
  <si>
    <t>Productiviteit water vormt mogelijk een probleem. De fosforbelasting ligt tussen de 4.7 en 7.8 mg/m2/dag. De kritische fosforbelasting is 16.6. Dit is berekend met het metamodel van PCditch.</t>
  </si>
  <si>
    <t xml:space="preserve">In 6400-EAG-2: Habitatgeschiktheid vormt geen probleem omdat de waterdiepte niet te gering is. De mediane waterdiepte is groter dan 35 cm (0.6). De mediane dikte van het slib is 0.  In 6400-EAG-1: Habitatgeschiktheid vormt geen probleem omdat de waterdiepte niet te gering is. De mediane waterdiepte is groter dan 35 cm (0.7). De mediane dikte van het slib is 0.1. </t>
  </si>
  <si>
    <t>Gemeenschapspolder West (Tuincomplex Linnaeus), Gemeenschapspolder West (Tuincomplex Linnaeus)</t>
  </si>
  <si>
    <t>Baambrugge Oostzijds (west)</t>
  </si>
  <si>
    <t>6430-EAG-1</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</si>
  <si>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</si>
  <si>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</si>
  <si>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</si>
  <si>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</si>
  <si>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Memo WSI (2012)</t>
  </si>
  <si>
    <t>Breukelen Noord, Breukelen Noord</t>
  </si>
  <si>
    <t>In 6460-EAG-2: Habitatgeschiktheid vormt een probleem omdat de waterdiepte te gering is. De mediane waterdiepte is kleiner dan 35 cm (0.1). De mediane dikte van het slib is 0.3. Wanneer de sliblaag wordt verwijderd zal de waterdiepte voldoende zijn voor een gezond ecosysteem. In 6460-EAG-1: Habitatgeschiktheid vormt een probleem omdat de waterdiepte te gering is. De mediane waterdiepte is kleiner dan 35 cm (0.325). De mediane dikte van het slib is 0.05. Wanneer de sliblaag wordt verwijderd zal de waterdiepte voldoende zijn voor een gezond ecosysteem.</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</si>
  <si>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</si>
  <si>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</si>
  <si>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Beperken waterinlaat: automatiseren inlaat naar Inlaatwetering, reguleren hoogwatervoorzieingen (inlaten).</t>
  </si>
  <si>
    <t xml:space="preserve">Productiviteit water vormt mogelijk een probleem. De fosforbelasting ligt tussen de 7.4 en 7.9 mg/m2/dag. De kritische fosforbelasting is 16.9. Dit is berekend met het metamodel van PCditch. </t>
  </si>
  <si>
    <t xml:space="preserve">In 6480-EAG-2: Habitatgeschiktheid vormt een probleem omdat de waterdiepte te gering is. De mediane waterdiepte is kleiner dan 35 cm (0.3). De mediane dikte van het slib is 0.2. Wanneer de sliblaag wordt verwijderd zal de waterdiepte voldoende zijn voor een gezond ecosysteem. In 6480-EAG-3: Habitatgeschiktheid vormt lokaal een probleem omdat de waterdiepte te gering is. De mediane waterdiepte is (0.35). De mediane dikte van het slib is 0.1. </t>
  </si>
  <si>
    <t>Aetsveldse Polder west (Driemond), Driemond</t>
  </si>
  <si>
    <t>Habitatgeschiktheid vormt een probleem omdat de waterdiepte te gering is. De mediane waterdiepte is kleiner dan 35 cm (0.25). De mediane dikte van het slib is 0.25. Wanneer de sliblaag wordt verwijderd zal de waterdiepte voldoende zijn voor een gezond ecosysteem.</t>
  </si>
  <si>
    <t>Over-Diemen, elektriciteitscentrale</t>
  </si>
  <si>
    <t>Over-Diemen (Zeehoeve), Zeehoeve</t>
  </si>
  <si>
    <t>Bloemendalerpolder en Gemeenschapspolder Oost, bemalen</t>
  </si>
  <si>
    <t>Lokaal dikke sliblaag, riooloverstorten, agrarische belasting</t>
  </si>
  <si>
    <t>Potentie is heel klein. Flexibel peil</t>
  </si>
  <si>
    <t xml:space="preserve">Productiviteit water vormt mogelijk een probleem. De fosforbelasting ligt tussen de 14.6 en 14.7 mg/m2/dag. De kritische fosforbelasting is 15.3. Dit is berekend met het metamodel van PCditch. </t>
  </si>
  <si>
    <t>Lokaal dikke sliblaag</t>
  </si>
  <si>
    <t>In 6530-EAG-2: Habitatgeschiktheid vormt een probleem omdat de waterdiepte te gering is. De mediane waterdiepte is kleiner dan 35 cm (0.2). De mediane dikte van het slib is 0.15. Wanneer de sliblaag wordt verwijderd zal de waterdiepte nog steeds te gering zijn voor een gezond ecosysteem. In 6530-EAG-1: Habitatgeschiktheid vormt een probleem omdat de waterdiepte te gering is. De mediane waterdiepte is kleiner dan 35 cm (0.275). De mediane dikte van het slib is 0.275. Wanneer de sliblaag wordt verwijderd zal de waterdiepte voldoende zijn voor een gezond ecosysteem.</t>
  </si>
  <si>
    <t>Diemen, Gooise Meren, Weesp</t>
  </si>
  <si>
    <t>Over-Diemen (noord), Over-Diemen (noord)</t>
  </si>
  <si>
    <t>Polder Broeckland, Polder Broeckland</t>
  </si>
  <si>
    <t xml:space="preserve">Habitatgeschiktheid vormt geen probleem omdat de waterdiepte niet te gering is. De mediane waterdiepte is groter dan 35 cm (0.4). De mediane dikte van het slib is 0.075. </t>
  </si>
  <si>
    <t>Breukelen boezempeil, Breukelen boezempeil</t>
  </si>
  <si>
    <t>Rijnkade, Rijnkade</t>
  </si>
  <si>
    <t>Potentie is heel klein. Verminderen riooloverstorten, baggeren, vergroten wateroppervlak. Baggeren, bemestingsvrije zone's, natuurvriendelijk slootonderhoud, natuurvriendelijk inrichten sloten, beheer natuurvriendelijke oevers</t>
  </si>
  <si>
    <t>Habitatgeschiktheid vormt een probleem omdat de waterdiepte te gering is. De mediane waterdiepte is kleiner dan 35 cm (0.275). De mediane dikte van het slib is 0.15. Wanneer de sliblaag wordt verwijderd zal de waterdiepte voldoende zijn voor een gezond ecosysteem.</t>
  </si>
  <si>
    <t>Weesp</t>
  </si>
  <si>
    <t>Huizen (oost), Bijvanck en Vierde Kwadrant</t>
  </si>
  <si>
    <t xml:space="preserve">Habitatgeschiktheid vormt geen probleem omdat de waterdiepte niet te gering is. De mediane waterdiepte is groter dan 35 cm (0.5). De mediane dikte van het slib is 0.1. </t>
  </si>
  <si>
    <t>Blaricum, Eemnes, Huizen</t>
  </si>
  <si>
    <t>Buitendijksgebied Naarden en Muiderberg, Buitendijksgebied Naarden en Muiderberg</t>
  </si>
  <si>
    <t>NVT</t>
  </si>
  <si>
    <t>Eiland Zeeburg, Eiland Zeeburg</t>
  </si>
  <si>
    <t xml:space="preserve">Habitatgeschiktheid vormt lokaal een probleem omdat de waterdiepte te gering is. De mediane waterdiepte is (0.35). De mediane dikte van het slib is 0.075. </t>
  </si>
  <si>
    <t>Haveneiland, Haveneiland</t>
  </si>
  <si>
    <t>Steigereiland, Steigereiland</t>
  </si>
  <si>
    <t>Productiviteit water vormt geen probleem. De fosforbelasting ligt tussen de 0.7 en 1.1 mg/m2/dag. Er bloeien geen algen, maar is lokaal wel veel FLAB aanwezig.</t>
  </si>
  <si>
    <t>Eiland Zeeburg (oost), Eiland Zeeburg (oost)</t>
  </si>
  <si>
    <t>Uitstroom gemaal Zeeburg, Uitstroom gemaal Zeeburg</t>
  </si>
  <si>
    <t>Huizen (west), Kwelvijvers</t>
  </si>
  <si>
    <t xml:space="preserve">In 7100-EAG-1: Habitatgeschiktheid vormt geen probleem omdat de waterdiepte niet te gering is. De mediane waterdiepte is groter dan 35 cm (0.5). De mediane dikte van het slib is 0.1.  In 7100-EAG-2: Habitatgeschiktheid vormt geen probleem omdat de waterdiepte niet te gering is. De mediane waterdiepte is groter dan 35 cm (0.7). De mediane dikte van het slib is 0.1. </t>
  </si>
  <si>
    <t>Blaricum, Huizen</t>
  </si>
  <si>
    <t>Eiland Zeeburg (zuid), Eiland Zeeburg (zuid)</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</si>
  <si>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</si>
  <si>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</si>
  <si>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Visvriendelijke pompen gebruiken bij renovatie gemalen</t>
  </si>
  <si>
    <t>Met name fosfaatconcentratie is hoog. Belasting niet bekend.</t>
  </si>
  <si>
    <t>P-belasting door bodem te hoog.</t>
  </si>
  <si>
    <t xml:space="preserve">In 8010-EAG-1: Habitatgeschiktheid vormt geen probleem omdat de waterdiepte niet te gering is. De mediane waterdiepte is groter dan 35 cm (0.45). De mediane dikte van het slib is 0.25.  In 8010-EAG-2: Habitatgeschiktheid vormt geen probleem omdat de waterdiepte niet te gering is. De mediane waterdiepte is groter dan 35 cm (0.5). De mediane dikte van het slib is 0.1. </t>
  </si>
  <si>
    <t>Overbraker Binnenpolder, volkstuinen</t>
  </si>
  <si>
    <t xml:space="preserve">Productiviteit water vormt mogelijk een probleem. De fosforbelasting ligt tussen de 11 en 40.3 mg/m2/dag. De kritische fosforbelasting is 14.7. Dit is berekend met het metamodel van PCditch. </t>
  </si>
  <si>
    <t xml:space="preserve">In 8020-EAG-2: Habitatgeschiktheid vormt geen probleem omdat de waterdiepte niet te gering is. De mediane waterdiepte is groter dan 35 cm (0.4). De mediane dikte van het slib is 0.05.  In 8020-EAG-1: Habitatgeschiktheid vormt geen probleem omdat de waterdiepte niet te gering is. De mediane waterdiepte is groter dan 35 cm (0.7). De mediane dikte van het slib is 0. </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</si>
  <si>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</si>
  <si>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</si>
  <si>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Productiviteit water vormt een probleem. De fosforbelasting ligt tussen de 13.3 en 30.4 mg/m2/dag. De kritische fosforbelasting is 14.4. Dit is berekend met het metamodel van PCditch.</t>
  </si>
  <si>
    <t>Lichtklimaat vormt geen probleem, maar waterdiepte is te klein.</t>
  </si>
  <si>
    <t xml:space="preserve">In 8030-EAG-5: Habitatgeschiktheid vormt geen probleem omdat de waterdiepte niet te gering is. De mediane waterdiepte is groter dan 35 cm (0.5). De mediane dikte van het slib is 0.075.  In 8030-EAG-3: Habitatgeschiktheid vormt geen probleem omdat de waterdiepte niet te gering is. De mediane waterdiepte is groter dan 35 cm (0.7). De mediane dikte van het slib is 0. </t>
  </si>
  <si>
    <t>Amsterdam, Haarlemmermeer</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</si>
  <si>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</si>
  <si>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</si>
  <si>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Nieuwe afvoer vanuit oostkant Osdorperbovenpolder naar Lutkemeerpolder. Visvriendelijke pompen gebruiken bij renovatie gemalen</t>
  </si>
  <si>
    <t>Productiviteit water vormt een probleem. De fosforbelasting ligt tussen de 31 en 41.5 mg/m2/dag. De kritische fosforbelasting is 15.4. Dit is berekend met het metamodel van PCditch.</t>
  </si>
  <si>
    <t xml:space="preserve">In 8040-EAG-1: Habitatgeschiktheid vormt een probleem omdat de waterdiepte te gering is. De mediane waterdiepte is kleiner dan 35 cm (0.3). De mediane dikte van het slib is 0.05. Wanneer de sliblaag wordt verwijderd zal de waterdiepte nog steeds te gering zijn voor een gezond ecosysteem. In 8040-EAG-2: Habitatgeschiktheid vormt geen probleem omdat de waterdiepte niet te gering is. De mediane waterdiepte is groter dan 35 cm (0.6). De mediane dikte van het slib is 0.15. </t>
  </si>
  <si>
    <t>Lutkemeerpolder, Bisschopsmuts</t>
  </si>
  <si>
    <t>In 1864-1865 is het Lutkemeer drooggelegd. De Lutkemeerpolder is de laagst gelegen polder van Amsterdam.</t>
  </si>
  <si>
    <t>Productiviteit water vormt geen probleem. De fosforbelasting ligt tussen de 6.9 en 14.5 mg/m2/dag. De kritische fosforbelasting is 14.8. Dit is berekend met het metamodel van PCditch.</t>
  </si>
  <si>
    <t>Lichtklimaat vormt geen probleem, maar de waterdiepte is te klein. Bij vergroten waterdiepte wordt het lichtklimaat ..</t>
  </si>
  <si>
    <t xml:space="preserve">In 8050-EAG-2: Habitatgeschiktheid vormt geen probleem omdat de waterdiepte niet te gering is. De mediane waterdiepte is groter dan 35 cm (0.5). De mediane dikte van het slib is 0.  In 8050-EAG-3: Habitatgeschiktheid vormt geen probleem omdat de waterdiepte niet te gering is. De mediane waterdiepte is groter dan 35 cm (0.55). De mediane dikte van het slib is 0.05. </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</si>
  <si>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</si>
  <si>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</si>
  <si>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Productiviteit water vormt mogelijk een probleem. De fosforbelasting ligt tussen de 13.3 en 19.5 mg/m2/dag. De kritische fosforbelasting is 14.5. Dit is berekend met het metamodel van PCditch.</t>
  </si>
  <si>
    <t xml:space="preserve">Habitatgeschiktheid vormt geen probleem omdat de waterdiepte niet te gering is. De mediane waterdiepte is groter dan 35 cm (0.475). De mediane dikte van het slib is 0.05. </t>
  </si>
  <si>
    <t>Riekerpolder, Wielerbaan</t>
  </si>
  <si>
    <t>De Riekerpolder is een van de meer landelijke polders van Nieuw-West en ligt tussen de Sloterweg en het Nieuwe Meer.</t>
  </si>
  <si>
    <t>Inlaten Riekerpolder optimaliseren. Visvriendelijke pompen gebruiken bij renovatie gemalen</t>
  </si>
  <si>
    <t>Productiviteit water vormt mogelijk een probleem. De fosforbelasting ligt tussen de 13.2 en 19.7 mg/m2/dag. De kritische fosforbelasting is 14.2. Dit is berekend met het metamodel van PCditch.</t>
  </si>
  <si>
    <t xml:space="preserve">In 8080-EAG-1: Habitatgeschiktheid vormt lokaal een probleem omdat de waterdiepte te gering is. De mediane waterdiepte is (0.35). De mediane dikte van het slib is 0.  In 8080-EAG-2: Habitatgeschiktheid vormt geen probleem omdat de waterdiepte niet te gering is. De mediane waterdiepte is groter dan 35 cm (0.5). De mediane dikte van het slib is 0.05. </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</si>
  <si>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</si>
  <si>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</si>
  <si>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Productiviteit water vormt een probleem. De fosforbelasting ligt tussen de 19.2 en 37.3 mg/m2/dag. De kritische fosforbelasting is 14.6. Dit is berekend met het metamodel van PCditch.</t>
  </si>
  <si>
    <t xml:space="preserve">In 8090-EAG-2: Habitatgeschiktheid vormt een probleem omdat de waterdiepte te gering is. De mediane waterdiepte is kleiner dan 35 cm (0.3). De mediane dikte van het slib is 0.1. Wanneer de sliblaag wordt verwijderd zal de waterdiepte voldoende zijn voor een gezond ecosysteem. In 8090-EAG-1: Habitatgeschiktheid vormt geen probleem omdat de waterdiepte niet te gering is. De mediane waterdiepte is groter dan 35 cm (0.5). De mediane dikte van het slib is 0.02. </t>
  </si>
  <si>
    <t>Begraafplaats Vredenhof</t>
  </si>
  <si>
    <t>Habitatgeschiktheid vormt een probleem omdat de waterdiepte te gering is. De mediane waterdiepte is kleiner dan 35 cm (0.3). De mediane dikte van het slib is 0.1. Wanneer de sliblaag wordt verwijderd zal de waterdiepte voldoende zijn voor een gezond ecosysteem.</t>
  </si>
  <si>
    <t>Buiksloterdijk, Buiksloterdijk</t>
  </si>
  <si>
    <t>Florapark (noord), Florapark (noord)</t>
  </si>
  <si>
    <t>Florapark (zuid), Florapark (zuid)</t>
  </si>
  <si>
    <t>Buiksloterweg, Buiksloterweg</t>
  </si>
  <si>
    <t>Wiel Onderwal, Wiel Onderwal</t>
  </si>
  <si>
    <t>Buitendijks gebied Muiderberg, Buitendijks gebied Muiderberg</t>
  </si>
  <si>
    <t>Geen EAG, lozend op riolering</t>
  </si>
  <si>
    <t>Middelpolder onder Amstelveen</t>
  </si>
  <si>
    <t>2110-EAG-1, 2110-EAG-2, 2110-EAG-3, 2110-EAG-4, 2110-EAG-6, 2110-EAG-8</t>
  </si>
  <si>
    <t>Productiviteit water vormt een probleem. De fosforbelasting ligt tussen de 8.7 en 9.3 mg/m2/dag. De kritische fosforbelasting is 14.9. Dit is berekend met het metamodel van PCditch.</t>
  </si>
  <si>
    <t>De waterbodem is voedselrijk (1.53kg/kg dg)</t>
  </si>
  <si>
    <t>In 2110-EAG-1: Habitatgeschiktheid vormt een probleem omdat de waterdiepte te gering is. De mediane waterdiepte is kleiner dan 35 cm (0.3). De mediane dikte van het slib is 0.15. Wanneer de sliblaag wordt verwijderd zal de waterdiepte voldoende zijn voor een gezond ecosysteem. In 2110-EAG-2: Habitatgeschiktheid vormt geen probleem omdat de waterdiepte niet te gering is. De mediane waterdiepte is groter dan 35 cm (0.7). De mediane dikte van het slib is 0.05.  In 2110-EAG-3: Habitatgeschiktheid vormt een probleem omdat de waterdiepte te gering is. De mediane waterdiepte is kleiner dan 35 cm (0.3). De mediane dikte van het slib is 0.225. Wanneer de sliblaag wordt verwijderd zal de waterdiepte voldoende zijn voor een gezond ecosysteem. In 2110-EAG-4: Habitatgeschiktheid vormt een probleem omdat de waterdiepte te gering is. De mediane waterdiepte is kleiner dan 35 cm (0.3). De mediane dikte van het slib is 0.3. Wanneer de sliblaag wordt verwijderd zal de waterdiepte voldoende zijn voor een gezond ecosysteem. In 2110-EAG-6: Habitatgeschiktheid vormt een probleem omdat de waterdiepte te gering is. De mediane waterdiepte is kleiner dan 35 cm (0.275). De mediane dikte van het slib is 0.1. Wanneer de sliblaag wordt verwijderd zal de waterdiepte voldoende zijn voor een gezond ecosysteem.</t>
  </si>
  <si>
    <t>Amstelveen</t>
  </si>
  <si>
    <t>Middelpolder onder Amstelveen, stedelijk</t>
  </si>
  <si>
    <t>2110-EAG-5, 2110-EAG-7</t>
  </si>
  <si>
    <t xml:space="preserve">In 2110-EAG-5: Habitatgeschiktheid vormt geen probleem omdat de waterdiepte niet te gering is. De mediane waterdiepte is groter dan 35 cm (0.7). De mediane dikte van het slib is 0.  In 2110-EAG-2: Habitatgeschiktheid vormt geen probleem omdat de waterdiepte niet te gering is. De mediane waterdiepte is groter dan 35 cm (0.7). De mediane dikte van het slib is 0.05. </t>
  </si>
  <si>
    <t>Bovenkerkerpolder, Amsteldijk Zuid</t>
  </si>
  <si>
    <t>2120-EAG-2</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</si>
  <si>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</si>
  <si>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</si>
  <si>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Productiviteit water vormt een probleem. De fosforbelasting ligt tussen de 12.6 en 19.3 mg/m2/dag. De kritische fosforbelasting is 14.5. Dit is berekend met het metamodel van PCditch.</t>
  </si>
  <si>
    <t>Habitatgeschiktheid vormt een probleem omdat de waterdiepte te gering is. De mediane waterdiepte is kleiner dan 35 cm (0.15). De mediane dikte van het slib is 0.25. Wanneer de sliblaag wordt verwijderd zal de waterdiepte voldoende zijn voor een gezond ecosysteem.</t>
  </si>
  <si>
    <t>Bovenkerkerpolder, Amstelveen</t>
  </si>
  <si>
    <t>2120-EAG-3</t>
  </si>
  <si>
    <t xml:space="preserve">In 2120-EAG-3: Habitatgeschiktheid vormt geen probleem omdat de waterdiepte niet te gering is. De mediane waterdiepte is groter dan 35 cm (0.45). De mediane dikte van het slib is 0. </t>
  </si>
  <si>
    <t>Noorder Legmeerpolder, Stedelijk</t>
  </si>
  <si>
    <t>2130-EAG-2, 2130-EAG-3, 2130-EAG-4</t>
  </si>
  <si>
    <t>Productiviteit water vormt een probleem. De fosforbelasting ligt tussen de 20.4 en 30.2 mg/m2/dag. De kritische fosforbelasting is 16.3. Dit is berekend met het metamodel van PCditch.</t>
  </si>
  <si>
    <t xml:space="preserve">In 2130-EAG-3: Habitatgeschiktheid vormt geen probleem omdat de waterdiepte niet te gering is. De mediane waterdiepte is groter dan 35 cm (0.6). De mediane dikte van het slib is 0. </t>
  </si>
  <si>
    <t>Aalsmeer, Amstelveen</t>
  </si>
  <si>
    <t>Uithoornsche Polder, Landelijk</t>
  </si>
  <si>
    <t>2140-EAG-1, 2140-EAG-5, 2140-EAG-6</t>
  </si>
  <si>
    <t>Uithoorn</t>
  </si>
  <si>
    <t>Uithoornsche Polder, Uithoornse Polder zuid</t>
  </si>
  <si>
    <t>Habitatgeschiktheid vormt een probleem omdat de waterdiepte te gering is. De mediane waterdiepte is kleiner dan 35 cm (0.2). De mediane dikte van het slib is 0.4. Wanneer de sliblaag wordt verwijderd zal de waterdiepte voldoende zijn voor een gezond ecosysteem.</t>
  </si>
  <si>
    <t>Uithoornsche Polder, Zijdelmeer</t>
  </si>
  <si>
    <t>2140-EAG-3</t>
  </si>
  <si>
    <t>M25</t>
  </si>
  <si>
    <t xml:space="preserve">Het doel voor de ecologische kwaliteit is het realiseren van een goede ecologische toestand voor kleine ondiepe veenplassen (M25), met scores voor waterflora in het groen. Het doel in dit overig water is voorlopig gebaseerd op de  locaties waar de afgelopen 15 jaar de beste ecologische kwaliteit is gevonden in het gebied (90 percentiel van de ekr score tussen 2006 en 2019). </t>
  </si>
  <si>
    <t>Productiviteit water vormt een probleem. De fosforbelasting ligt tussen de 19.1 en 19.6 mg/m2/dag. De fosforbelasting/ kritische fosforbelasting is 15.2. Dit is berekend met het metamodel van PCditch.</t>
  </si>
  <si>
    <t>Uithoornsche Polder, Bebouwing Uithoorn-Zuid</t>
  </si>
  <si>
    <t>2140-EAG-4</t>
  </si>
  <si>
    <t>Productiviteit water vormt geen probleem. De fosforbelasting ligt tussen de 2.3 en 3.14 mg/m2/dag. De fosforbelasting/ kritische fosforbelasting is 13.1. Dit is berekend met het metamodel van PCditch.</t>
  </si>
  <si>
    <t>Zuider Legmeerpolder, waterberging</t>
  </si>
  <si>
    <t>2150-EAG-1, 2150-EAG-3</t>
  </si>
  <si>
    <t>Productiviteit water vormt een probleem. De fosforbelasting ligt tussen de 35.4 en 45.9 mg/m2/dag. De kritische fosforbelasting is 16.6. Dit is berekend met het metamodel van PCditch.</t>
  </si>
  <si>
    <t xml:space="preserve">In 2150-EAG-3: Habitatgeschiktheid vormt geen probleem omdat de waterdiepte niet te gering is. De mediane waterdiepte is groter dan 35 cm (0.5). De mediane dikte van het slib is 0.02.  In 2150-EAG-2: Habitatgeschiktheid vormt geen probleem omdat de waterdiepte niet te gering is. De mediane waterdiepte is groter dan 35 cm (1.1). De mediane dikte van het slib is 0.05. </t>
  </si>
  <si>
    <t>Zuider Legmeerpolder, Kudelstaart</t>
  </si>
  <si>
    <t>2150-EAG-2</t>
  </si>
  <si>
    <t xml:space="preserve">Habitatgeschiktheid vormt geen probleem omdat de waterdiepte niet te gering is. De mediane waterdiepte is groter dan 35 cm (1.1). De mediane dikte van het slib is 0.05. </t>
  </si>
  <si>
    <t>Aalsmeer</t>
  </si>
  <si>
    <t>Zuid Bijlmer, Gaasperdam</t>
  </si>
  <si>
    <t>2220-EAG-2</t>
  </si>
  <si>
    <t>M1b</t>
  </si>
  <si>
    <t>Productiviteit water vormt geen probleem. De fosforbelasting ligt tussen de 3.8 en 3.89 mg/m2/dag. De fosforbelasting/ kritische fosforbelasting is 7.9. Dit is berekend met het metamodel van PCditch.</t>
  </si>
  <si>
    <t>Amsterdam, De Ronde Venen</t>
  </si>
  <si>
    <t>Zuid Bijlmer, Recreatiegebied De Hoge Dijk</t>
  </si>
  <si>
    <t>2220-EAG-3</t>
  </si>
  <si>
    <t>Zuid Bijlmer, Gaasperpark</t>
  </si>
  <si>
    <t>2220-EAG-4</t>
  </si>
  <si>
    <t xml:space="preserve">Habitatgeschiktheid vormt geen probleem omdat de waterdiepte niet te gering is. De mediane waterdiepte is groter dan 35 cm (0.45). De mediane dikte van het slib is 0. </t>
  </si>
  <si>
    <t>Broekzijdse Polder, landelijk</t>
  </si>
  <si>
    <t>2230-EAG-1</t>
  </si>
  <si>
    <t>Productiviteit water vormt mogelijk een probleem. De fosforbelasting ligt tussen de 10 en 25.4 mg/m2/dag. De kritische fosforbelasting is 14.8. Dit is berekend met het metamodel van PCditch.</t>
  </si>
  <si>
    <t>Broekzijdse Polder, Abcoude</t>
  </si>
  <si>
    <t>2230-EAG-2</t>
  </si>
  <si>
    <t>Polder de Nieuwe Bullewijk en Holendrechter- en Bullewijker Polder noord, Landelijk</t>
  </si>
  <si>
    <t>2250-EAG-2, 2250-EAG-5, 2250-EAG-6, 2250-EAG-7</t>
  </si>
  <si>
    <t>Productiviteit water vormt mogelijk een probleem. De fosforbelasting ligt tussen de 10.5 en 37.6 mg/m2/dag. De kritische fosforbelasting is 15.3. Dit is berekend met het metamodel van PCditch.</t>
  </si>
  <si>
    <t>Polder de Nieuwe Bullewijk en Holendrechter- en Bullewijker Polder noord, Ouderkerk aan de Amstel</t>
  </si>
  <si>
    <t>2250-EAG-3</t>
  </si>
  <si>
    <t xml:space="preserve">Habitatgeschiktheid vormt geen probleem omdat de waterdiepte niet te gering is. De mediane waterdiepte is groter dan 35 cm (0.525). De mediane dikte van het slib is 0. </t>
  </si>
  <si>
    <t>Polder de Nieuwe Bullewijk en Holendrechter- en Bullewijker Polder noord, Bullewijk en AMC</t>
  </si>
  <si>
    <t>2250-EAG-4</t>
  </si>
  <si>
    <t>Gemeenschapspolder West, landelijk</t>
  </si>
  <si>
    <t>Productiviteit water vormt mogelijk een probleem. De fosforbelasting ligt tussen de 9.2 en 25.7 mg/m2/dag. De kritische fosforbelasting is 14.9. Dit is berekend met het metamodel van PCditch.</t>
  </si>
  <si>
    <t>Habitatgeschiktheid vormt een probleem omdat de waterdiepte te gering is. De mediane waterdiepte is kleiner dan 35 cm (0.3). De mediane dikte van het slib is 0.15. Wanneer de sliblaag wordt verwijderd zal de waterdiepte voldoende zijn voor een gezond ecosysteem.</t>
  </si>
  <si>
    <t>Amsterdam, Diemen, Gooise Meren</t>
  </si>
  <si>
    <t>Gemeenschapspolder West, Driemond</t>
  </si>
  <si>
    <t>2310-EAG-2</t>
  </si>
  <si>
    <t xml:space="preserve">Habitatgeschiktheid vormt geen probleem omdat de waterdiepte niet te gering is. De mediane waterdiepte is groter dan 35 cm (0.55). De mediane dikte van het slib is 0.2. </t>
  </si>
  <si>
    <t>Polder de Rondehoep,Ouderkerk aan de Amstel</t>
  </si>
  <si>
    <t>2400-EAG-6</t>
  </si>
  <si>
    <t>Productiviteit water vormt een probleem. De fosforbelasting ligt tussen de 15.7 en 62.2 mg/m2/dag. De fosforbelasting/ kritische fosforbelasting is 16.1. Dit is berekend met het metamodel van PCditch.</t>
  </si>
  <si>
    <t>Polder Waardassacker en Holendrecht, Holendrechter polder</t>
  </si>
  <si>
    <t>2410-EAG-1, 2410-EAG-4</t>
  </si>
  <si>
    <t>In 2410-EAG-1: Habitatgeschiktheid vormt een probleem omdat de waterdiepte te gering is. De mediane waterdiepte is kleiner dan 35 cm (0.3). De mediane dikte van het slib is 0.3. Wanneer de sliblaag wordt verwijderd zal de waterdiepte voldoende zijn voor een gezond ecosysteem.</t>
  </si>
  <si>
    <t>Polder Waardassacker en Holendrecht, stedelijkgebied (noord)</t>
  </si>
  <si>
    <t>2410-EAG-2, 2410-EAG-3</t>
  </si>
  <si>
    <t xml:space="preserve">In 2410-EAG-3: Habitatgeschiktheid vormt geen probleem omdat de waterdiepte niet te gering is. De mediane waterdiepte is groter dan 35 cm (0.375). De mediane dikte van het slib is 0.075. </t>
  </si>
  <si>
    <t>Polder Groot Wilnis Vinkeveen, Overig</t>
  </si>
  <si>
    <t>2500-EAG-1</t>
  </si>
  <si>
    <t>Productiviteit water vormt een probleem. De fosforbelasting ligt tussen de 15.7 en 62.2 mg/m2/dag. De fosforbelasting/ kritische fosforbelasting is 6.4. Dit is berekend met het metamodel van PCditch.</t>
  </si>
  <si>
    <t xml:space="preserve">Habitatgeschiktheid vormt geen probleem omdat de waterdiepte niet te gering is. De mediane waterdiepte is groter dan 35 cm (0.7). De mediane dikte van het slib is 0.1. </t>
  </si>
  <si>
    <t>Armenland</t>
  </si>
  <si>
    <t>2510-EAG-2</t>
  </si>
  <si>
    <t>Productiviteit water vormt geen probleem. De fosforbelasting ligt tussen de 2.5 en 4 mg/m2/dag. De fosforbelasting/ kritische fosforbelasting is 14.1. Dit is berekend met het metamodel van PCditch.</t>
  </si>
  <si>
    <t>2510-EAG-4, 2510-EAG-5</t>
  </si>
  <si>
    <t>Polder de Derde Bedijking, landelijk</t>
  </si>
  <si>
    <t>2520-EAG-1, 2520-EAG-3, 2520-EAG-4</t>
  </si>
  <si>
    <t>Productiviteit water vormt mogelijk een probleem. De fosforbelasting ligt tussen de 13.3 en 34.6 mg/m2/dag. De kritische fosforbelasting is 14.7. Dit is berekend met het metamodel van PCditch.</t>
  </si>
  <si>
    <t xml:space="preserve">In 2520-EAG-4: Habitatgeschiktheid vormt geen probleem omdat de waterdiepte niet te gering is. De mediane waterdiepte is groter dan 35 cm (0.4). De mediane dikte van het slib is 0.125.  </t>
  </si>
  <si>
    <t>Polder de Derde Bedijking, stedelijk</t>
  </si>
  <si>
    <t>2520-EAG-2</t>
  </si>
  <si>
    <t xml:space="preserve">Habitatgeschiktheid vormt geen probleem omdat de waterdiepte niet te gering is. De mediane waterdiepte is groter dan 35 cm (0.65). De mediane dikte van het slib is 0.15. </t>
  </si>
  <si>
    <t>Polder Groot Mijdrecht en Polder de Eerste Bedijking (oost), natuurreservaat</t>
  </si>
  <si>
    <t>2540-EAG-2, 2540-EAG-3, 2540-EAG-5</t>
  </si>
  <si>
    <t>Productiviteit water vormt een probleem zodra de verblijftijd van het water lokaal toeneemt. De fosforbelasting ligt tussen de 46.4 en 88.1 mg/m2/dag. De kritische fosforbelasting kan hier niet worden bepaald door de zeer korte verblijftijd in dit systeem.</t>
  </si>
  <si>
    <t>In 2540-EAG-3: Habitatgeschiktheid vormt geen probleem omdat de waterdiepte niet te gering is. De mediane waterdiepte is groter dan 35 cm (0.4). De mediane dikte van het slib is 0.05.</t>
  </si>
  <si>
    <t>Polder Groot Mijdrecht en Polder de Eerste Bedijking (oost), stedelijk</t>
  </si>
  <si>
    <t>2540-EAG-4</t>
  </si>
  <si>
    <t>Noorderpolder of Botshol (zuid en west), Noorderpolder (oost)</t>
  </si>
  <si>
    <t>2550-EAG-4</t>
  </si>
  <si>
    <t>Productiviteit water vormt geen probleem. De fosforbelasting ligt tussen de 1 en 1.4 mg/m2/dag. De fosforbelasting/ kritische fosforbelasting is 1.3. Dit is berekend met het metamodel van PClake.</t>
  </si>
  <si>
    <t xml:space="preserve">Habitatgeschiktheid vormt geen probleem omdat de waterdiepte niet te gering is. De mediane waterdiepte is groter dan 35 cm (1.15). De mediane dikte van het slib is 0.3. </t>
  </si>
  <si>
    <t>Noorderpolder of Botshol (zuid en west), Noorderpolder (west)</t>
  </si>
  <si>
    <t>2550-EAG-5</t>
  </si>
  <si>
    <t>Productiviteit water vormt mogelijk een probleem. De fosforbelasting ligt tussen de 1.3 en 21.9 mg/m2/dag. De kritische fosforbelasting is 10.4. Dit is berekend met het metamodel van PCditch.</t>
  </si>
  <si>
    <t>Habitatgeschiktheid vormt een probleem omdat de waterdiepte te gering is. De mediane waterdiepte is kleiner dan 35 cm (0.3). De mediane dikte van het slib is 0.4. Wanneer de sliblaag wordt verwijderd zal de waterdiepte voldoende zijn voor een gezond ecosysteem.</t>
  </si>
  <si>
    <t>Polder Zevenhoven, Oude Nieuwveenseweg</t>
  </si>
  <si>
    <t>2600-EAG-2, 2600-EAG-3, 2600-EAG-4, 2600-EAG-9</t>
  </si>
  <si>
    <t>Productiviteit water vormt mogelijk een probleem. De fosforbelasting ligt tussen de 22.2 en 38.9 mg/m2/dag. De kritische fosforbelasting is 16.6. Dit is berekend met het metamodel van PCditch.</t>
  </si>
  <si>
    <t>In 2600-EAG-1: Habitatgeschiktheid vormt een probleem omdat de waterdiepte te gering is. De mediane waterdiepte is kleiner dan 35 cm (0.3). De mediane dikte van het slib is 0.1. Wanneer de sliblaag wordt verwijderd zal de waterdiepte voldoende zijn voor een gezond ecosysteem. In 2600-EAG-5: Habitatgeschiktheid vormt een probleem omdat de waterdiepte te gering is. De mediane waterdiepte is kleiner dan 35 cm (0.3). De mediane dikte van het slib is 0.1. Wanneer de sliblaag wordt verwijderd zal de waterdiepte voldoende zijn voor een gezond ecosysteem.</t>
  </si>
  <si>
    <t>Noordse Buurt en Westveense Polder, Noordse buurt</t>
  </si>
  <si>
    <t>2630-EAG-1, 2630-EAG-2</t>
  </si>
  <si>
    <t>Productiviteit water vormt een probleem. De fosforbelasting ligt tussen de 27.2 en 27.3 mg/m2/dag. De kritische fosforbelasting is 16.7. Dit is berekend met het metamodel van PCditch.</t>
  </si>
  <si>
    <t xml:space="preserve">In 2630-EAG-2: Habitatgeschiktheid vormt een probleem omdat de waterdiepte te gering is. De mediane waterdiepte is kleiner dan 35 cm (0.3). De mediane dikte van het slib is 0.4. Wanneer de sliblaag wordt verwijderd zal de waterdiepte voldoende zijn voor een gezond ecosysteem. In 2630-EAG-1: Habitatgeschiktheid vormt geen probleem omdat de waterdiepte niet te gering is. De mediane waterdiepte is groter dan 35 cm (0.375). De mediane dikte van het slib is 0.1. </t>
  </si>
  <si>
    <t>Vechtboezem, stedelijk gebied Maarssen</t>
  </si>
  <si>
    <t>3000-EAG-5</t>
  </si>
  <si>
    <t xml:space="preserve">Habitatgeschiktheid vormt geen probleem omdat de waterdiepte niet te gering is. De mediane waterdiepte is groter dan 35 cm (0.6). De mediane dikte van het slib is 0.1. </t>
  </si>
  <si>
    <t>Noorder- of Rietpolder (De Krijgsman), landelijk</t>
  </si>
  <si>
    <t>3020-EAG-1</t>
  </si>
  <si>
    <t>Productiviteit water vormt mogelijk een probleem. De fosforbelasting ligt tussen de 5.8 en 6.2 mg/m2/dag. De kritische fosforbelasting is 14.2. Dit is berekend met het metamodel van PCditch.</t>
  </si>
  <si>
    <t xml:space="preserve">Habitatgeschiktheid vormt geen probleem omdat de waterdiepte niet te gering is. De mediane waterdiepte is groter dan 35 cm (0.375). De mediane dikte van het slib is 0.35. </t>
  </si>
  <si>
    <t>Noorder- of Rietpolder (De Krijgsman), Kruitfabriek eo</t>
  </si>
  <si>
    <t>3020-EAG-2</t>
  </si>
  <si>
    <t>Habitatgeschiktheid vormt een probleem omdat de waterdiepte te gering is. De mediane waterdiepte is kleiner dan 35 cm (0.2). De mediane dikte van het slib is 0.3. Wanneer de sliblaag wordt verwijderd zal de waterdiepte voldoende zijn voor een gezond ecosysteem.</t>
  </si>
  <si>
    <t>Gemeenschapspolder zuid-oost, Gemeenschapspolder zuid-oost</t>
  </si>
  <si>
    <t>3050-EAG-1</t>
  </si>
  <si>
    <t>Productiviteit water vormt een probleem. De fosforbelasting ligt tussen de 16.9 en 30.8 mg/m2/dag. De fosforbelasting/ kritische fosforbelasting is 16.7. Dit is berekend met het metamodel van PCditch.</t>
  </si>
  <si>
    <t xml:space="preserve">Habitatgeschiktheid vormt geen probleem omdat de waterdiepte niet te gering is. De mediane waterdiepte is groter dan 35 cm (0.5). De mediane dikte van het slib is 0.2. </t>
  </si>
  <si>
    <t>Gemeenschapspolder zuid-oost, Bloemendalerpolder Weesp</t>
  </si>
  <si>
    <t>3050-EAG-2</t>
  </si>
  <si>
    <t>Productiviteit water vormt een probleem. De fosforbelasting ligt tussen de 18.4 en 34.6 mg/m2/dag. De fosforbelasting/ kritische fosforbelasting is 16.8. Dit is berekend met het metamodel van PCditch.</t>
  </si>
  <si>
    <t xml:space="preserve">Habitatgeschiktheid vormt lokaal een probleem omdat de waterdiepte te gering is. De mediane waterdiepte is (0.35). De mediane dikte van het slib is 0.3. </t>
  </si>
  <si>
    <t>Schil Naardermeer, Meerlanden/ Naardermeer-Oost, Nieuwe Keverdijksche Polder en Hilversumse Bovenmeent</t>
  </si>
  <si>
    <t>3100-EAG-10</t>
  </si>
  <si>
    <t>Landelijk, natuur</t>
  </si>
  <si>
    <t>Meerlanden/ Naardermeer-Oost is onderdeel van de schil Naardermeer. De schil maakt deel uit van het Natura 2000-gebied Naardermeer. Het gebied ligt op de overgang van de Utrechtse Heuvelrug (zand) naar het lager gelegen veenweidegebied (klei en veen). Dit deel van de schil ligt in de zone met basenrijke kwel. Het open water wordt gevormd door smalle sloten op een minerale bodem. Momenteel wordt er een flexibel peil gehandhaafd, in de toekomst worden daarin geen wijzigingen voorzien. Er vindt geen directe aanvoer van oppervlaktewater plaats, afwatering verloopt vrij naar de Nieuwe Keverdijkse Polder en Hilversumse Bovenmeent. De toekomstige inrichting en beheer beogen een open landschap met botanisch rijke graslanden: dotterbloemhooiland en blauwgrasland.</t>
  </si>
  <si>
    <t xml:space="preserve">0,31 (EKR 2018)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</si>
  <si>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 xml:space="preserve">De dominantie van kroos vormt een aanwijzing dat de belasting met voedingsstoffen te hoog is. De kroosbedekking is beperkend voor het lichtklimaat. Lokaal ligt een dikke sliblaag. </t>
  </si>
  <si>
    <t xml:space="preserve">Met het instellen van flexibele peilen (KOP) en het verruimen van de bandbreedte van het flexibel peil in de overige polders in de schil wordt geen verbetering van de waterkwaliteit verwacht. Hogere (grond)waterstanden zorgen voor meer uitspoeling en een hogere fosforbelasting vanuit de percelen. In het inrichtingsplan van de schil is opgenomen dat de waterbodem van de sloten vijf jaar na instelling van de peilen gebaggerd moet worden om de negatieve effecten op de waterkwaliteit te mitigeren. Dit is van groot belang voor de instandhouding van de huidige ecologische waterkwaliteit. </t>
  </si>
  <si>
    <t>Vernatting nauwgezet volgen.</t>
  </si>
  <si>
    <t xml:space="preserve">Productiviteit water vormt mogelijk een probleem. De dominantie van kroos vormt een aanwijzing dat de belasting met voedingsstoffen te hoog is. </t>
  </si>
  <si>
    <t xml:space="preserve">Lichtklimaat vormt geen probleem. Er is voldoende doorzicht. Er valt licht op de bodem. De bedekking met kroos is beperkend voor het lichtklimaat. </t>
  </si>
  <si>
    <t>Verspreiding vormt geen probleem: er zijn diverse ecologische verbindingszones aanwezig.</t>
  </si>
  <si>
    <t xml:space="preserve">Verwijdering vormt mogelijk een probleem: er is sprake van vraat door kreeften en ganzen. </t>
  </si>
  <si>
    <t xml:space="preserve">Organische belasting vormt geen knelpunt voor de kwaliteit van het watersysteem. Er zijn geen lozingen aanwezig van organisch materiaal en het beheer- en onderhoud wordt op een voldoende natuurvriendelijke wijze uitgevoerd.
</t>
  </si>
  <si>
    <t>Natuurmonumenten</t>
  </si>
  <si>
    <t>Natura2000-gebied</t>
  </si>
  <si>
    <t>Watersysteemanalyse bufferzone/ schil Naardermeer deel 1 en 2 (2018), ontwerp-watergebiedsplan Naardermeer en omliggende schil (2020)</t>
  </si>
  <si>
    <t>Natuurmonumenten, provincie Noord-Holland</t>
  </si>
  <si>
    <t>LM_20201124, RD_20210105</t>
  </si>
  <si>
    <t>WSA_BestuurlijkVastgesteld</t>
  </si>
  <si>
    <t>Schil Naardermeer, Nieuwe Keverdijksche Polder en Hilversumse Bovenmeent</t>
  </si>
  <si>
    <t>3110-EAG-1, 3110-EAG-2, 3110-EAG-3</t>
  </si>
  <si>
    <t>Dit deel van de Nieuwe Keverdijkse Polder en Hilversumse Bovenmeent (NKP-HBM) is onderdeel van de schil Naardermeer. De schil maakt deel uit van het Natura 2000-gebied Naardermeer. Het gebied ligt op de overgang van de Utrechtse Heuvelrug (zand) naar het lager gelegen veenweidegebied (klei en veen). Door peilverhogingen is voormalig agrarisch grasland getransformeerd tot voedselrijke natuur met ondiepe plassen en moeras op een venige bodem. Momenteel wordt er een flexibel peil gehandhaafd, in de toekomst wordt een flexibel peil met hogere waterpeilen ingesteld. Er vindt geen directe aanvoer van oppervlaktewater plaats, afwatering verloopt via een tweetal stuwen naar het bemalen peilgebied. De toekomstige inrichting beoogt een voedselrijk rietmoeras met grootschalige vlakten waterriet en overjarige riet- en lisdoddevegetatiesdat dient als broed- en foerageergebied voor diverse moerasvogels en insecten.</t>
  </si>
  <si>
    <t xml:space="preserve">EAG-1 0,43; EAG-2 0,68; EAG-3 0,40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</si>
  <si>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 xml:space="preserve">De zomergemiddelde concentratie chlorofyl-a vormt een aanwijzing dat de belasting met voedingsstoffen te hoog is. De waterbodems zijn voedselrijk, waardoor een woekerende vegetatie kan ontstaan. In EAG-3 speelt ammoniumtoxiciteit lokaal een rol. De waterdiepte is beperkt en er ligt een dikke sliblaag. </t>
  </si>
  <si>
    <t>Productiviteit water vormt mogelijk een probleem. De zomergemiddelde concentratie chlorofyl-a vormt een aanwijzing dat de belasting met voedingsstoffen te hoog is. De fosforbelasting ligt tussen de 7.8 en 22.6 mg/m2/dag. De kritische fosforbelasting ligt rond de 15. Dit is berekend met het metamodel van PCditch.</t>
  </si>
  <si>
    <t>Gooise Meren, Hilversum, Weesp</t>
  </si>
  <si>
    <t>Aalscholverkolonie Naardermeer, Nieuwe Keverdijksche Polder en Hilversumse Bovenmeent</t>
  </si>
  <si>
    <t>3110-EAG-4</t>
  </si>
  <si>
    <t>De waterbodem is voedselrijk (1.1kg/kg dg)</t>
  </si>
  <si>
    <t xml:space="preserve">Habitatgeschiktheid vormt geen probleem omdat de waterdiepte niet te gering is. De mediane waterdiepte is groter dan 35 cm (0.55). De mediane dikte van het slib is 0.7. </t>
  </si>
  <si>
    <t>Nieuwe Keverdijksche Polder en Hilversumse Bovenmeent, landbouw</t>
  </si>
  <si>
    <t>3110-EAG-5</t>
  </si>
  <si>
    <t>Landelijk, agrarisch</t>
  </si>
  <si>
    <t>Productiviteit water vormt geen probleem. De fosforbelasting ligt tussen de 7.8 en 22.6 mg/m2/dag. De kritische fosforbelasting ligt rond de 15. Dit is berekend met het metamodel van PCditch.</t>
  </si>
  <si>
    <t xml:space="preserve">In 3110-EAG-5: Habitatgeschiktheid vormt een probleem omdat de waterdiepte te gering is. De mediane waterdiepte is kleiner dan 35 cm (0.3). De mediane dikte van het slib is 0.225. Wanneer de sliblaag wordt verwijderd zal de waterdiepte voldoende zijn voor een gezond ecosysteem. </t>
  </si>
  <si>
    <t>LM_20201124, RD_20201224</t>
  </si>
  <si>
    <t>Spiegelpolder, Spiegelweg</t>
  </si>
  <si>
    <t>3200-EAG-2</t>
  </si>
  <si>
    <t>Het doel voor de ecologische kwaliteit is het realiseren van een goede ecologische toestand voor sloten met een veenbodem (M8), met scores voor waterflora in het groen. Het doel (0.6) in dit overig water is vastgesteld in het watergebiedsplan Noordelijke vechtplassen noord (2019)?</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</si>
  <si>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</si>
  <si>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Productiviteit water vormt een probleem. De fosforbelasting ligt tussen de 8.2 en 16.2 mg/m2/dag. De fosforbelasting/ kritische fosforbelasting is 14.1. Dit is berekend met het metamodel van PCditch.</t>
  </si>
  <si>
    <t>Lichtklimaat vormt een probleem en is lokaal slecht door kroos en flab.</t>
  </si>
  <si>
    <t xml:space="preserve">Habitatgeschiktheid vormt lokaal een probleem omdat de waterdiepte te gering is. De mediane waterdiepte is (0.35). De mediane dikte van het slib is 0.05. </t>
  </si>
  <si>
    <t>Stichtsch Ankeveensche Polder, Stichtsch Ankeveensche Polder oost</t>
  </si>
  <si>
    <t>3201-EAG-3</t>
  </si>
  <si>
    <t>Horn en Kuyerpolder</t>
  </si>
  <si>
    <t>3210-EAG-1, 3210-EAG-2</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</si>
  <si>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</si>
  <si>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</si>
  <si>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</si>
  <si>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</si>
  <si>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 xml:space="preserve">Productiviteit water vormt lokaal een probleem. Er bloeien alleen in het voorjaar algen en de kroosbedekking is gering, maar in de vegetatieopnamen van afgelopen jaren nemen soorten van voedselrijk water toe. De fosforbelasting ligt tussen de 12 en 19 mg/m2/dag wordt voornamelijk bepaald door afspoeling van de percelen. Ook de waterbodem levert fosfor na. Vooral in EAG 2 is de nalevering groot. Dit is te zien in metingen van de waterbodem, maar ook in pieken van ortho-fosfaat in de zomermaanden. </t>
  </si>
  <si>
    <t>Lichtklimaat vormt geen probleem. De doorzicht diepteverhouding is op de meeste locaties groter dan of gelijk aan 0.6. Slechts op 2 locaties in het noordelijk deel van de polder is het doorzicht onvoldoende.</t>
  </si>
  <si>
    <t>Productiviteit bodem vormt een probleem. Er ligt op veel locaties een voedselrijke sliblaag aanwezig en er woekeren lokaal waterplanten (draadalgen, grof hoornblad en waterpest).</t>
  </si>
  <si>
    <t xml:space="preserve">Habitatgeschiktheid vormt een probleem omdat de waterdiepte te gering is en taluds te steil. De mediane waterdiepte is kleiner dan 35 cm (0.275). De mediane dikte van het slib is 0.1. Wanneer de sliblaag wordt verwijderd zal de waterdiepte voldoende zijn voor een gezond ecosysteem. De taluds zijn op de meeste locaties steiler dan 40 graden. </t>
  </si>
  <si>
    <t xml:space="preserve">Verspreiding vormt geen probleem. De doelsoorten zijn in de omgeving aanwezig en kunnen er ook komen. </t>
  </si>
  <si>
    <t>Verwijdering vormt geen probleem. De bedekking met emerse en submerse planten duidt niet op te intensief onderhoud.</t>
  </si>
  <si>
    <t xml:space="preserve">Organische belasting vormt mogelijk een probleem. </t>
  </si>
  <si>
    <t>Toxiciteit vormt geen probleem. Het is geen risicogebied.</t>
  </si>
  <si>
    <t>particulieren</t>
  </si>
  <si>
    <t>Overig water en weidevogelgebied</t>
  </si>
  <si>
    <t>LM_20200810</t>
  </si>
  <si>
    <t>Horn- en Kuyerpolder, Stedelijk gebied Nederhorst Den Berg</t>
  </si>
  <si>
    <t>3210-EAG-3</t>
  </si>
  <si>
    <t xml:space="preserve">Productiviteit water vormt lokaal een probleem. Er bloeien alleen in het voorjaar algen en de kroosbedekking is gering, maar in de vegetatieopnamen van afgelopen jaren nemen soorten van voedselrijk water toe. De fosforbelasting ligt tussen de 13.8 en 20.2 mg/m2/dag wordt voornamelijk bepaald door afspoeling van de percelen. De kritische belasting ligt op 15.5. Ook de waterbodem levert fosfor na. Vooral in EAG 2 is de nalevering groot. Dit is te zien in metingen van de waterbodem, maar ook in pieken van ortho-fosfaat in de zomermaanden. </t>
  </si>
  <si>
    <t xml:space="preserve">Habitatgeschiktheid vormt geen probleem omdat de waterdiepte niet te gering is. De mediane waterdiepte is groter dan 35 cm (0.5). De mediane dikte van het slib is 0.15. </t>
  </si>
  <si>
    <t>Horstermeerpolder en Meeruiterdijksche Polder, Korremof</t>
  </si>
  <si>
    <t>3220-EAG-1, 3220-EAG-2, 3220-EAG-3, 3220-EAG-4, 3220-EAG-6</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</si>
  <si>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</si>
  <si>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Productiviteit water vormt een probleem. De fosforbelasting ligt tussen de 12.2 en 15.9 mg/m2/dag. De fosforbelasting/ kritische fosforbelasting is 23.7. Dit is berekend met het metamodel van PCditch.</t>
  </si>
  <si>
    <t xml:space="preserve">In 3220-EAG-6: Habitatgeschiktheid vormt geen probleem omdat de waterdiepte niet te gering is. De mediane waterdiepte is groter dan 35 cm (0.5). De mediane dikte van het slib is 0.16.  In 3220-EAG-5: Habitatgeschiktheid vormt geen probleem omdat de waterdiepte niet te gering is. De mediane waterdiepte is groter dan 35 cm (0.9). De mediane dikte van het slib is 0. </t>
  </si>
  <si>
    <t>Horstermeerpolder en Meeruiterdijksche Polder, Meeruiterdijksche Polder noord</t>
  </si>
  <si>
    <t>3220-EAG-5</t>
  </si>
  <si>
    <t xml:space="preserve">Habitatgeschiktheid vormt geen probleem omdat de waterdiepte niet te gering is. De mediane waterdiepte is groter dan 35 cm (0.9). De mediane dikte van het slib is 0. </t>
  </si>
  <si>
    <t>Polder Kortenhoef, Kortenhoef</t>
  </si>
  <si>
    <t>3230-EAG-4</t>
  </si>
  <si>
    <t>Muyeveld, De Ster</t>
  </si>
  <si>
    <t>3300-EAG-17, 3300-EAG-18</t>
  </si>
  <si>
    <t>Productiviteit water vormt geen probleem. De fosforbelasting ligt tussen de 7.6 en 7.6 mg/m2/dag. De fosforbelasting/ kritische fosforbelasting is 14.4. Dit is berekend met het metamodel van PCditch.</t>
  </si>
  <si>
    <t xml:space="preserve">In 3300-EAG-15: Habitatgeschiktheid vormt geen probleem omdat de waterdiepte niet te gering is. De mediane waterdiepte is groter dan 35 cm (0.475). De mediane dikte van het slib is 0.05.  In 3300-EAG-9: Habitatgeschiktheid vormt geen probleem omdat de waterdiepte niet te gering is. De mediane waterdiepte is groter dan 35 cm (0.5). De mediane dikte van het slib is 0.175. </t>
  </si>
  <si>
    <t>Hilversum, Wijdemeren</t>
  </si>
  <si>
    <t>Gansenhoef oost, Gansenhoef</t>
  </si>
  <si>
    <t>3301-EAG-1</t>
  </si>
  <si>
    <t>Productiviteit water vormt geen probleem. De fosforbelasting ligt tussen de 3.4 en 6.7 mg/m2/dag. De fosforbelasting/ kritische fosforbelasting is 13.8. Dit is berekend met het metamodel van PCditch.</t>
  </si>
  <si>
    <t>Gansenhoef oost, Staatsbosbheer</t>
  </si>
  <si>
    <t>3301-EAG-2</t>
  </si>
  <si>
    <t>Loenderveen (GWA), Waterleidingkanaal</t>
  </si>
  <si>
    <t>3310-EAG-1</t>
  </si>
  <si>
    <t>Loenderveen, Terra Nova landelijk zuid</t>
  </si>
  <si>
    <t>3320-EAG-3</t>
  </si>
  <si>
    <t>Productiviteit water vormt geen probleem. De fosforbelasting ligt tussen de 1.8 en 9.2 mg/m2/dag. De fosforbelasting/ kritische fosforbelasting ligt tussen de 9.4 en 14.3. Dit is berekend met het metamodel van PCditch.</t>
  </si>
  <si>
    <t>Habitatgeschiktheid vormt een probleem omdat de waterdiepte te gering is. De mediane waterdiepte is kleiner dan 35 cm (0.275). De mediane dikte van het slib is 0.475. Wanneer de sliblaag wordt verwijderd zal de waterdiepte voldoende zijn voor een gezond ecosysteem.</t>
  </si>
  <si>
    <t>Polder Mijnden, Polder Mijnden west</t>
  </si>
  <si>
    <t>3340-EAG-1, 3340-EAG-3</t>
  </si>
  <si>
    <t xml:space="preserve">In 3340-EAG-1: Habitatgeschiktheid vormt een probleem omdat de waterdiepte te gering is. De mediane waterdiepte is kleiner dan 35 cm (0.3). De mediane dikte van het slib is 0.3. Wanneer de sliblaag wordt verwijderd zal de waterdiepte voldoende zijn voor een gezond ecosysteem. In 3340-EAG-3: Habitatgeschiktheid vormt lokaal een probleem omdat de waterdiepte te gering is. De mediane waterdiepte is (0.35). De mediane dikte van het slib is 0.7. </t>
  </si>
  <si>
    <t>Polder Mijnden, Polder Mijnden oost</t>
  </si>
  <si>
    <t>3340-EAG-2</t>
  </si>
  <si>
    <t>Habitatgeschiktheid vormt een probleem omdat de waterdiepte te gering is. De mediane waterdiepte is kleiner dan 35 cm (0.2). De mediane dikte van het slib is 0.5. Wanneer de sliblaag wordt verwijderd zal de waterdiepte voldoende zijn voor een gezond ecosysteem.</t>
  </si>
  <si>
    <t>Polder Maarsseveen-Westbroek, Agrarisch Molenpolder</t>
  </si>
  <si>
    <t>3360-EAG-1, 3360-EAG-15, 3360-EAG-2, 3360-EAG-3, 3360-EAG-5, 3360-EAG-6, 3360-EAG-7, 3360-EAG-8</t>
  </si>
  <si>
    <t>De Bilt, Stichtse Vecht</t>
  </si>
  <si>
    <t>Polder Maarsseveen-Westbroek, Nederreinsche Vaart</t>
  </si>
  <si>
    <t>3360-EAG-12</t>
  </si>
  <si>
    <t>M27</t>
  </si>
  <si>
    <t>Productiviteit water vormt geen probleem. De fosforbelasting ligt tussen de 14.3 en 14.4 mg/m2/dag. De fosforbelasting/ kritische fosforbelasting is 21.5. Dit is berekend met het metamodel van PCditch.</t>
  </si>
  <si>
    <t>Polder Maarsseveen-Westbroek, Polder het Huis te Hart</t>
  </si>
  <si>
    <t>3360-EAG-18</t>
  </si>
  <si>
    <t xml:space="preserve">Productiviteit water vormt geen probleem. De fosforbelasting ligt tussen de 4 en 4.05 mg/m2/dag. De kritische fosforbelasting is ??. </t>
  </si>
  <si>
    <t xml:space="preserve">Habitatgeschiktheid vormt lokaal een probleem omdat de waterdiepte te gering is. De mediane waterdiepte is (0.35). De mediane dikte van het slib is 0.02. </t>
  </si>
  <si>
    <t>De Bilt</t>
  </si>
  <si>
    <t>Polder Maarsseveen-Westbroek, Wilgenplas</t>
  </si>
  <si>
    <t>3360-EAG-4</t>
  </si>
  <si>
    <t>Productiviteit water vormt een probleem. De fosforbelasting ligt tussen de 16.7 en 18.4 mg/m2/dag. De kritische fosforbelasting ligt tussen de 7 en 8. Dit is berekend met het metamodel van PClake.</t>
  </si>
  <si>
    <t>Polder Maarsseveen-Westbroek, Kleine Maarsseveensche Plas</t>
  </si>
  <si>
    <t>3360-EAG-9</t>
  </si>
  <si>
    <t>M20</t>
  </si>
  <si>
    <t>Productiviteit water vormt een probleem. De fosforbelasting ligt tussen de 5.1 en 5.16 mg/m2/dag. De kritische fosforbelasting ligt tussen de 0.5 en 0.9. Dit is berekend met het Vollenweider.</t>
  </si>
  <si>
    <t>Lichtklimaat vormt een probleem. Er bloeien blauwalgen in de plas.</t>
  </si>
  <si>
    <t>Polder Achtienhoven, Gagelweg/Kooidijk</t>
  </si>
  <si>
    <t>3370-EAG-1, 3370-EAG-3, 3370-EAG-4, 3370-EAG-5</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</si>
  <si>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</si>
  <si>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Opzetten agrarische collectieven voor verbetering sloot(kant)beheer voor optimale vegetatieontwikkeling.</t>
  </si>
  <si>
    <t>Productiviteit water vormt geen probleem. De fosforbelasting ligt tussen de 7.6 en 10.2 mg/m2/dag. De kritische fosforbelasting is 14.8. Dit is berekend met het metamodel van PCditch.</t>
  </si>
  <si>
    <t>Lichtklimaat is goed, doorzicht tot bodem.</t>
  </si>
  <si>
    <t>De Bilt, Stichtse Vecht, Utrecht</t>
  </si>
  <si>
    <t>Polder Achtienhoven, Gagelbos</t>
  </si>
  <si>
    <t>3370-EAG-2</t>
  </si>
  <si>
    <t xml:space="preserve">Productiviteit water vormt geen probleem. De fosforbelasting ligt tussen de 7.6 en 10.2 mg/m2/dag. De kritische fosforbelasting is ??. </t>
  </si>
  <si>
    <t>De Bilt, Utrecht</t>
  </si>
  <si>
    <t>'s-Gravelandsche vaartboezem, Cruijsbergen</t>
  </si>
  <si>
    <t>4000-EAG-2</t>
  </si>
  <si>
    <t>M6a</t>
  </si>
  <si>
    <t>Gooise Meren, Hilversum</t>
  </si>
  <si>
    <t>Buitendijken ten Noorden van Naarden, Schapenmeent</t>
  </si>
  <si>
    <t>4120-EAG-1</t>
  </si>
  <si>
    <t>Productiviteit water vormt mogelijk een probleem. De fosforbelasting ligt tussen de 14 en 14.3 mg/m2/dag. De kritische fosforbelasting is 18.3. Dit is berekend met het metamodel van PCditch.</t>
  </si>
  <si>
    <t>Habitatgeschiktheid vormt een probleem omdat de waterdiepte te gering is. De mediane waterdiepte is kleiner dan 35 cm (0.2). De mediane dikte van het slib is 0.1. Wanneer de sliblaag wordt verwijderd zal de waterdiepte nog steeds te gering zijn voor een gezond ecosysteem.</t>
  </si>
  <si>
    <t>Buitendijken ten Noorden van Naarden, Haverland</t>
  </si>
  <si>
    <t>4120-EAG-2</t>
  </si>
  <si>
    <t>Keverdijkse Overscheense Polder, landbouw</t>
  </si>
  <si>
    <t>4140-EAG-1, 4140-EAG-2</t>
  </si>
  <si>
    <t>Productiviteit water vormt mogelijk een probleem. De fosforbelasting ligt tussen de 20.6 en 21.7 mg/m2/dag. De kritische fosforbelasting is 16.1. Dit is berekend met het metamodel van PCditch.</t>
  </si>
  <si>
    <t xml:space="preserve">In 4140-EAG-3: Habitatgeschiktheid vormt lokaal een probleem omdat de waterdiepte te gering is. De mediane waterdiepte is (0.35). De mediane dikte van het slib is 0.05.  In 4140-EAG-5: Habitatgeschiktheid vormt lokaal een probleem omdat de waterdiepte te gering is. De mediane waterdiepte is (0.35). De mediane dikte van het slib is 0.125. </t>
  </si>
  <si>
    <t>Schil Naardermeer, Keverdijkse Overscheense Polder</t>
  </si>
  <si>
    <t>4140-EAG-3, 4140-EAG-4</t>
  </si>
  <si>
    <t>Dit deel van de Keverdijkse Overscheense Polder (KOP) is onderdeel van de schil Naardermeer. De schil maakt deel uit van het Natura 2000-gebied Naardermeer. Het gebied ligt op de overgang van de Utrechtse Heuvelrug (zand) naar het lager gelegen veenweidegebied (klei en veen). In de KOP heeft een kenmerkend middeleeuwse verkavelings- en slotenpatroon op een venige bodem. Naast smalle sloten zijn er ook bredere gegraven waterplassen. Momenteel wordt er nog een vast peil gehandhaafd, in de toekomst wordt een flexibel peil ingesteld. Er vindt geen directe aanvoer van oppervlaktewater plaats, wel is er sprake van kwel, afwatering verloopt via een drietal stuwen naar het bemalen peilgebied. De toekomstige inrichting beoogt een open moeraslandschap dat dient als foerageergebied voor moerasvogels als purperreiger. De kruiden- en helofytenvegetaties zijn rijk aan libellen, vlinders, macrofauna.</t>
  </si>
  <si>
    <t>EAG-3 0,49; EAG-4 0,50*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van EAG-4 is gebaseerd op de score van slechts één meetpunt.</t>
  </si>
  <si>
    <t xml:space="preserve">Op basis van de waterbalans voor het gehele afvoergebied wordt verwacht dat de belasting met voedingsstoffen te hoog is. De waterbodem in EAG-4 is voedselrijk, waardoor een woekerende vegetatie kan ontstaan. De waterdiepte is beperkt en lokaal ligt een dikke sliblaag. </t>
  </si>
  <si>
    <t>Productiviteit water vormt mogelijk een probleem. De fosforbelasting van het gehele afvoergebied ligt tussen de 20.6 en 21.7 mg/m2/dag. De kritische fosforbelasting is 16.1. Dit is berekend met het metamodel van PCditch.</t>
  </si>
  <si>
    <t>Schil Naardermeer, Voormeer, Keverdijkse Overscheense Polder</t>
  </si>
  <si>
    <t>4140-EAG-5</t>
  </si>
  <si>
    <t xml:space="preserve">Voormeer is onderdeel van de schil Naardermeer. De schil maakt deel uit van het Natura 2000-gebied Naardermeer. Het gebied ligt op de overgang van de Utrechtse Heuvelrug (zand) naar het lager gelegen veenweidegebied (klei en veen). Het open water wordt gevormd door enkele smalle sloten op een minerale bodem. Er vindt geen directe aanvoer van oppervlaktewater plaats, afwatering verloopt via een duiker naar de Keverdijkse Overscheense Polder. De toekomstige inrichting en beheer beogen een open landschap met nat schraalland en vochtig hooiland. Het bezoekerscentrum van Natuurmonumenten bevindt zich hier. </t>
  </si>
  <si>
    <t>0,33*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is gebaseerd op de score van slechts één meetpunt.</t>
  </si>
  <si>
    <t xml:space="preserve">De dominantie van kroos vormt een aanwijzing dat de belasting met voedingsstoffen te hoog is. De kroosbedekking is beperkend voor het lichtklimaat. De waterdiepte is beperkt en lokaal ligt een dikke sliblaag. </t>
  </si>
  <si>
    <t xml:space="preserve">Habitatgeschiktheid vormt lokaal een probleem omdat de waterdiepte te gering is. De mediane waterdiepte is (0.35). De mediane dikte van het slib is 0.125. </t>
  </si>
  <si>
    <t>Hollands Ankeveensche Polder, Hollandsch Ankeveensche Polder oost</t>
  </si>
  <si>
    <t>4210-EAG-4</t>
  </si>
  <si>
    <t>Hollands Ankeveensche Polder, Peilgebied 24-4</t>
  </si>
  <si>
    <t>4210-EAG-6</t>
  </si>
  <si>
    <t>'s-Gravelandsche Polder, 's-Gravelandsche Polder</t>
  </si>
  <si>
    <t>4250-EAG-1</t>
  </si>
  <si>
    <t>Productiviteit water vormt mogelijk een probleem. De fosforbelasting ligt tussen de 11 en 11.1 mg/m2/dag. De kritische fosforbelasting is 8.3. Dit is berekend met het metamodel van PCditch.</t>
  </si>
  <si>
    <t>Habitatgeschiktheid vormt een probleem omdat de waterdiepte te gering is. De mediane waterdiepte is kleiner dan 35 cm (0.2). De mediane dikte van het slib is 0. Wanneer de sliblaag wordt verwijderd zal de waterdiepte nog steeds te gering zijn voor een gezond ecosysteem.</t>
  </si>
  <si>
    <t>Gooise Meren, Hilversum, Wijdemeren</t>
  </si>
  <si>
    <t>t Gooi landelijk</t>
  </si>
  <si>
    <t>5000-EAG-2, 5000-EAG-3, 5000-EAG-4, 5000-EAG-5, 5000-EAG-6, 5000-EAG-8</t>
  </si>
  <si>
    <t>Gooise Meren, Hilversum, Huizen, Laren</t>
  </si>
  <si>
    <t>t Gooi stedelijk</t>
  </si>
  <si>
    <t>5000-EAG-7</t>
  </si>
  <si>
    <t>Noordzeekanaal/IJ/Amsterdamrijnkanaalboezem</t>
  </si>
  <si>
    <t>6000-EAG-10, 6000-EAG-2, 6000-EAG-3, 6000-EAG-5, 6000-EAG-6, 6000-EAG-7, 6000-EAG-8, 6000-EAG-9</t>
  </si>
  <si>
    <t>Noordzeekanaal/IJ/Amsterdamrijnkanaalboezem, Hoeker- en Garstenpolder noord-puntje</t>
  </si>
  <si>
    <t>6000-EAG-4</t>
  </si>
  <si>
    <t>Noorder IJ Polder, Noorder IJplas</t>
  </si>
  <si>
    <t>6100-EAG-2</t>
  </si>
  <si>
    <t>Polder Breukelerwaard West, bemalen gebied</t>
  </si>
  <si>
    <t>6440-EAG-1, 6440-EAG-2, 6440-EAG-3, 6440-EAG-4</t>
  </si>
  <si>
    <t>Productiviteit water vormt mogelijk een probleem. De fosforbelasting ligt tussen de 13.2 en 39.9 mg/m2/dag. De kritische fosforbelasting is 16. Dit is berekend met het metamodel van PCditch.</t>
  </si>
  <si>
    <t xml:space="preserve">In 6440-EAG-3: Habitatgeschiktheid vormt een probleem omdat de waterdiepte te gering is. De mediane waterdiepte is kleiner dan 35 cm (0.3). De mediane dikte van het slib is 0. Wanneer de sliblaag wordt verwijderd zal de waterdiepte nog steeds te gering zijn voor een gezond ecosysteem. In 6440-EAG-1: Habitatgeschiktheid vormt geen probleem omdat de waterdiepte niet te gering is. De mediane waterdiepte is groter dan 35 cm (0.375). De mediane dikte van het slib is 0.05. </t>
  </si>
  <si>
    <t>Polder Breukelerwaard West,</t>
  </si>
  <si>
    <t>6440-EAG-5</t>
  </si>
  <si>
    <t>Aetsveldse Polder west, bemalen</t>
  </si>
  <si>
    <t>6450-EAG-1, 6450-EAG-3</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</si>
  <si>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</si>
  <si>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Oeverzones mestvrij houden, erfafspoeling verminderen, natuurvriendelijke oevers aanleggen, sloten verdiepen, opstellen maatregelenpakket groen blauwe diensten samen met agrarisch collectief, vaststellen en handhaven van algemene regels hoogwatervoorziening</t>
  </si>
  <si>
    <t>Productiviteit water vormt mogelijk een probleem. De fosforbelasting ligt tussen de 16 en 18 mg/m2/dag. De kritische fosforbelasting is 15.5. Dit is berekend met het metamodel van PCditch.</t>
  </si>
  <si>
    <t>Habitatgeschiktheid vormt een probleem omdat de waterdiepte te gering is. De mediane waterdiepte is kleiner dan 35 cm (0.25). De mediane dikte van het slib is 0.15. Wanneer de sliblaag wordt verwijderd zal de waterdiepte lokaal voldoende zijn voor een gezond ecosysteem. In EAG 1 ligt de mediane waarde van de vaste bodem al bij 0.25 cm. Hier is dus weinig handelingsperspectief als alleen het slib wordt verwijderd.</t>
  </si>
  <si>
    <t>De Ronde Venen, Amsterdam</t>
  </si>
  <si>
    <t>Utrecht, Noord-Holland</t>
  </si>
  <si>
    <t>Aetsveldse Polder west, fort</t>
  </si>
  <si>
    <t>6450-EAG-2</t>
  </si>
  <si>
    <t xml:space="preserve">Habitatgeschiktheid vormt geen probleem omdat de waterdiepte niet te gering is. De mediane waterdiepte is groter dan 35 cm (1.2). De mediane dikte van het slib is 0.01. </t>
  </si>
  <si>
    <t>Aetsveldse Polder Oost, bemalen</t>
  </si>
  <si>
    <t>6540-EAG-1, 6540-EAG-2</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</si>
  <si>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</si>
  <si>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</si>
  <si>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Productiviteit water vormt lokaal een probleem. De fosforbelasting ligt tussen de 8.3 en 14.1 mg/m2/dag. De kritische fosforbelasting is 15.9. Dit is berekend met het metamodel van PCditch.</t>
  </si>
  <si>
    <t>Stichtse Vecht, Weesp</t>
  </si>
  <si>
    <t>Aetsveldse Polder Oost, stedelijk Weesp</t>
  </si>
  <si>
    <t>6540-EAG-3</t>
  </si>
  <si>
    <t>Productiviteit water vormt mogelijk een probleem. De fosforbelasting ligt tussen de 6.9 en 19 mg/m2/dag. De kritische fosforbelasting is 15.5. Dit is berekend met het metamodel van PCditch.</t>
  </si>
  <si>
    <t>Polder Nijenrode, landelijk gebied</t>
  </si>
  <si>
    <t>6550-EAG-1, 6550-EAG-2</t>
  </si>
  <si>
    <t>Productiviteit water vormt mogelijk een probleem. De fosforbelasting ligt tussen de 14.1 en 36.8 mg/m2/dag. De kritische fosforbelasting is 15. Dit is berekend met het metamodel van PCditch.</t>
  </si>
  <si>
    <t xml:space="preserve">In 6550-EAG-1: Habitatgeschiktheid vormt een probleem omdat de waterdiepte te gering is. De mediane waterdiepte is kleiner dan 35 cm (0.3). De mediane dikte van het slib is 0.2. Wanneer de sliblaag wordt verwijderd zal de waterdiepte voldoende zijn voor een gezond ecosysteem. </t>
  </si>
  <si>
    <t>Polder Nijenrode, bebouwing</t>
  </si>
  <si>
    <t>6550-EAG-3</t>
  </si>
  <si>
    <t>IJmeer, Markermeer, Gooimeer en Eemmeer, IJmeer, Bovenmaat</t>
  </si>
  <si>
    <t>7000-EAG-1, 7000-EAG-2, 7000-EAG-3</t>
  </si>
  <si>
    <t>Huizen</t>
  </si>
  <si>
    <t>IJmeer, Markermeer, Gooimeer en Eemmeer, Diemerzeedijk noord</t>
  </si>
  <si>
    <t>7000-EAG-4</t>
  </si>
  <si>
    <t>De Gooise Zomerkade, De Gooise Zomerkade</t>
  </si>
  <si>
    <t>7010-EAG-1</t>
  </si>
  <si>
    <t>Productiviteit water vormt mogelijk een probleem. De fosforbelasting ligt tussen de 14.1 en 15.2 mg/m2/dag. De kritische fosforbelasting is 15.8. Dit is berekend met het metamodel van PCditch.</t>
  </si>
  <si>
    <t xml:space="preserve">Habitatgeschiktheid vormt geen probleem omdat de waterdiepte niet te gering is. De mediane waterdiepte is groter dan 35 cm (0.4). De mediane dikte van het slib is 0.125. </t>
  </si>
  <si>
    <t>Blaricum, Eemnes</t>
  </si>
  <si>
    <t>De Gooise Zomerkade, Blaricummer Meent</t>
  </si>
  <si>
    <t>7010-EAG-2</t>
  </si>
  <si>
    <t>Habitatgeschiktheid vormt een probleem omdat de waterdiepte te gering is. De mediane waterdiepte is kleiner dan 35 cm (0.3). De mediane dikte van het slib is 0. Wanneer de sliblaag wordt verwijderd zal de waterdiepte nog steeds te gering zijn voor een gezond ecosysteem.</t>
  </si>
  <si>
    <t>Rijnlands Boezem, boezemland</t>
  </si>
  <si>
    <t>8000-EAG-1</t>
  </si>
  <si>
    <t>Geen EAG</t>
  </si>
  <si>
    <t>8000-EAG-2</t>
  </si>
  <si>
    <t>Sloterbinnen en Middelveldsepolder, Gecombineerde Polders</t>
  </si>
  <si>
    <t>8070-EAG-2, 8070-EAG-3</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</si>
  <si>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</si>
  <si>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Aanpassen meer jarenprogramma baggeren, vergroten duikers ten zuiden van Haarlemmerweg</t>
  </si>
  <si>
    <t>Met name fosfaatconcentratie is hoog. Belasting te hoog</t>
  </si>
  <si>
    <t xml:space="preserve">In 8070-EAG-3: Habitatgeschiktheid vormt geen probleem omdat de waterdiepte niet te gering is. De mediane waterdiepte is groter dan 35 cm (0.45). De mediane dikte van het slib is 0.05.  In 8070-EAG-2: Habitatgeschiktheid vormt geen probleem omdat de waterdiepte niet te gering is. De mediane waterdiepte is groter dan 35 cm (0.625). De mediane dikte van het slib is 0.05. </t>
  </si>
  <si>
    <t>Amstellandboezem</t>
  </si>
  <si>
    <t>NL11_1_1</t>
  </si>
  <si>
    <t>M6b</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</si>
  <si>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</si>
  <si>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</si>
  <si>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Chloride gaat achteruit door toenemende concentraties en doorzicht gaat vooruit in de laatste planperiode (2020 tov 2015).</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</si>
  <si>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</si>
  <si>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</si>
  <si>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</si>
  <si>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</si>
  <si>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</si>
  <si>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</si>
  <si>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</si>
  <si>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</si>
  <si>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</si>
  <si>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</si>
  <si>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</si>
  <si>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 xml:space="preserve">Een deel van het waterlichaam Vaarten Amsterdam past ecohydrologisch gezien beter  bij dit waterlichaam. Het Noorder Amstelkanaal, Zuider Amstelkanaal komen erbij en gaan van Vaarten Amsterdam af. 
</t>
  </si>
  <si>
    <t>Amstelveen, Amsterdam, De Ronde Venen, Diemen, Nieuwkoop, Ouder-Amstel, Stichtse Vecht, Uithoorn en Woerden</t>
  </si>
  <si>
    <t>Noord-Holland, Utrecht en Zuid-Holland</t>
  </si>
  <si>
    <t>Provincie Noord-Holland, Provincie Utrecht, Waterschap Amstel, Gooi en Vecht</t>
  </si>
  <si>
    <t>KRW waterlichaam en zwemwaterlocatie</t>
  </si>
  <si>
    <t>Achtergrondrapport boezemplan (2018)</t>
  </si>
  <si>
    <t>TW_20191003</t>
  </si>
  <si>
    <t>Vecht</t>
  </si>
  <si>
    <t>NL11_1_2</t>
  </si>
  <si>
    <t>M7b</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</si>
  <si>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</si>
  <si>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</si>
  <si>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De vegetatie is licht verbeterd qua bedekking en soortensamenstelling (zowel hydrofyten als helofyten) en macrofauna ook. De vistand in de Vecht is stabiel, met een vrij lage relatieve biomassa aan brasem en karper. 
</t>
  </si>
  <si>
    <t>Het doorzicht neemt toe in de laatste planperiode (vooruitgang 2020 tov 2015).</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</si>
  <si>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</si>
  <si>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</si>
  <si>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</si>
  <si>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</si>
  <si>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</si>
  <si>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</si>
  <si>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</si>
  <si>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</si>
  <si>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</si>
  <si>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</si>
  <si>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Verlegging uitwatering Naardermeer; verkleining door excluderen boezemland Maarssen, Oud-Zuilen en Nuon centrale, omdat deze deelgebieden een ander watertypen hebben en onder invloed van andere drukken staan.</t>
  </si>
  <si>
    <t>Diemen, Gooise Meren, Stichtse Vecht, Utrecht, Weesp en Wijdemeren</t>
  </si>
  <si>
    <t>Noord-Holland en Utrecht</t>
  </si>
  <si>
    <t>Gemeenten Amsterdam, Gooise meren, Stichtse Vecht, Utrecht, Weesp, Waterschap Amstel, Gooi en Vecht, Natuurmonumenten, Vitens en particulieren</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</si>
  <si>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</si>
  <si>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</si>
  <si>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</si>
  <si>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</si>
  <si>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</si>
  <si>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</si>
  <si>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 xml:space="preserve">Stikstof en chloride gaan achteruit in de laatste planperiode (2020 tov 2015), maar stikstof vertoont tussen 2006 en 2020 een dalende trend.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</si>
  <si>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</si>
  <si>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</si>
  <si>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Productiviteit water vormt een probleem. 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</si>
  <si>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</si>
  <si>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</si>
  <si>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</si>
  <si>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</si>
  <si>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</si>
  <si>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</si>
  <si>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</si>
  <si>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Waterschap Amstel, Gooi en Vecht en Gemeete Amsterdam</t>
  </si>
  <si>
    <t>Boezemplan 1.0 (2019)</t>
  </si>
  <si>
    <t>Vaarten Ronde Venen</t>
  </si>
  <si>
    <t>NL11_2_3</t>
  </si>
  <si>
    <t>Polder Demmerik</t>
  </si>
  <si>
    <t>NL11_2_10</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</si>
  <si>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</si>
  <si>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</si>
  <si>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</si>
  <si>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Zowel stikstof als fosfor vertonen tussen 2006 en 2019 een licht dalende trend (vooruitgang).</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</si>
  <si>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</si>
  <si>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</si>
  <si>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</si>
  <si>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</si>
  <si>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Lichtklimaat vormt lokaal een probleem: op sommige plekken wel en op andere plekken niet. Op vrijwel alle locaties was sprake van bodemzicht in polder Oukoop en Demmerik. Lokaal, waar het water dieper is, is het lichtklimaat beperkt door algen, flab en/of kroos.</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</si>
  <si>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</si>
  <si>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</si>
  <si>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Verwijdering vormt een probleem. Plaatselijk is er te weinig oever- en submerse vegetatie, dit duidt op te intensief onderhoud en/of begrazing door vee en/of vraat door kreeften en ganzen. </t>
  </si>
  <si>
    <t>Organische belasting vormt geen probleem. Er zijn geen aanwijzingen voor problemen door een hoge organische belasting.</t>
  </si>
  <si>
    <t xml:space="preserve">Toxiciteit vormt geen probleem. Er zijn geen aanwijzingen voor een probleem met de toxische druk van het water.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</si>
  <si>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</si>
  <si>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De Ronde Venen en Stichtse Vecht</t>
  </si>
  <si>
    <t>particulieren, Waterschap Amstel, Gooi en Vecht</t>
  </si>
  <si>
    <t>WGP Groot Wilnis Vinkeveen</t>
  </si>
  <si>
    <t>LM_20200303</t>
  </si>
  <si>
    <t>Groot Wilnis-Vinkeveen Zuid</t>
  </si>
  <si>
    <t>NL11_2_11</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</si>
  <si>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</si>
  <si>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 xml:space="preserve">Het KRW-doel is het realiseren van een goede ecologische toestand voor laagveen vaarten en kanalen (M10), met scores voor fytoplankton, macrofauna, waterflora en vis in het groen. </t>
  </si>
  <si>
    <t xml:space="preserve">Vooral algen (meer dan 140ug/l)  duiden op een voedselrijk systeem. </t>
  </si>
  <si>
    <t>Stikstof- en fosforconcentraties dalen in deze polder (vooruitgang).</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</si>
  <si>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</si>
  <si>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</si>
  <si>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</si>
  <si>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</si>
  <si>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</si>
  <si>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</si>
  <si>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Westveen</t>
  </si>
  <si>
    <t>NL11_2_12</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</si>
  <si>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</si>
  <si>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 xml:space="preserve">Er komen bijna geen onderwaterplanten voor in Westveen, op een enkele locatie wordt blaasjeskruid en grof hoornblad gevonden. Draadalgen komen soms wel in hoge dichtheid voor. Er bloeien weinig algen in het gebied. Macrofauna en vis zijn nooit bemonsterd in dit gebied. 
</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</si>
  <si>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</si>
  <si>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</si>
  <si>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Volgen verplaatsen inlaat, volgen effect omleiden waterstromen in de boezem.</t>
  </si>
  <si>
    <t>Productiviteit water vormt een probleem. 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</si>
  <si>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</si>
  <si>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</si>
  <si>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Habitatgeschiktheid vormt een probleem: de waterdiepte (&lt; 30 cm) is te gering voor een optimale ontwikkeling van onderwaterplanten. Bovendien vormt het fijne slib op de waterbodem een probleem voor de vestiging van waterplanten.</t>
  </si>
  <si>
    <t>Verwijdering vormt een probleem. Plaatselijk is er wel te weinig oever- en submerse vegetatie, dit duidt op te intensief onderhoud en/of vraat door kreeften en ganzen.</t>
  </si>
  <si>
    <t>Organische belasting vormt een probleem. Er is sprake van zuurstofloosheid van het water. Er zijn geen overstorten en geen bomen langs het water. Mogelijk komt de organische belasting vanuit de waterbodem.</t>
  </si>
  <si>
    <t xml:space="preserve">In plaatst van de Voordijksche polder is Westveen wel als waterlichaam begrensd omdat dit een waterrijk N2000 gebied is en dus wel een waterafhankelijk beschermd gebied. </t>
  </si>
  <si>
    <t>Natuurmonumenten en particulier</t>
  </si>
  <si>
    <t>Natura2000-gebied, KRW waterlichaam en Natuur Netwerk Nederland (NNN)</t>
  </si>
  <si>
    <t>Notitie waterbodem onderzoek polder Westveen_17jan2020.pdf</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</si>
  <si>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</si>
  <si>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</si>
  <si>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</si>
  <si>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</si>
  <si>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soortensamenstelling van ondergedoken vegetatie en de biodiversiteit aan macrofauna is de afgelopen 10 jaar afgenomen, terwijl de vegetatiebedekking en soortensamenstelling van emerse planten is toegenomen. </t>
  </si>
  <si>
    <t>Stikstof gaat achteruit.</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</si>
  <si>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</si>
  <si>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</si>
  <si>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</si>
  <si>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</si>
  <si>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</si>
  <si>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</si>
  <si>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</si>
  <si>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</si>
  <si>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</si>
  <si>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 xml:space="preserve">Het waterlichaam is kleiner geworden. Delen van het waterlichaam (Cruysbergen) zijn geen onderdeel meer van het waterlichaam omdat ze geen onderdeel zijn van het watersysteem en een ander watertype hebben. </t>
  </si>
  <si>
    <t>Gooise Meren, Hilversum, Weesp en Wijdemeren</t>
  </si>
  <si>
    <t>Gemeente Hilversum, Gooise meren, Amsterdam, Provincie Noord-Holland, Waterschap Amstel, Gooi en Vecht</t>
  </si>
  <si>
    <t>Rapport varen in de vaart, Deltares</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</si>
  <si>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</si>
  <si>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</si>
  <si>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</si>
  <si>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sloten met een minerale bodem (M1a), met scores voor fytoplankton, macrofauna, waterflora en vis in het groen.</t>
  </si>
  <si>
    <t xml:space="preserve">Hoewel de hoeveelheid waterplanten (emers en submers) is toegenomen is de soortensamenstelling drastisch afgenomen de afgelopen 10 jaar.
</t>
  </si>
  <si>
    <t>Chloride en stikstof gaan achteruit  (2020 tov 2015 én 2020 tov 2006).</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</si>
  <si>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</si>
  <si>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</si>
  <si>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</si>
  <si>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</si>
  <si>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</si>
  <si>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</si>
  <si>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</si>
  <si>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</si>
  <si>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Verwijdering vormt een probleem. Plaatselijk is er te weinig oever- en submerse vegetatie, dit duidt op te intensief onderhoud.</t>
  </si>
  <si>
    <t>Organische belasting vormt geen probleem. Daar zijn in ieder geval geen aanwijzingen voor.</t>
  </si>
  <si>
    <t>Toxiciteit is een probleem. Er is een hoge toxische druk gemeten in de polder.</t>
  </si>
  <si>
    <t>dataanlyse tbv KRW</t>
  </si>
  <si>
    <t>Vaarten Ronde Hoep</t>
  </si>
  <si>
    <t>NL11_2_5</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</si>
  <si>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</si>
  <si>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veensloten (M8), met scores voor fytoplankton, macrofauna, waterflora en vis in het groen. De doelen in het reservaat zijn met name gericht op weidevogels.</t>
  </si>
  <si>
    <t xml:space="preserve">Zowel algen (&gt; 750ug/l)  als vegetatie duiden op een voedselrijk systeem. Er zijn geen duidelijke trends waar te nemen in de ontwikkeling van ecologische kwaliteit.
</t>
  </si>
  <si>
    <t>Stikstof- en fosforconcentraties en pH nemen af (vooruitgang) in de polder, maar chloride neemt toe (achteruitgang).</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</si>
  <si>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</si>
  <si>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</si>
  <si>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</si>
  <si>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Productiviteit water vormt een probleem. 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</si>
  <si>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</si>
  <si>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</si>
  <si>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</si>
  <si>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</si>
  <si>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</si>
  <si>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Landschap Noord-Holland en particulieren</t>
  </si>
  <si>
    <t>Vaarten Groot Mijdrecht</t>
  </si>
  <si>
    <t>NL11_2_7</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</si>
  <si>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</si>
  <si>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Het KRW-doel is het realiseren van een goede ecologische toestand voor sloten met een minerale bodem (M1a), met scores voor fytoplankton, macrofauna, waterflora en vis in het groen. </t>
  </si>
  <si>
    <t xml:space="preserve">De toestand is zeer soortenarm qua flora en fauna en vooral in 2012 zijn er grote biomassas karper gevangen.
</t>
  </si>
  <si>
    <t>Fysisch chemische parameters vertonen tussen 2006 en 2019 geen duidelijke trend.</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</si>
  <si>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</si>
  <si>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De maatregelen zijn gericht op verminderen van de invloed van het kwelwater en op natuurvriendelijke inrichting.</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</si>
  <si>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</si>
  <si>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</si>
  <si>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</si>
  <si>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</si>
  <si>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</si>
  <si>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</si>
  <si>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Bovenkerkerpolder, Noorderlegmeer</t>
  </si>
  <si>
    <t>NL11_2_6</t>
  </si>
  <si>
    <t>Bovenkerkerpolder</t>
  </si>
  <si>
    <t>NL11_2_8</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</si>
  <si>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</si>
  <si>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 xml:space="preserve">Het KRW-doel is het realiseren van een goede ecologische toestand voor sloten met een kleibodem (M1a), met scores voor macrofauna, waterflora en vis in het groen.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</si>
  <si>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</si>
  <si>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Chloride, stikstof en fosfor gaan achteruit door toenemende concentraties in de afgelopen planperiode (2015-2020).</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</si>
  <si>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</si>
  <si>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</si>
  <si>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</si>
  <si>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</si>
  <si>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</si>
  <si>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</si>
  <si>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dat bovenstrooms ligt van het waterlichaam, zijn bladinval van bomen en organisch materiaal uit overstorten bronnen van organisch materiaal.</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</si>
  <si>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</si>
  <si>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Amstelveen en Uithoorn</t>
  </si>
  <si>
    <t>WGP Westeramstel</t>
  </si>
  <si>
    <t>Agrarisch collectief Noord Holland Zuid</t>
  </si>
  <si>
    <t>Noorderlegmeer</t>
  </si>
  <si>
    <t>NL11_2_9</t>
  </si>
  <si>
    <t>De Noorder Legmeerpolder is een laaggelegen droogmakerij, die eind negentiende eeuw zijn ingericht, na de afronding van de vervening.</t>
  </si>
  <si>
    <t xml:space="preserve">Ten opdoorzichte van 2009 er sprake van een achteruitgang van vegetatie. </t>
  </si>
  <si>
    <t>Stikstof- en fosforconcentraties vertonen een dalende trend (vooruitgang).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</si>
  <si>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</si>
  <si>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</si>
  <si>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</si>
  <si>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</si>
  <si>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</si>
  <si>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</si>
  <si>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Verwijdering vormt een probleem. Plaatselijk is er wel te weinig oever- en submerse vegetatie, dit duidt op te intensief onderhoud.</t>
  </si>
  <si>
    <t>Organische belasting vormt mogelijk een probleem. In het stedelijk gebied zijn bladinval van bomen en organisch materiaal uit overstorten bronnen van organisch materiaal.</t>
  </si>
  <si>
    <t>Toxiciteit is een probleem. Er is een hoge toxische druk gemeten in de Noorder Legmeer. Deze druk wordt voornamelijk veroorzaakt door bestrijdingsmiddelen.</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</si>
  <si>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</si>
  <si>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</si>
  <si>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</si>
  <si>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</si>
  <si>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</si>
  <si>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</si>
  <si>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De pH (afname) gaat vooruit. De overige fysisch chemische parameters vertonen tussen 2006 en 2019 echter geen duidelijke trend.</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</si>
  <si>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</si>
  <si>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</si>
  <si>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</si>
  <si>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</si>
  <si>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</si>
  <si>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</si>
  <si>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</si>
  <si>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</si>
  <si>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</si>
  <si>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</si>
  <si>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</si>
  <si>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KRW waterlichaam  en zwemwaterlocatie</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</si>
  <si>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</si>
  <si>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</si>
  <si>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</si>
  <si>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</si>
  <si>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</si>
  <si>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</si>
  <si>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Fosfor gaan achteruit in de afgelopen planperiode (2015-2020). Fosfor laat echter een dalende trend zien (vooruitgang) tussen 2006 en 2020. Stikstof en pH dalen (vooruitgang) ook gedurende de afgelopen planperiode.</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</si>
  <si>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</si>
  <si>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</si>
  <si>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</si>
  <si>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</si>
  <si>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</si>
  <si>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</si>
  <si>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</si>
  <si>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</si>
  <si>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</si>
  <si>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</si>
  <si>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</si>
  <si>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</si>
  <si>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Groengebied Amstelland, Gemeente Amsterdam</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</si>
  <si>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</si>
  <si>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</si>
  <si>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</si>
  <si>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</si>
  <si>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 xml:space="preserve">Er is herstel doorzichtbaar sinds er maatregelen zijn genomen. Sinds 2018 komt er weer vegetatie voor in de plas. De plas is een heldere diepe plas geworden. De emerse vegetatiegemeenschap is niet goed ontwikkeld. 
</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</si>
  <si>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</si>
  <si>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</si>
  <si>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</si>
  <si>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</si>
  <si>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</si>
  <si>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</si>
  <si>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</si>
  <si>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vegetatie zich voldoende herstel zal de habitatgeschiktheid verbeteren.</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</si>
  <si>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</si>
  <si>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</si>
  <si>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</si>
  <si>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</si>
  <si>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</si>
  <si>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</si>
  <si>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</si>
  <si>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</si>
  <si>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</si>
  <si>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De pH en het doorzicht gaan vooruit in de plassen gedurende de afgelopen planpriode (2015-2020).</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</si>
  <si>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</si>
  <si>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</si>
  <si>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</si>
  <si>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</si>
  <si>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</si>
  <si>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</si>
  <si>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</si>
  <si>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</si>
  <si>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</si>
  <si>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</si>
  <si>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Verkleining door excluderen Eilinzon, omdat dit deelgebied een ander watertype heeft en onder invloed van andere drukken staat.</t>
  </si>
  <si>
    <t>Recreatie Midden Nederland</t>
  </si>
  <si>
    <t>Natuur Netwerk Nederland (NNN), KRW waterlichaam en zwemwaterlocatie</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</si>
  <si>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</si>
  <si>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</si>
  <si>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</si>
  <si>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</si>
  <si>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</si>
  <si>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</si>
  <si>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</si>
  <si>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Hoewel fosforconcentraties toenemen (achteruitgang), laat de pH een dalende trend zien (vooruitgang) gedurende de afgelopen 10 jaar.</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</si>
  <si>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</si>
  <si>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</si>
  <si>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</si>
  <si>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</si>
  <si>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</si>
  <si>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</si>
  <si>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</si>
  <si>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</si>
  <si>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</si>
  <si>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</si>
  <si>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</si>
  <si>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Natura2000-gebied, KRW waterlichaam en zwemwaterlocatie</t>
  </si>
  <si>
    <t>WGP Noordelijke Vechtplassen (2019)</t>
  </si>
  <si>
    <t>Wijde Blik</t>
  </si>
  <si>
    <t>NL11_3_7</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</si>
  <si>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</si>
  <si>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</si>
  <si>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</si>
  <si>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Stikstof en fosfor laten een dalende trend zien (vooruitgang) tussen 2006 en 2020. Stikstof gaat ook een klasse vooruit gedurende de afgelopen planperiode (2015-2020).</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</si>
  <si>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</si>
  <si>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</si>
  <si>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</si>
  <si>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</si>
  <si>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</si>
  <si>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</si>
  <si>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</si>
  <si>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</si>
  <si>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Verwijdering vormt geen probleem. In een open diepe plas zijn uitheemse rivierkreeften geen probleem. Zij zijn strerk oever afhankelijk.</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</si>
  <si>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</si>
  <si>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</si>
  <si>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</si>
  <si>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</si>
  <si>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</si>
  <si>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</si>
  <si>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</si>
  <si>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</si>
  <si>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</si>
  <si>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Stikstofconcentraties vertonen gedurende de afgelopen 15 jaar een stijgende trend (achteruitgang), maar concentraties blijven lager dan het gestelde doel. Fosfor neemt ook toe en gaat achteruit gedurende de afgelopen planperiode (2015-2020).</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</si>
  <si>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</si>
  <si>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</si>
  <si>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</si>
  <si>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</si>
  <si>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</si>
  <si>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</si>
  <si>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Schaduw door bomen, het type beschoeiing en steile oevers in combinatie met een zeer beperkt ondiep areaal beperkt de ontwikkeling van emerse vegetatie.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</si>
  <si>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</si>
  <si>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</si>
  <si>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</si>
  <si>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ESF-analyse GMVP, Droog 2018, KRW-maatregelen acties OKP GMP NIJP, Stroom 2019</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</si>
  <si>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</si>
  <si>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</si>
  <si>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</si>
  <si>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</si>
  <si>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</si>
  <si>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Stikstof gaat achteruit en ook fosforconcentraties vertonen een stijgende trend.</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</si>
  <si>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</si>
  <si>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</si>
  <si>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</si>
  <si>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</si>
  <si>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</si>
  <si>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</si>
  <si>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</si>
  <si>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</si>
  <si>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</si>
  <si>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</si>
  <si>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Natura2000-gebied en KRW waterlichaam</t>
  </si>
  <si>
    <t>Stand van zake ESFs, 2018</t>
  </si>
  <si>
    <t>Naardermeer</t>
  </si>
  <si>
    <t>NL11_4_1</t>
  </si>
  <si>
    <t>M14</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</si>
  <si>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</si>
  <si>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</si>
  <si>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</si>
  <si>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Scores op de parameters stikstof en fosfor zijn tussen 2006 en 2015 verbeterd, maar na 2015 achteruit gegaan. Het doorzicht is iets verbeterd gedurende de afgelopen planperiode.</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</si>
  <si>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</si>
  <si>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</si>
  <si>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</si>
  <si>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</si>
  <si>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</si>
  <si>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Productiviteit bodem vormt lokaal een probleem. De waterbodem vormt alleen in het Spookgat een risico voor woekerende waterplanten, omdat deze te voedselrijk is. Er zijn geen hoge sulfide- en ammoniumgehalten gemeten, maar wel hoge zwavelgehalten in het poriewater.</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</si>
  <si>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</si>
  <si>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</si>
  <si>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</si>
  <si>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</si>
  <si>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</si>
  <si>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In het Naardermeer is een stukje van de Meerlanden dat niet via het meer afwatert van het waterlichaam afgehaald en een aanpassing gemaakt in de geometrie omdat de hydrologische afwateringsgebieden wijzigen als gevolg van het aanleggen van nieuwe kunstwerken.</t>
  </si>
  <si>
    <t>Gooise Meren, Hilversum en Weesp</t>
  </si>
  <si>
    <t>Ecologische waterkwaliteit Naardermeer (2019), ontwerp-watergebiedsplan Naardermeer en omliggende schil (2020)</t>
  </si>
  <si>
    <t>LM_20192611</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</si>
  <si>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</si>
  <si>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</si>
  <si>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</si>
  <si>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</si>
  <si>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</si>
  <si>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</si>
  <si>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Doorzicht en pH gaan vooruit.</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</si>
  <si>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</si>
  <si>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</si>
  <si>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</si>
  <si>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</si>
  <si>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</si>
  <si>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</si>
  <si>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</si>
  <si>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</si>
  <si>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</si>
  <si>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</si>
  <si>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</si>
  <si>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</si>
  <si>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</si>
  <si>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</si>
  <si>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</si>
  <si>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</si>
  <si>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Stikstof, fosfor en doorzicht gaan achteruit.</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</si>
  <si>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</si>
  <si>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</si>
  <si>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Productiviteit water vormt een probleem. 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</si>
  <si>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</si>
  <si>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</si>
  <si>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zorgen bomen voor beschaduwing boven de oevervegetatie.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</si>
  <si>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</si>
  <si>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</si>
  <si>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</si>
  <si>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Gemeente Amsterdam en particulieren</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</si>
  <si>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</si>
  <si>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</si>
  <si>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</si>
  <si>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</si>
  <si>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</si>
  <si>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</si>
  <si>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</si>
  <si>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Het doorzicht, fosfor en stikstof gaan achteruit gedurende de afgelopen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</si>
  <si>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</si>
  <si>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</si>
  <si>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</si>
  <si>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</si>
  <si>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</si>
  <si>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Habitatgeschiktheid vormt een probleem. 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</si>
  <si>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</si>
  <si>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</si>
  <si>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</si>
  <si>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</si>
  <si>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Natuurmonumenten, Recreatie Midden Nederland</t>
  </si>
  <si>
    <t>Consequenties gedefosfateerd surplus Bethunewater via Loenderveense Plas (2018), Memo waterkwaliteit en ecologie (2016)</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</si>
  <si>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</si>
  <si>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</si>
  <si>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</si>
  <si>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</si>
  <si>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</si>
  <si>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Fosfor gaat achteruit tussen 2015 en 2019, maar de pH neemt af (vooruitgang).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</si>
  <si>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</si>
  <si>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</si>
  <si>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</si>
  <si>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Lichtklimaat vormt lokaal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</si>
  <si>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Productiviteit bodem vormt mogelijk een probleem. De waterbodem in de Kievitsbuurt is voedselrijker dan in de Loosdrechtse plassen. Bij gemeten concentraties fosfor in de waterbodem bestaat er een risico op woekende waterplanten.</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</si>
  <si>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</si>
  <si>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Toxiciteit vormt lokaal een probleem. In havens en nabij het legakkerherstel in de Kievietsbuurt is een hoge toxische druk gemeten. </t>
  </si>
  <si>
    <t>Natuurmonumenten, Plassenschap Loosdrecht En Omstreken, particulieren</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</si>
  <si>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</si>
  <si>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Breukeleveensche Plas</t>
  </si>
  <si>
    <t>NL11_5_7</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</si>
  <si>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</si>
  <si>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</si>
  <si>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Fosfor (hogere concentraties) en pH (hoger door meer inlaatwater) gaan achteruit gedurende de laatste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</si>
  <si>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</si>
  <si>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</si>
  <si>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</si>
  <si>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</si>
  <si>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 xml:space="preserve">Productiviteit bodem vormt geen probleem.  De waterbodem in Breukeleveen is voedselarm. </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</si>
  <si>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</si>
  <si>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</si>
  <si>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</si>
  <si>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</si>
  <si>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</si>
  <si>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Stikstof en fosfor gaan achteruit gedurende de laatste planperiode (2020 tov 2015), maar fosfor vertoont tussen 2006 en 2020 geen duidelijke trend.</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</si>
  <si>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</si>
  <si>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</si>
  <si>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Productiviteit water vormt een probleem. 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</si>
  <si>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 xml:space="preserve">Lichtklimaat vormt geen probleem. 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</si>
  <si>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 xml:space="preserve">Productiviteit bodem vormt een probleem.  De waterbodem in de Tienhovense plassen is matig voedselrijk. </t>
  </si>
  <si>
    <t>Habitatgeschiktheid vormt een probleem. 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</si>
  <si>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</si>
  <si>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</si>
  <si>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</si>
  <si>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</si>
  <si>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</si>
  <si>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Stikstof en fosfor gaan achteruit, de pH gaat vooruit.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</si>
  <si>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</si>
  <si>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</si>
  <si>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</si>
  <si>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</si>
  <si>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Productiviteit bodem vormt een probleem. In de Vuntus bestaat dus kans op woekerende waterplanten en kan worden overwogen om te gebaggeren vanuit waterkwaliteitsoverweging. </t>
  </si>
  <si>
    <t xml:space="preserve">Habitatgeschiktheid vormt een probleem. 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</si>
  <si>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Natuurmonumenten, Plassenschap Loosdrecht En Omstreken, gemeente Wijdemeren,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</si>
  <si>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</si>
  <si>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</si>
  <si>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</si>
  <si>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</si>
  <si>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</si>
  <si>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</si>
  <si>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</si>
  <si>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</si>
  <si>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 xml:space="preserve">Productiviteit water vormt een probleem. 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</si>
  <si>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 xml:space="preserve">Lichtklimaat vormt een probleem. 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</si>
  <si>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</si>
  <si>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</si>
  <si>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 xml:space="preserve">Verwijdering vormt een probleem. Er is vooral sprake van vraat door kreeft en vermoedelijk minder door gans. </t>
  </si>
  <si>
    <t xml:space="preserve">Organische belasting vormt geen probleem. 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</si>
  <si>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</si>
  <si>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De Bilt, Hilversum, Stichtse Vecht, Wijdemeren</t>
  </si>
  <si>
    <t>Natuurmonumenten en particulieren</t>
  </si>
  <si>
    <t>Molenpolder Tienhoven</t>
  </si>
  <si>
    <t>NL11_6_5</t>
  </si>
  <si>
    <t>Maarsseveense Zodden en omgeving</t>
  </si>
  <si>
    <t>NL11_6_10</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</si>
  <si>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</si>
  <si>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</si>
  <si>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In de Maarsseveense zodden zijn in recente vegetatiekarteringen minder kranswieren en fonteinkruiden gevonden dan een aantal jaren geleden.
</t>
  </si>
  <si>
    <t>Stikstof, fosfor vertonen een duidelijke dalende trend (vooruitgang) en doorzicht een stijgende trend (vooruitgang) sinds 2006, maar deze parameters zijn constant gedurende de afgelopen planperiode (2015-2020).</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</si>
  <si>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</si>
  <si>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</si>
  <si>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</si>
  <si>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</si>
  <si>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</si>
  <si>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</si>
  <si>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</si>
  <si>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</si>
  <si>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</si>
  <si>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</si>
  <si>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</si>
  <si>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De Bilt en Stichtse Vecht</t>
  </si>
  <si>
    <t>Staatsbosbeheer en Natuurmonumenten</t>
  </si>
  <si>
    <t>Nulmonitoring Noorderpark Evaluatie uitgangssituatie Oostelijke Binnenpolder Tienhoven, Westbroekse Zodden en Molenpolder (2018)</t>
  </si>
  <si>
    <t>LM_20191011</t>
  </si>
  <si>
    <t>Molenpolder en Westbroek</t>
  </si>
  <si>
    <t>NL11_6_11</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</si>
  <si>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</si>
  <si>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</si>
  <si>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Stikstof, fosfor en doorzicht gaan achteruit gedurende de laatste planperiode (2015-2020).</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</si>
  <si>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</si>
  <si>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</si>
  <si>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</si>
  <si>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</si>
  <si>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bodem vormt lokaal een probleem: de waterbodem is bijna overal voedselrijk (&gt; 500mg/kg dgP). Vooral in het zuid oosten is de bodem voedselrijker.</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</si>
  <si>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</si>
  <si>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</si>
  <si>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</si>
  <si>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Staatsbosbeheer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</si>
  <si>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</si>
  <si>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</si>
  <si>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</si>
  <si>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</si>
  <si>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</si>
  <si>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De biodiversiteit, planten van schoon water, fytoplankton en macrofauna zijn sinds 2006 sterk achteruit gegaan. Vooral in EAG 5 is sinds 2017 een sterke verslechtering van de ecologische kwaliteit te zien.
</t>
  </si>
  <si>
    <t xml:space="preserve">Fosforconcentraties zijn verdubbeld gedurende de laatste planperiode, maar dit is niet te zien in de toetsing omdat deze achteruitgang zich binnen de klasse 'slecht' afspeelt. </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</si>
  <si>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</si>
  <si>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</si>
  <si>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</si>
  <si>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</si>
  <si>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</si>
  <si>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</si>
  <si>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</si>
  <si>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</si>
  <si>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</si>
  <si>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</si>
  <si>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</si>
  <si>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</si>
  <si>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</si>
  <si>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</si>
  <si>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</si>
  <si>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</si>
  <si>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</si>
  <si>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Vooral ondergedoken waterplanten van schoon water zijn sinds 2006 sterk achteruit gegaan.
</t>
  </si>
  <si>
    <t>Stikstof en fosfor gaan achteruit gedurende de laatste planperiode.</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</si>
  <si>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</si>
  <si>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</si>
  <si>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</si>
  <si>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Lichtklimaat vormt een probleem. 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</si>
  <si>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</si>
  <si>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 xml:space="preserve">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</si>
  <si>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</si>
  <si>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</si>
  <si>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</si>
  <si>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</si>
  <si>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</si>
  <si>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</si>
  <si>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</si>
  <si>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</si>
  <si>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</si>
  <si>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</si>
  <si>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</si>
  <si>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</si>
  <si>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</si>
  <si>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Productiviteit water vormt geen probleem. In het Hol ligt de fosforbelasting onder de kritische P-belasting. De nalevering van fosfor uit de waterbodem is wel hoog lokaal in de lijnvormige delen van ’t Hol. Bronnen van fosfor zijn aanvoerwater vanuit het Hilversums kanaal.</t>
  </si>
  <si>
    <t xml:space="preserve">Lichtklimaat vormt een probleem. Het lichtklimaat is niet op orde in ‘t Hol en de Kortenhoefse plassen (EAG3 en EAG5). In ‘t Hol wordt het lichtklimaat in sterke mate uitgedoofd door humuszuren die uitspoelen uit de percelen. </t>
  </si>
  <si>
    <t>Productiviteit bodem vormt een probleem. In ‘t Hol ligt vooral in het noorden tegen de N201 een voedselrijke en ammoniumrijke waterbodem, wat woekerende uitheemse waterplanten en een afname van Krabbenscheer  veroorzaakt.</t>
  </si>
  <si>
    <t xml:space="preserve">Habitatgeschiktheid vormt een probleem. 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</si>
  <si>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Verspreiding vormt geen probleem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</si>
  <si>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</si>
  <si>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</si>
  <si>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</si>
  <si>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Systeemanalyse  het opstellen Inrichtings- en Herstelplan Hol, fase 1 def, Cussel 2020</t>
  </si>
  <si>
    <t>Wijde Gat</t>
  </si>
  <si>
    <t>NL11_6_7</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</si>
  <si>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</si>
  <si>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In de Kortenhoefse plassen staan weinig waterplanten. 
</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</si>
  <si>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</si>
  <si>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</si>
  <si>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</si>
  <si>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Lichtklimaat vormt een probleem. Algen zijn hier de belangrijkste oorzaak van.</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</si>
  <si>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</si>
  <si>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</si>
  <si>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Toxiciteit vormt een probleem. In havens en nabij de vuilstort is een hoge toxische druk gemeten (SIMONI &gt; 1). </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</si>
  <si>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</si>
  <si>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Notitie De belangrijkste P-maatregelen voor Kortenhoef, Heerdt 2019, Watersysteemanalyse Polder Kortenhoef Oost, Konings 2018</t>
  </si>
  <si>
    <t>Hilversums Kanaal</t>
  </si>
  <si>
    <t>NL11_6_8</t>
  </si>
  <si>
    <t xml:space="preserve">In de het Hilversums kanaal staan weinig waterplanten, maar de ecologische kwaliteit is hier stabiel.
</t>
  </si>
  <si>
    <t>Fosfor gaat achteruit tussen 2015 en 2019, maar het doorzicht neemt toe (vooruitgang).</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</si>
  <si>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</si>
  <si>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</si>
  <si>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</si>
  <si>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Habitatgeschiktheid vormt een probleem. Schaduw door bomen, het type beschoeiing in combinatie met een zeer beperkt ondiep areaal beperkt de ontwikkeling van emerse vegetatie. Rietoevers zijn weliswaar plaatselijk goed ontwikkeld, maar staan wel onder druk door ganzenvraat.</t>
  </si>
  <si>
    <t>Hilversum en Wijdemeren</t>
  </si>
  <si>
    <t>Ecologische systeemanalyse Hilversums Kanaal, Heerdt 2018</t>
  </si>
  <si>
    <t>Oostelijke Binnenpolder</t>
  </si>
  <si>
    <t>NL11_6_9</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</si>
  <si>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</si>
  <si>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</si>
  <si>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</si>
  <si>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Stikstof en fosfor gaan achteruit gedurende de laatste planperiode (2015-2020).</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</si>
  <si>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</si>
  <si>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</si>
  <si>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</si>
  <si>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</si>
  <si>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</si>
  <si>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</si>
  <si>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</si>
  <si>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</si>
  <si>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</si>
  <si>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</si>
  <si>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</si>
  <si>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Doorzicht (toename) en pH (afname) gaan vooruit en fosfor vertoont tussen 2006 en 2019 echter geen duidelijke trend.</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</si>
  <si>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</si>
  <si>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om te leiden, de defosfatering te optimaliseren en drainage te verminderen.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</si>
  <si>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</si>
  <si>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</si>
  <si>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</si>
  <si>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</si>
  <si>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</si>
  <si>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</si>
  <si>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</si>
  <si>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</si>
  <si>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Verslag van de workshop over de problemen met de (ecologische) waterkwaliteit in Botshol (2018)</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</si>
  <si>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</si>
  <si>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</si>
  <si>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</si>
  <si>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</si>
  <si>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Fosfor gaat achteruit tussen 2015 en 2019, maar de pH neemt af en het doorzicht neemt toe (vooruitgang).</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</si>
  <si>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</si>
  <si>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</si>
  <si>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 xml:space="preserve">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</si>
  <si>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</si>
  <si>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</si>
  <si>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 Er is sprake van veel boom- en struikopslag langs de oevers. Ondiep oppervlak ontbreekt.</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</si>
  <si>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</si>
  <si>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</si>
  <si>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Verkleining als gevolg van overname Kleine plas door RWS. 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</si>
  <si>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</si>
  <si>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</si>
  <si>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</si>
  <si>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</si>
  <si>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</si>
  <si>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</si>
  <si>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</si>
  <si>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</si>
  <si>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</si>
  <si>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</si>
  <si>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</si>
  <si>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</si>
  <si>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ontwikkeling van moeras en emerse vegetatie. </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</si>
  <si>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</si>
  <si>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</si>
  <si>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</si>
  <si>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Staatsbosbeheer, provincie Utrecht, particulieren</t>
  </si>
  <si>
    <t>KRW waterlichaam, Natuur Netwerk Nederland (NNN)</t>
  </si>
  <si>
    <t>Evaluatie maatregelen tussenboezem Vinkeveen (2017)</t>
  </si>
  <si>
    <t>Tussenboezem B</t>
  </si>
  <si>
    <t>NL11_8_2</t>
  </si>
  <si>
    <t>Mijdrechtse Bovenlanden</t>
  </si>
  <si>
    <t>NL11_8_3</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</si>
  <si>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</si>
  <si>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</si>
  <si>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Er zitten zowel in de zomer als winter extreem veel algen in het water. Er zijn her en der onderwaterplanten aanwezig. Zowel de biodiversiteit als hoeveelheid macrofauna en vegetatie nemen de afgelopen 10 jaar af. </t>
  </si>
  <si>
    <t>Stikstofconcentraties zijn toegenomen gedurende de laatste planperiode, maar dit is niet te zien in de toestandsbepaling omdat deze achteruitgang zich binnen een oordeelklasse afspeelt. Ook het doorzicht is afgenomen (achteruitgang).</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</si>
  <si>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</si>
  <si>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</si>
  <si>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</si>
  <si>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</si>
  <si>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 xml:space="preserve">Lichtklimaat vormt een probleem. Het lichtklimaat is slecht op plekken waar de waterdiepte voldoende groot is. De oorzaak is een  teveel aan algen. Er zijn veel karpers die de bodem omwoelen. </t>
  </si>
  <si>
    <t>Productiviteit bodem vormt een probleem. Er is een dikke laag voedselrijke bagger, mogelijk is er ook sprake van sulfidetoxiciteit.</t>
  </si>
  <si>
    <t>Habitatgeschiktheid vormt een probleem. Karpers belemmeren herstel emerse vegetatie. Weinig vegetatie voor fauna.</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</si>
  <si>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</si>
  <si>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KARAKTERSCHETS</t>
  </si>
  <si>
    <t>Thema</t>
  </si>
  <si>
    <t>Voorbeeld/invulling</t>
  </si>
  <si>
    <t>deze kolommen worden ingevuld nav systeemanalyse</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</si>
  <si>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</si>
  <si>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</si>
  <si>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t>deze kolommen worden gevuld obv dataanalyse of GIS database</t>
  </si>
  <si>
    <t>ontstaansgeschiedenis bv afgedamd door zandwinning                                                             </t>
  </si>
  <si>
    <t>Waardebereiken</t>
  </si>
  <si>
    <t>Ligging</t>
  </si>
  <si>
    <t>Landelijk/stedelijk</t>
  </si>
  <si>
    <t>ESF</t>
  </si>
  <si>
    <t>3 = rood/niet op orde, 2= geel/ at risk, 1 = groen/ op orde, 0 = grijs/onbekend</t>
  </si>
  <si>
    <t>WIP = in opbouw/ concept, WSI = inventarisatie/ quick&amp;dirty analyse, WSA = samenvatting systeemanalyse</t>
  </si>
  <si>
    <t>Peilfluctuatie en waterhuishouding</t>
  </si>
  <si>
    <t>Vooral deze is erg waardevol: Geef een beschrijving van het watersysteem: belangrijkste waterbronnen, inlaatlocatie etc.</t>
  </si>
  <si>
    <t>Gebruiksfunctie</t>
  </si>
  <si>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</si>
  <si>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</si>
  <si>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</si>
  <si>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</si>
  <si>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</si>
  <si>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t>voor informatie zie:…</t>
  </si>
  <si>
    <t>Bij Maatregelen toelichting</t>
  </si>
  <si>
    <t>OPMERKING</t>
  </si>
  <si>
    <t>Uitzonderingsbepaling</t>
  </si>
  <si>
    <t>Toelichting Toestand</t>
  </si>
  <si>
    <t>Belastingen</t>
  </si>
  <si>
    <t>Kwaliteitselement</t>
  </si>
  <si>
    <t>Toelichting</t>
  </si>
  <si>
    <t xml:space="preserve">Het bereiken van de goede ecologische toestand is (deels) afhankelijk van de uitvoering van de volgende basismaatregelen: </t>
  </si>
  <si>
    <t>De uitvoering van maatregelen is verspreid over een langere periode, omdat uitvoering van alle maatregelen voor 2021 niet past binnen de capaciteit van het waterschap.</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</si>
  <si>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</si>
  <si>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Overige diffuse bronnen</t>
  </si>
  <si>
    <t>nutr</t>
  </si>
  <si>
    <t>Er zijn diverse fosforbronnen, zoals poep van vogels, drainage van veenpercelen, graafactiviteit ten behoeve van natuurherstel, niet werkende isolatie van de Kloosterkolk (waar een aalscholverkolonie zit).</t>
  </si>
  <si>
    <t>-</t>
  </si>
  <si>
    <t xml:space="preserve">Stimuleren kringlooplandbouw/mestbeleid; om kringlopen te sluiten en daarmee nutriëntemissies (stikstof en fosfor) naar het wateroppervlak te reduceren. </t>
  </si>
  <si>
    <t xml:space="preserve">deze alleen bij wl waar lanbouwmaatrgelen </t>
  </si>
  <si>
    <t>De achteruitgang van benzo(a)pyreen , benzo(b)fluorantheen, benzo(ghi)peryleen, fluorantheen, kwik en chryseen is te wijten aan een strengere of gewijzigde normering en door het gebruik van een verbeterde analysemethode.</t>
  </si>
  <si>
    <t>kwel/ voedselrijk GW</t>
  </si>
  <si>
    <t>Aanpak verkeersemissies; vermindering atmosferische depositie van PAKs (fluorantheen, chryseen en benzo(a)antraceen)</t>
  </si>
  <si>
    <t>deze zet ik alleen bij plekken waar een hoge toxdruk is gemeten en waar een weg in de buurt is</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</si>
  <si>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</si>
  <si>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Introductie van exoten / uitheemse soorten en plagen</t>
  </si>
  <si>
    <t>Vraat door ganzen kan een mogelijk knelpunt vormen voor de ontwikkeling van oevervegetatie. Er zijn veel kreeften gevangen tijdens de vismonitoring en specifieke kreeftenmonitoring in 2018 in dit gebied.</t>
  </si>
  <si>
    <t>Ganzenplagen worden niet veroorzaakt door recreatie.</t>
  </si>
  <si>
    <t>Generieke stoffenbeleid diffuse bronnen. Voor deze stoffen is o.a. nader onderzoek nodig (zie stoffiches).</t>
  </si>
  <si>
    <t xml:space="preserve">deze zet ik alleen bij plekken waar tox op rood staat </t>
  </si>
  <si>
    <t>Hydrologische verandering watersysteem voor landbouw &amp; transportactiviteiten</t>
  </si>
  <si>
    <t>nutri, ov eff</t>
  </si>
  <si>
    <t>Er is wel veel inlaatwater nodig door de sterke wegzijging naar polder Groot Mijdrecht.</t>
  </si>
  <si>
    <t>het hier niet gaat om een structurele verhoging van de concentratie</t>
  </si>
  <si>
    <t>Erosie door het oxideren van veen bij een laag waterpeil en grote ontwatering (door wegzijging naar diepe droogmakerij), leidt tot een hoge nutriëntenconcentraties en baggervorming.</t>
  </si>
  <si>
    <t>Landbouwactiviteiten</t>
  </si>
  <si>
    <t>De kwaliteit van het inlaatwater wordt mede beïnvloed door het landbouwkundig gebruik elders.</t>
  </si>
  <si>
    <t>Overige wateronttrekking/wateroverdracht</t>
  </si>
  <si>
    <t>Dit heeft niets met de functie recreatie te maken. Maar met de functies wonen, natuur, transport (waar het waterbeheer voor uitvoeren).</t>
  </si>
  <si>
    <t>Andere antropogene belastingen</t>
  </si>
  <si>
    <t>Verbossing wordt o.a. veroorzaakt door stikstofdepositie, maar ook door andere drukken en functies.</t>
  </si>
  <si>
    <t>Fysieke wijziging watersysteem voor landbouwactiviteiten</t>
  </si>
  <si>
    <t>Steile oevers</t>
  </si>
  <si>
    <t>Verplaatsen of verwijderen van dieren en planten</t>
  </si>
  <si>
    <t>Dit heeft niets met de functie recreatie te maken, maar met landbouw (begrazing en maaibeheer).</t>
  </si>
  <si>
    <t>De waterbodem is verrijkt door externe bronnen die niet zijn of kunnen worden gestopt, maar met het verwijderen van voedingstoffen of voorkomen van nalevering wordt de ecologische toestand wel verbeterd.</t>
  </si>
  <si>
    <t>Bronnen van fosfor zijn aanvoerwater vanuit de Vecht. De kwaliteit van dit inlaatwater wordt mede beïnvloed door het landbouwkundig gebruik elders.</t>
  </si>
  <si>
    <t xml:space="preserve">Bronnen van fosfor zijn o.a. water uit de woonwijk Kerkelanden. </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</si>
  <si>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</si>
  <si>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Bij boezem WL</t>
  </si>
  <si>
    <t>c</t>
  </si>
  <si>
    <t>gaf</t>
  </si>
  <si>
    <t>watertype</t>
  </si>
  <si>
    <t>StedelijkLandelijk</t>
  </si>
  <si>
    <t>KRW_SGBP3</t>
  </si>
  <si>
    <t>V1</t>
  </si>
  <si>
    <t>1000-EAG-1, 1000-EAG-2, 1000-EAG-3, 1000-EAG-4</t>
  </si>
  <si>
    <t>1010-EAG-1</t>
  </si>
  <si>
    <t>1020-EAG-1</t>
  </si>
  <si>
    <t>1030-EAG-1</t>
  </si>
  <si>
    <t>1050-EAG-1</t>
  </si>
  <si>
    <t>1060-EAG-1</t>
  </si>
  <si>
    <t>2000-EAG-2, 2000-EAG-3, 2000-EAG-4, 2000-EAG-5, 2000-EAG-6, 2000-EAG-7</t>
  </si>
  <si>
    <t>2000-EAG-1</t>
  </si>
  <si>
    <t>2010-EAG-1, 2010-EAG-2</t>
  </si>
  <si>
    <t>2020-EAG-1</t>
  </si>
  <si>
    <t>2030-EAG-1</t>
  </si>
  <si>
    <t>2040-EAG-1</t>
  </si>
  <si>
    <t>2050-EAG-1</t>
  </si>
  <si>
    <t>2100-EAG-1</t>
  </si>
  <si>
    <t>2120-EAG-4</t>
  </si>
  <si>
    <t>2120-EAG-1</t>
  </si>
  <si>
    <t>2130-EAG-5</t>
  </si>
  <si>
    <t>2130-EAG-1</t>
  </si>
  <si>
    <t>2160-EAG-1</t>
  </si>
  <si>
    <t>2200-EAG-1</t>
  </si>
  <si>
    <t>2210-EAG-1</t>
  </si>
  <si>
    <t>2220-EAG-1</t>
  </si>
  <si>
    <t>2240-EAG-1</t>
  </si>
  <si>
    <t>2250-EAG-1</t>
  </si>
  <si>
    <t>2270-EAG-1</t>
  </si>
  <si>
    <t>2290-EAG-1</t>
  </si>
  <si>
    <t>2340-EAG-1, 2340-EAG-2</t>
  </si>
  <si>
    <t>2350-EAG-1</t>
  </si>
  <si>
    <t>2370-EAG-1</t>
  </si>
  <si>
    <t>2380-EAG-1</t>
  </si>
  <si>
    <t>2400-EAG-1, 2400-EAG-2, 2400-EAG-3, 2400-EAG-4, 2400-EAG-5</t>
  </si>
  <si>
    <t>2400-EAG-7, 2400-EAG-8, 2400-EAG-9</t>
  </si>
  <si>
    <t>2500-EAG-3, 2500-EAG-4, 2500-EAG-5</t>
  </si>
  <si>
    <t>2500-EAG-2</t>
  </si>
  <si>
    <t>2500-EAG-6</t>
  </si>
  <si>
    <t>2501-EAG-1, 2501-EAG-2</t>
  </si>
  <si>
    <t>2501-EAG-3</t>
  </si>
  <si>
    <t>2502-EAG-1, 2502-EAG-2</t>
  </si>
  <si>
    <t>2503-EAG-1</t>
  </si>
  <si>
    <t>2504-EAG-1</t>
  </si>
  <si>
    <t>2505-EAG-1</t>
  </si>
  <si>
    <t>2506-EAG-1</t>
  </si>
  <si>
    <t>2510-EAG-1, 2510-EAG-3</t>
  </si>
  <si>
    <t>2511-EAG-1</t>
  </si>
  <si>
    <t>2512-EAG-1</t>
  </si>
  <si>
    <t>2530-EAG-1, 2530-EAG-2</t>
  </si>
  <si>
    <t>2540-EAG-1</t>
  </si>
  <si>
    <t>2540-EAG-6</t>
  </si>
  <si>
    <t>2550-EAG-1, 2550-EAG-2</t>
  </si>
  <si>
    <t>2560-EAG-1, 2560-EAG-2</t>
  </si>
  <si>
    <t>2570-EAG-1, 2570-EAG-2</t>
  </si>
  <si>
    <t>2600-EAG-1, 2600-EAG-5, 2600-EAG-6, 2600-EAG-8</t>
  </si>
  <si>
    <t>2600-EAG-10</t>
  </si>
  <si>
    <t>2610-EAG-1</t>
  </si>
  <si>
    <t>2620-EAG-1</t>
  </si>
  <si>
    <t>2625-EAG-1</t>
  </si>
  <si>
    <t>2630-EAG-3</t>
  </si>
  <si>
    <t>3000-EAG-2, 3000-EAG-3, 3000-EAG-4</t>
  </si>
  <si>
    <t>3000-EAG-1</t>
  </si>
  <si>
    <t>3010-EAG-1</t>
  </si>
  <si>
    <t>3040-EAG-1</t>
  </si>
  <si>
    <t>3070-EAG-1, 3070-EAG-2</t>
  </si>
  <si>
    <t>3080-EAG-1</t>
  </si>
  <si>
    <t>3100-EAG-1, 3100-EAG-2, 3100-EAG-3, 3100-EAG-4, 3100-EAG-5, 3100-EAG-9</t>
  </si>
  <si>
    <t>3110-EAG-4, 3110-EAG-5</t>
  </si>
  <si>
    <t>3200-EAG-1</t>
  </si>
  <si>
    <t>3201-EAG-1, 3201-EAG-2</t>
  </si>
  <si>
    <t>3230-EAG-2</t>
  </si>
  <si>
    <t>3230-EAG-1</t>
  </si>
  <si>
    <t>3230-EAG-3</t>
  </si>
  <si>
    <t>3230-EAG-5, 3230-EAG-6</t>
  </si>
  <si>
    <t>3240-EAG-1</t>
  </si>
  <si>
    <t>3250-EAG-1</t>
  </si>
  <si>
    <t>3260-EAG-1</t>
  </si>
  <si>
    <t>3300-EAG-1, 3300-EAG-2</t>
  </si>
  <si>
    <t>3300-EAG-10, 3300-EAG-11</t>
  </si>
  <si>
    <t>3300-EAG-12</t>
  </si>
  <si>
    <t>3300-EAG-13, 3300-EAG-14, 3300-EAG-15, 3300-EAG-16, 3300-EAG-9</t>
  </si>
  <si>
    <t>3300-EAG-3, 3300-EAG-4</t>
  </si>
  <si>
    <t>3300-EAG-5</t>
  </si>
  <si>
    <t>3300-EAG-6, 3300-EAG-7</t>
  </si>
  <si>
    <t>3300-EAG-8</t>
  </si>
  <si>
    <t>3302-EAG-1, 3302-EAG-2</t>
  </si>
  <si>
    <t>3303-EAG-1</t>
  </si>
  <si>
    <t>3310-EAG-2</t>
  </si>
  <si>
    <t>3311-EAG-1, 3311-EAG-10, 3311-EAG-2, 3311-EAG-3, 3311-EAG-4, 3311-EAG-5, 3311-EAG-6, 3311-EAG-7, 3311-EAG-8, 3311-EAG-9</t>
  </si>
  <si>
    <t>3320-EAG-4</t>
  </si>
  <si>
    <t>3320-EAG-1, 3320-EAG-2</t>
  </si>
  <si>
    <t>3350-EAG-1, 3350-EAG-2</t>
  </si>
  <si>
    <t>3360-EAG-11</t>
  </si>
  <si>
    <t>3360-EAG-10, 3360-EAG-13, 3360-EAG-14</t>
  </si>
  <si>
    <t>3360-EAG-16, 3360-EAG-17</t>
  </si>
  <si>
    <t>3360-EAG-19</t>
  </si>
  <si>
    <t>4000-EAG-1, 4000-EAG-3, 4000-EAG-4, 4000-EAG-6, 4000-EAG-7, 4000-EAG-8</t>
  </si>
  <si>
    <t>4100-EAG-1, 4100-EAG-2</t>
  </si>
  <si>
    <t>4110-EAG-1, 4110-EAG-2</t>
  </si>
  <si>
    <t>4130-EAG-1</t>
  </si>
  <si>
    <t>4140-EAG-1, 4140-EAG-2, 4140-EAG-3, 4140-EAG-4</t>
  </si>
  <si>
    <t>4200-EAG-1, 4200-EAG-2, 4200-EAG-3</t>
  </si>
  <si>
    <t>4210-EAG-1, 4210-EAG-2, 4210-EAG-3, 4210-EAG-5</t>
  </si>
  <si>
    <t>4230-EAG-1</t>
  </si>
  <si>
    <t>4240-EAG-1</t>
  </si>
  <si>
    <t>4250-EAG-2</t>
  </si>
  <si>
    <t>6040-EAG-1</t>
  </si>
  <si>
    <t>6050-EAG-1</t>
  </si>
  <si>
    <t>6060-EAG-1</t>
  </si>
  <si>
    <t>6080-EAG-1</t>
  </si>
  <si>
    <t>6100-EAG-1</t>
  </si>
  <si>
    <t>6110-EAG-1</t>
  </si>
  <si>
    <t>6400-EAG-1, 6400-EAG-2</t>
  </si>
  <si>
    <t>6420-EAG-1</t>
  </si>
  <si>
    <t>6460-EAG-1, 6460-EAG-2</t>
  </si>
  <si>
    <t>6480-EAG-1, 6480-EAG-2, 6480-EAG-3</t>
  </si>
  <si>
    <t>6490-EAG-1</t>
  </si>
  <si>
    <t>6500-EAG-1</t>
  </si>
  <si>
    <t>6510-EAG-1</t>
  </si>
  <si>
    <t>6530-EAG-1, 6530-EAG-2</t>
  </si>
  <si>
    <t>6560-EAG-1</t>
  </si>
  <si>
    <t>6570-EAG-1</t>
  </si>
  <si>
    <t>6580-EAG-1</t>
  </si>
  <si>
    <t>6590-EAG-1</t>
  </si>
  <si>
    <t>7020-EAG-1</t>
  </si>
  <si>
    <t>7030-EAG-1</t>
  </si>
  <si>
    <t>7040-EAG-1</t>
  </si>
  <si>
    <t>7050-EAG-1</t>
  </si>
  <si>
    <t>7060-EAG-1</t>
  </si>
  <si>
    <t>7080-EAG-1</t>
  </si>
  <si>
    <t>7090-EAG-1</t>
  </si>
  <si>
    <t>7100-EAG-1, 7100-EAG-2</t>
  </si>
  <si>
    <t>7110-EAG-1</t>
  </si>
  <si>
    <t>8010-EAG-1, 8010-EAG-2</t>
  </si>
  <si>
    <t>8020-EAG-1, 8020-EAG-2</t>
  </si>
  <si>
    <t>8030-EAG-1, 8030-EAG-2, 8030-EAG-3, 8030-EAG-4, 8030-EAG-5, 8030-EAG-6</t>
  </si>
  <si>
    <t>8040-EAG-1, 8040-EAG-2</t>
  </si>
  <si>
    <t>8050-EAG-1, 8050-EAG-2, 8050-EAG-3</t>
  </si>
  <si>
    <t>8060-EAG-1</t>
  </si>
  <si>
    <t>8070-EAG-1</t>
  </si>
  <si>
    <t>8080-EAG-1, 8080-EAG-2</t>
  </si>
  <si>
    <t>8090-EAG-1, 8090-EAG-2</t>
  </si>
  <si>
    <t>8110-EAG-1</t>
  </si>
  <si>
    <t>9010-EAG-1</t>
  </si>
  <si>
    <t>9020-EAG-1</t>
  </si>
  <si>
    <t>9030-EAG-1</t>
  </si>
  <si>
    <t>9040-EAG-1</t>
  </si>
  <si>
    <t>9801-EAG-1</t>
  </si>
  <si>
    <t>9802-EAG-1</t>
  </si>
  <si>
    <t>9901-EAG-1</t>
  </si>
  <si>
    <t>9902-EAG-1 </t>
  </si>
  <si>
    <t>3???</t>
  </si>
  <si>
    <t>3???-EAG-1</t>
  </si>
  <si>
    <t>GAF</t>
  </si>
  <si>
    <t>GAFIDENT</t>
  </si>
  <si>
    <t>GAFNAAM</t>
  </si>
  <si>
    <t>Totaal Opp EAG (m²)</t>
  </si>
  <si>
    <t>OSMOMSCH</t>
  </si>
  <si>
    <t>OPMERKINGE</t>
  </si>
  <si>
    <t>GEMEENTENA</t>
  </si>
  <si>
    <t>PROVINCIEN</t>
  </si>
  <si>
    <t>Deel opp EAG (m²)</t>
  </si>
  <si>
    <t>wl</t>
  </si>
  <si>
    <t>1000-EAG-1</t>
  </si>
  <si>
    <t>Stadsboezem Amsterdam, Oost</t>
  </si>
  <si>
    <t>Vaststellingsstatus: Begrenzing gewijzigd met 8070-EAG-2</t>
  </si>
  <si>
    <t>KRW Waterlichaam</t>
  </si>
  <si>
    <t>1000-EAG-2</t>
  </si>
  <si>
    <t>Stadsboezem Amsterdam, West</t>
  </si>
  <si>
    <t>Vaststellingsstatus: Vastgesteld</t>
  </si>
  <si>
    <t>1000-EAG-3</t>
  </si>
  <si>
    <t>Stadsboezem Amsterdam, stad</t>
  </si>
  <si>
    <t>1000-EAG-4</t>
  </si>
  <si>
    <t>Stadsboezem Amsterdam, Zeeburg</t>
  </si>
  <si>
    <t>Vaststellingsstatus: Toegevoegd</t>
  </si>
  <si>
    <t>KRW Overig water</t>
  </si>
  <si>
    <t>Vaststellingsstatus: Begrenzing gewijzigd</t>
  </si>
  <si>
    <t>Boezem Amstelland-West, Noord</t>
  </si>
  <si>
    <t>2000-EAG-2</t>
  </si>
  <si>
    <t>Boezem Amstelland-West, Noord-West</t>
  </si>
  <si>
    <t>2000-EAG-3</t>
  </si>
  <si>
    <t>Boezem Amstelland-West, Noord-Oost</t>
  </si>
  <si>
    <t>2000-EAG-4</t>
  </si>
  <si>
    <t>Boezem Amstelland-West, Oost</t>
  </si>
  <si>
    <t>2000-EAG-5</t>
  </si>
  <si>
    <t>Boezem Amstelland-West, Midden</t>
  </si>
  <si>
    <t>2000-EAG-6</t>
  </si>
  <si>
    <t>Boezem Amstelland-West, West</t>
  </si>
  <si>
    <t>2000-EAG-7</t>
  </si>
  <si>
    <t>Boezem Amstelland-West, Zuid</t>
  </si>
  <si>
    <t>Woerden</t>
  </si>
  <si>
    <t>Diemerpolder, Diemen-Noord</t>
  </si>
  <si>
    <t>2010-EAG-2</t>
  </si>
  <si>
    <t>Diemerpolder, Diemen</t>
  </si>
  <si>
    <t>Flevopark, Flevopark</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</si>
  <si>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</si>
  <si>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</si>
  <si>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</si>
  <si>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</si>
  <si>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</si>
  <si>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</si>
  <si>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</si>
  <si>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</si>
  <si>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</si>
  <si>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</si>
  <si>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</si>
  <si>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</si>
  <si>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</si>
  <si>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2110-EAG-7</t>
  </si>
  <si>
    <t>Middelpolder onder Amstelveen, zuid</t>
  </si>
  <si>
    <t>Bovenkerkerpolder, landelijk</t>
  </si>
  <si>
    <t>Vaststellingsstatus: Samengevoegd met 2120-EAG-4</t>
  </si>
  <si>
    <t>Noorder Legmeerpolder, landelijk</t>
  </si>
  <si>
    <t>Vaststellingsstatus: Samengevoegd met 2130-EAG-5</t>
  </si>
  <si>
    <t>2130-EAG-2</t>
  </si>
  <si>
    <t>Noorder Legmeerpolder, Bovenkerk</t>
  </si>
  <si>
    <t>2130-EAG-3</t>
  </si>
  <si>
    <t>Noorder Legmeerpolder, Uithoorn</t>
  </si>
  <si>
    <t>2130-EAG-4</t>
  </si>
  <si>
    <t>Noorder Legmeerpolder, Amstelzijde</t>
  </si>
  <si>
    <t>2140-EAG-1</t>
  </si>
  <si>
    <t>Uithoornsche Polder, Uithoornse Polder midden</t>
  </si>
  <si>
    <t>Kaag en Braassem</t>
  </si>
  <si>
    <t>2140-EAG-5</t>
  </si>
  <si>
    <t>Uithoornsche Polder, Natuurgebied Uithoorn</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</si>
  <si>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</si>
  <si>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</si>
  <si>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</si>
  <si>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</si>
  <si>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</si>
  <si>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</si>
  <si>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</si>
  <si>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</si>
  <si>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</si>
  <si>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</si>
  <si>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</si>
  <si>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</si>
  <si>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</si>
  <si>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</si>
  <si>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</si>
  <si>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</si>
  <si>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</si>
  <si>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Venserpolder, Venserpolder</t>
  </si>
  <si>
    <t>Overdiemerpolder, Overdiemerpolder</t>
  </si>
  <si>
    <t>2340-EAG-1</t>
  </si>
  <si>
    <t>2340-EAG-2</t>
  </si>
  <si>
    <t>Polder Holland en Sticht west, Loendersloot</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</si>
  <si>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</si>
  <si>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</si>
  <si>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</si>
  <si>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</si>
  <si>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</si>
  <si>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</si>
  <si>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</si>
  <si>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</si>
  <si>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</si>
  <si>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</si>
  <si>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</si>
  <si>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</si>
  <si>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</si>
  <si>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</si>
  <si>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</si>
  <si>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</si>
  <si>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</si>
  <si>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</si>
  <si>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</si>
  <si>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</si>
  <si>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</si>
  <si>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</si>
  <si>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</si>
  <si>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</si>
  <si>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</si>
  <si>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</si>
  <si>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</si>
  <si>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</si>
  <si>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</si>
  <si>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</si>
  <si>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</si>
  <si>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</si>
  <si>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Polder Groot Wilnis-Vinkeveen (midden), oost</t>
  </si>
  <si>
    <t>2502-EAG-2</t>
  </si>
  <si>
    <t>Polder Groot Wilnis-Vinkeveen (midden), west</t>
  </si>
  <si>
    <t>2510-EAG-1</t>
  </si>
  <si>
    <t>Groot Wilnis-Vinkeveen (zuid) en Polder Groot en Klein Oud-Aa, Heicop &amp; Geer</t>
  </si>
  <si>
    <t>Vaststellingsstatus: Samengevoegd met 2510-EAG-4</t>
  </si>
  <si>
    <t>Groot Wilnis-Vinkeveen (zuid) en Polder Groot en Klein Oud-Aa, Armenland</t>
  </si>
  <si>
    <t>2510-EAG-3</t>
  </si>
  <si>
    <t>Groot Wilnis-Vinkeveen (zuid) en Polder Groot en Klein Oud-Aa, Bovenland</t>
  </si>
  <si>
    <t>Vaststellingsstatus: Samengevoegd met 2510-EAG-5</t>
  </si>
  <si>
    <t>2520-EAG-1</t>
  </si>
  <si>
    <t>2520-EAG-3</t>
  </si>
  <si>
    <t>Polder de Derde Bedijking, natuur</t>
  </si>
  <si>
    <t>2520-EAG-4</t>
  </si>
  <si>
    <t>Polder de Derde Bedijking, kassen</t>
  </si>
  <si>
    <t>2530-EAG-1</t>
  </si>
  <si>
    <t>2530-EAG-2</t>
  </si>
  <si>
    <t>Polder de Eerste Bedijking (west), oost</t>
  </si>
  <si>
    <t>Polder Groot Mijdrecht en Polder de Eerste Bedijking (oost), landelijk</t>
  </si>
  <si>
    <t>Vaststellingsstatus: Samengevoegd met 2540-EAG-6</t>
  </si>
  <si>
    <t>2540-EAG-2</t>
  </si>
  <si>
    <t>2540-EAG-3</t>
  </si>
  <si>
    <t>Polder Groot Mijdrecht en Polder de Eerste Bedijking (oost), Botshol West</t>
  </si>
  <si>
    <t>Vaststellingsstatus: Code Gewijzigd</t>
  </si>
  <si>
    <t>2540-EAG-5</t>
  </si>
  <si>
    <t>Polder Groot Mijdrecht en Polder de Eerste Bedijking (oost), Veldweg</t>
  </si>
  <si>
    <t>2550-EAG-1</t>
  </si>
  <si>
    <t>Noorderpolder of Botshol (zuid en west), Botshol Kleine- en Groote Wije</t>
  </si>
  <si>
    <t>2550-EAG-2</t>
  </si>
  <si>
    <t>Noorderpolder of Botshol (zuid en west), Botshol Midden</t>
  </si>
  <si>
    <t>Vaststellingsstatus: Gewijzigd, opgesplitst</t>
  </si>
  <si>
    <t>2560-EAG-1</t>
  </si>
  <si>
    <t>2560-EAG-2</t>
  </si>
  <si>
    <t>Noorderpolder of Botshol (Nellestein), natuurgebied</t>
  </si>
  <si>
    <t>2570-EAG-1</t>
  </si>
  <si>
    <t>2570-EAG-2</t>
  </si>
  <si>
    <t>Baambrugge Westzijds, Schrobberpolder</t>
  </si>
  <si>
    <t>2600-EAG-1</t>
  </si>
  <si>
    <t>Polder Zevenhoven, bemalen gebied</t>
  </si>
  <si>
    <t>Vaststellingsstatus: Samengevoegd met 2600-EAG-10</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</si>
  <si>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</si>
  <si>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</si>
  <si>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</si>
  <si>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</si>
  <si>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</si>
  <si>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</si>
  <si>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</si>
  <si>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</si>
  <si>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</si>
  <si>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</si>
  <si>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</si>
  <si>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</si>
  <si>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</si>
  <si>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</si>
  <si>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</si>
  <si>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</si>
  <si>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</si>
  <si>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Oud-Zuilen, Oud-Zuilen</t>
  </si>
  <si>
    <t>3000-EAG-2</t>
  </si>
  <si>
    <t>Vechtboezem, Vecht van Muiden tot Nigtevecht</t>
  </si>
  <si>
    <t>Vaststellingsstatus: Opgeknipt uit 3000-EAG-1</t>
  </si>
  <si>
    <t>3000-EAG-3</t>
  </si>
  <si>
    <t>Vechtboezem, Vecht van Nigtevecht tot Maarssen</t>
  </si>
  <si>
    <t>3000-EAG-4</t>
  </si>
  <si>
    <t>Vechtboezem, Vecht van Maarssen tot Utrecht</t>
  </si>
  <si>
    <t>3070-EAG-1</t>
  </si>
  <si>
    <t>3070-EAG-2</t>
  </si>
  <si>
    <t>Holland, Sticht, Voorburg en Polder het Honderd oost, Nog opknippen in  EAG's</t>
  </si>
  <si>
    <t>3100-EAG-1</t>
  </si>
  <si>
    <t>Naardermeer, Binnezij/Spookgat</t>
  </si>
  <si>
    <t>Naardermeer, Meerlanden</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</si>
  <si>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</si>
  <si>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</si>
  <si>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</si>
  <si>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</si>
  <si>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</si>
  <si>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</si>
  <si>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</si>
  <si>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</si>
  <si>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</si>
  <si>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</si>
  <si>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</si>
  <si>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</si>
  <si>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</si>
  <si>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Nieuwe Keverdijksche Polder en Hilversumse Bovenmeent, Meerlanden, Landbouw ZO</t>
  </si>
  <si>
    <t>Vaststellingsstatus: Begrenzing gewijzigd, met 3100-EAG-5 en 3100-EAG-4</t>
  </si>
  <si>
    <t>3110-EAG-2</t>
  </si>
  <si>
    <t>Nieuwe Keverdijksche Polder en Hilversumse Bovenmeent, Hilversumse Bovenmeent</t>
  </si>
  <si>
    <t>3110-EAG-3</t>
  </si>
  <si>
    <t>Nieuwe Keverdijksche Polder en Hilversumse Bovenmeent, Nog opknippen in  EAG's</t>
  </si>
  <si>
    <t>Nieuwe Keverdijksche Polder en Hilversumse Bovenmeent, Aalscholverkolonie</t>
  </si>
  <si>
    <t>Spiegelpolder, Spiegel- en Blijkpolderplas</t>
  </si>
  <si>
    <t>3201-EAG-1</t>
  </si>
  <si>
    <t>Stichtsch Ankeveensche Polder, Ankeveensche Plassen SAP noord</t>
  </si>
  <si>
    <t>3201-EAG-2</t>
  </si>
  <si>
    <t>Stichtsch Ankeveensche Polder, Ankeveensche Plassen SAP zuid</t>
  </si>
  <si>
    <t>3210-EAG-1</t>
  </si>
  <si>
    <t>Horn- en Kuyerpolder, bemalen gebied</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</si>
  <si>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</si>
  <si>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</si>
  <si>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</si>
  <si>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</si>
  <si>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</si>
  <si>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</si>
  <si>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</si>
  <si>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</si>
  <si>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</si>
  <si>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</si>
  <si>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</si>
  <si>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</si>
  <si>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</si>
  <si>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</si>
  <si>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</si>
  <si>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</si>
  <si>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</si>
  <si>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</si>
  <si>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</si>
  <si>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</si>
  <si>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Muyeveld, Loosdrechtsche Plassen</t>
  </si>
  <si>
    <t>3300-EAG-13</t>
  </si>
  <si>
    <t>Muyeveld, Weersloot oost</t>
  </si>
  <si>
    <t>Vaststellingsstatus: 3300-EAG-10 opgeknipt in 13 en 14</t>
  </si>
  <si>
    <t>3300-EAG-14</t>
  </si>
  <si>
    <t>Muyeveld, Weersloot west</t>
  </si>
  <si>
    <t>3300-EAG-15</t>
  </si>
  <si>
    <t>Muyeveld, Oostelijke Drecht noord</t>
  </si>
  <si>
    <t>Vaststellingsstatus: 3300-EAG-11 opgeknipt in 15 en 16</t>
  </si>
  <si>
    <t>3300-EAG-16</t>
  </si>
  <si>
    <t>Muyeveld, Oostelijke Drecht zuid</t>
  </si>
  <si>
    <t>3300-EAG-17</t>
  </si>
  <si>
    <t>Muyeveld, De Ster noord</t>
  </si>
  <si>
    <t>Vaststellingsstatus: Grensaanpassing met 3300-EAG-9</t>
  </si>
  <si>
    <t>3300-EAG-18</t>
  </si>
  <si>
    <t>Muyeveld, De Ster zuid</t>
  </si>
  <si>
    <t>Vaststellingsstatus: 3300-EAG-12 opgeknipt in 17 en 18</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</si>
  <si>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</si>
  <si>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</si>
  <si>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</si>
  <si>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</si>
  <si>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</si>
  <si>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</si>
  <si>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</si>
  <si>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</si>
  <si>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</si>
  <si>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</si>
  <si>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</si>
  <si>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</si>
  <si>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3300-EAG-9</t>
  </si>
  <si>
    <t>Muyeveld, Kromme Rade</t>
  </si>
  <si>
    <t>Vaststellingsstatus: Grensaanpassing met 3300-EAG-17</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</si>
  <si>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</si>
  <si>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</si>
  <si>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</si>
  <si>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</si>
  <si>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</si>
  <si>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</si>
  <si>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</si>
  <si>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</si>
  <si>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</si>
  <si>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</si>
  <si>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</si>
  <si>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</si>
  <si>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</si>
  <si>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</si>
  <si>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</si>
  <si>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</si>
  <si>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</si>
  <si>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</si>
  <si>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</si>
  <si>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Loenderveen, Loenderveensche Plas</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</si>
  <si>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</si>
  <si>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</si>
  <si>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</si>
  <si>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</si>
  <si>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</si>
  <si>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</si>
  <si>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</si>
  <si>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</si>
  <si>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</si>
  <si>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</si>
  <si>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</si>
  <si>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</si>
  <si>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3360-EAG-14</t>
  </si>
  <si>
    <t>Polder Maarsseveen-Westbroek, Taartpunt Zodden</t>
  </si>
  <si>
    <t>3360-EAG-15</t>
  </si>
  <si>
    <t>Polder Maarsseveen-Westbroek, Taartpunt</t>
  </si>
  <si>
    <t>3360-EAG-16</t>
  </si>
  <si>
    <t>Polder Maarsseveen-Westbroek, Molenpolder Natuurreservaat</t>
  </si>
  <si>
    <t>3360-EAG-17</t>
  </si>
  <si>
    <t>Polder Maarsseveen-Westbroek, Westbroekse Zodden</t>
  </si>
  <si>
    <t>Polder Maarsseveen-Westbroek, Taartpunt noord</t>
  </si>
  <si>
    <t>3360-EAG-2</t>
  </si>
  <si>
    <t>Polder Maarsseveen-Westbroek, Polder Buitenweg</t>
  </si>
  <si>
    <t>3360-EAG-3</t>
  </si>
  <si>
    <t>Polder Maarsseveen-Westbroek, Zogwetering</t>
  </si>
  <si>
    <t>3360-EAG-5</t>
  </si>
  <si>
    <t>Polder Maarsseveen-Westbroek, rond Kleine Maarsseveensche Plas</t>
  </si>
  <si>
    <t>3360-EAG-6</t>
  </si>
  <si>
    <t>Polder Maarsseveen-Westbroek, Kassen</t>
  </si>
  <si>
    <t>3360-EAG-7</t>
  </si>
  <si>
    <t>Polder Maarsseveen-Westbroek, Volkstuinen</t>
  </si>
  <si>
    <t>3360-EAG-8</t>
  </si>
  <si>
    <t>Polder Maarsseveen-Westbroek, Oud tuinbouwgebied</t>
  </si>
  <si>
    <t>3370-EAG-1</t>
  </si>
  <si>
    <t>3370-EAG-3</t>
  </si>
  <si>
    <t>Polder Achtienhoven, Kerkeindse Polder</t>
  </si>
  <si>
    <t>3370-EAG-4</t>
  </si>
  <si>
    <t>Polder Achtienhoven,  Het Achteraf</t>
  </si>
  <si>
    <t>Vaststellingsstatus: Gewijzigd t.h.v. grens 3370-EAG-5</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</si>
  <si>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</si>
  <si>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</si>
  <si>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</si>
  <si>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</si>
  <si>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</si>
  <si>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</si>
  <si>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</si>
  <si>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</si>
  <si>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</si>
  <si>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</si>
  <si>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</si>
  <si>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</si>
  <si>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</si>
  <si>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</si>
  <si>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</si>
  <si>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</si>
  <si>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4100-EAG-1</t>
  </si>
  <si>
    <t>4100-EAG-2</t>
  </si>
  <si>
    <t>Noordpolder beoosten Muiden, noord</t>
  </si>
  <si>
    <t>4110-EAG-1</t>
  </si>
  <si>
    <t>4110-EAG-2</t>
  </si>
  <si>
    <t>B.O.B.M.-polder en Buitendijken tussen Muiderberg en Naarden, B.O. (oost)</t>
  </si>
  <si>
    <t>4140-EAG-1</t>
  </si>
  <si>
    <t>Keverdijkse Overscheense Polder,</t>
  </si>
  <si>
    <t>4140-EAG-2</t>
  </si>
  <si>
    <t>4140-EAG-3</t>
  </si>
  <si>
    <t>4140-EAG-4</t>
  </si>
  <si>
    <t>Keverdijkse Overscheense Polder, Stadzicht</t>
  </si>
  <si>
    <t>4200-EAG-1</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</si>
  <si>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</si>
  <si>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</si>
  <si>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</si>
  <si>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</si>
  <si>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</si>
  <si>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</si>
  <si>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</si>
  <si>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</si>
  <si>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</si>
  <si>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</si>
  <si>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</si>
  <si>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</si>
  <si>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Vaststellingsstatus: Opgeknipt uit 4210-EAG-6</t>
  </si>
  <si>
    <t>'s-Gravelandsche Polder, 's-Gravelandsche Polder - KRW Waterlichaam</t>
  </si>
  <si>
    <t>5000-EAG-2</t>
  </si>
  <si>
    <t>'t Gooi, 't Gooi - 1</t>
  </si>
  <si>
    <t>Laren</t>
  </si>
  <si>
    <t>5000-EAG-3</t>
  </si>
  <si>
    <t>'t Gooi, 't Gooi</t>
  </si>
  <si>
    <t>Blaricum</t>
  </si>
  <si>
    <t>Eemnes</t>
  </si>
  <si>
    <t>5000-EAG-4</t>
  </si>
  <si>
    <t>5000-EAG-5</t>
  </si>
  <si>
    <t>Baarn</t>
  </si>
  <si>
    <t>5000-EAG-6</t>
  </si>
  <si>
    <t>5000-EAG-8</t>
  </si>
  <si>
    <t>6000-EAG-10</t>
  </si>
  <si>
    <t>Noordzeekanaal/IJ/Amsterdamrijnkanaalboezem, afstromend naar boezem - oost</t>
  </si>
  <si>
    <t>6000-EAG-2</t>
  </si>
  <si>
    <t>Noordzeekanaal/IJ/Amsterdamrijnkanaalboezem, Nuoncentrale</t>
  </si>
  <si>
    <t>6000-EAG-3</t>
  </si>
  <si>
    <t>Noordzeekanaal/IJ/Amsterdamrijnkanaalboezem, Diemerzeedijk noord</t>
  </si>
  <si>
    <t>6000-EAG-5</t>
  </si>
  <si>
    <t>Noordzeekanaal/IJ/Amsterdamrijnkanaalboezem, hoogspanningstracé</t>
  </si>
  <si>
    <t>6000-EAG-6</t>
  </si>
  <si>
    <t>Noordzeekanaal/IJ/Amsterdamrijnkanaalboezem, haven</t>
  </si>
  <si>
    <t>6000-EAG-7</t>
  </si>
  <si>
    <t>Geen KRW open water</t>
  </si>
  <si>
    <t>6000-EAG-8</t>
  </si>
  <si>
    <t>Noordzeekanaal/IJ/Amsterdamrijnkanaalboezem, tbv drinkwater</t>
  </si>
  <si>
    <t>6000-EAG-9</t>
  </si>
  <si>
    <t>Noordzeekanaal/IJ/Amsterdamrijnkanaalboezem, afstromend naar boezem - west</t>
  </si>
  <si>
    <t>Vaststellingsstatus: Begrenzing gewijzigd, met 6000-EAG-1</t>
  </si>
  <si>
    <t>6400-EAG-1</t>
  </si>
  <si>
    <t>6400-EAG-2</t>
  </si>
  <si>
    <t>Watergraafsmeer, noord</t>
  </si>
  <si>
    <t>6440-EAG-1</t>
  </si>
  <si>
    <t>6440-EAG-2</t>
  </si>
  <si>
    <t>6440-EAG-3</t>
  </si>
  <si>
    <t>6440-EAG-4</t>
  </si>
  <si>
    <t>6450-EAG-1</t>
  </si>
  <si>
    <t>6450-EAG-3</t>
  </si>
  <si>
    <t>Aetsveldse Polder west, zuid</t>
  </si>
  <si>
    <t>6460-EAG-1</t>
  </si>
  <si>
    <t>6460-EAG-2</t>
  </si>
  <si>
    <t>Breukelen Noord, landelijk</t>
  </si>
  <si>
    <t>6480-EAG-1</t>
  </si>
  <si>
    <t>6480-EAG-2</t>
  </si>
  <si>
    <t>Hoeker- en Garstenpolder, noord</t>
  </si>
  <si>
    <t>6480-EAG-3</t>
  </si>
  <si>
    <t>Hoeker- en Garstenpolder, oost</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</si>
  <si>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</si>
  <si>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</si>
  <si>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</si>
  <si>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</si>
  <si>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</si>
  <si>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</si>
  <si>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</si>
  <si>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</si>
  <si>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</si>
  <si>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</si>
  <si>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</si>
  <si>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</si>
  <si>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7000-EAG-2</t>
  </si>
  <si>
    <t>Geen EAG, afstromend</t>
  </si>
  <si>
    <t>7000-EAG-3</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</si>
  <si>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</si>
  <si>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</si>
  <si>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</si>
  <si>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</si>
  <si>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</si>
  <si>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</si>
  <si>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</si>
  <si>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</si>
  <si>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</si>
  <si>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</si>
  <si>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</si>
  <si>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</si>
  <si>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</si>
  <si>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8030-EAG-3</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</si>
  <si>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</si>
  <si>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</si>
  <si>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</si>
  <si>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</si>
  <si>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</si>
  <si>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</si>
  <si>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</si>
  <si>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</si>
  <si>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</si>
  <si>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</si>
  <si>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</si>
  <si>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8050-EAG-2</t>
  </si>
  <si>
    <t>Lutkemeerpolder, polder</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</si>
  <si>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</si>
  <si>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</si>
  <si>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</si>
  <si>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</si>
  <si>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</si>
  <si>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</si>
  <si>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</si>
  <si>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</si>
  <si>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</si>
  <si>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</si>
  <si>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</si>
  <si>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</si>
  <si>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</si>
  <si>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9902-EAG-1</t>
  </si>
  <si>
    <t>c1</t>
  </si>
  <si>
    <t>c2</t>
  </si>
  <si>
    <t>r</t>
  </si>
  <si>
    <t>Som van Deel opp EAG (m²)</t>
  </si>
  <si>
    <t>(leeg)</t>
  </si>
  <si>
    <t xml:space="preserve">Het doel voor de ecologische kwaliteit is het realiseren van een goede ecologische toestand voor smalle sloten met een veenbodem (M8), met scores voor waterflora in het groen. Het doel in dit overig water is voorlopig gebaseerd op de  locaties waar de afgelopen 15 jaar de beste ecologische kwaliteit is gevonden in het gebied (90 percentiel van de ekr score tussen 2006 en 2019). </t>
  </si>
  <si>
    <t xml:space="preserve">In 2140-EAG-6: Habitatgeschiktheid vormt lokaal een probleem omdat de waterdiepte te gering is. De mediane waterdiepte is (0.35). De mediane dikte van het slib is 0.15. </t>
  </si>
  <si>
    <t xml:space="preserve">Habitatgeschiktheid vormt een probleem omdat de waterdiepte te gering is. De mediane waterdiepte is kleiner dan 35 cm (0.325). De mediane dikte van het slib is 0.15. Wanneer de sliblaag wordt verwijderd zal de waterdiepte voldoende zijn voor een gezond ecosysteem. </t>
  </si>
  <si>
    <t>Fysisch-chemische en hydrobiologische waarnemingen laten zien dat dit een hoogproductief (voedselrijk) systeem is met aanwezigheid van waterplanten. De waterkwaliteit biedt ruimte voor verbetering, totaal-fosfor en Chlorofyl-a (algen) duiden op een voedselrijk systeem.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</si>
  <si>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Productiviteit water vormt mogelijk een probleem. De fosforbelasting ligt tussen de 11.5 en 14.3 mg/m2/dag. De kritische fosforbelasting is 15.1. Dit is berekend met het metamodel van PCditch. Een groot deel van deze belasting wordt veroorzaakt door inlaatwater dat niet nodig is voor peilhandhaving.</t>
  </si>
  <si>
    <t xml:space="preserve">De Heintjesrak- en Broekerpolder bestond ooit uit twee polders. Het noordelijke deel, de Broekerpolder, bestond meer uit veengrond. Het zuidelijke deel, de Heintjesrak, was meer opgebouwd uit zavelige kleigronden. Uit de kavelpatronen is deze tweedeling nog zichtbaar. Tussen de polders liep ooit een oude kreekrug. Dit zie je nog terug in het kronkelige verloop van enkele watergangen.
De Heintjesrak- en Broekerpolder bestaat uit graslandpercelen en een enkel maisperceel. Aan de rand van de polder, op de hoger gelegen gronden, liggen de woningen en boerderijen.
De polder wordt voor een groot deel gevoed door brakke kwel uit de naburige natuurgebieden (en deels uit de Utrechtse Heuvelrug). Vooral het oostelijk gelegen peilvak ontvangt veel kwel (uit de natuurverbindingszone). Er hoeft daardoor geen gebiedsvreemd water in dit peilvak te worden ingelaten. 
Het waterschap houdt het water op een vast peil met behulp van stuwen en het poldergemaal. Met name in de zomer is het nodig om gebiedsvreemd water in te laten vanuit de Vecht. </t>
  </si>
  <si>
    <t>Aanpassen van in- en uitlaatconstructie bij Kortewater. Visvriendelijke pompen gebruiken bij renovatie gemalen. In 2019 stond onderhoudsbaggeren gepland.</t>
  </si>
  <si>
    <t>In 8060-EAG-1: De oever is beschoeid, er staat veel riet en de oevervegetatie is soortenarm. De gemiddelde en mediane bedekking met waterplanten is respectievelijk 0.7 en 0. De gemiddelde en mediane bedekking met drijvende draadalgen is respectievelijk 0 en 0. De gemiddelde en mediane bedekking met kroos is respectievelijk 1.3 en 0.6. Het mediane aanal soorten onderwaterplanten per meetlocatie is 0. Er bevinden zich veel groenalgen in het water. Het water is helder zonder ondergedoken waterplanten, FLAB of kroos. De gemiddelde en mediane bedekking met emerse plant is respectievelijk 15.2 en 17.5. Het mediane aanal soorten emerse planten per meetlocatie is 2. In de zomer treedt in het zuidoostelijke deel van de polder vaak kroosvorming op en groeien sloten helemaal dicht. Dit veroorzaakt na verloop van tijd ook stank-klachten. Waar geen kroos is, is het doorzicht redelijk goed. 
In de Bonhöffersingel ontstaat bij warm weer botulisme. Het oppervlaktewater kleurt geel door een (niet gedichte) wel nabij de Valuta-boulevard/de Zuiderakerweg. Via een pijp die onder de bebouwing vandaan komt, loopt constant water de watergang in. De kwaliteit is in het verleden al onderzocht en is niet schadelijk gebleken. De gele kleur levert verder geen problemen op.</t>
  </si>
  <si>
    <t>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t>
  </si>
  <si>
    <t xml:space="preserve">In de westelijke takken, in het zuiden en het noorden (tot aan Amsterdam) is de algenconcentratie te hoog. Dit geldt ook voor de Bullewijk (EAG 5), waar de algenconcentratie hoger is onder invloed van de Ronde hoep en de Holendrechter- en Bullewijkerpolder. In delen van de Amstellandboezem komen echter wel waterplanten voor. Vooral de oostelijke takken van Angstel en Gein (EAG 4), Gaasp, de Diemer- en Weespertrekvaart (EAG 3) voldoen al redelijk aan de verwachtingen voor waterkwaliteit en waterplanten. De vegetatie is echter zeer soortenarm en bestaat voornamelijk uit gele plomp. </t>
  </si>
  <si>
    <t>Het Erasmuspark is een stadspark in Amsterdam-West. Het park ligt tussen de Admiralengracht (oostzijde van het park) en de Erasmusgracht (noord). Het park is in 1926 aangelegd, maar kreeg pas in 1939 zijn naam. In 2000 is het park opnieuw ingericht in Mondriaanstijl. Het maaiveld van het park ligt lager dan het omliggende boezemgebied en het waterpeil is meer dan 1.5 meter lager dan het omliggende boezemwater. Het wateroverschot in het park wordt weggemalen met gemaal Mercatorstraat.</t>
  </si>
  <si>
    <t>Het Westerpark is een park in Amsterdam-West, ten noorden van de Haarlemmertrekvaart. De aanleg van het park begon in 1890. Voordien lag hier van 1842 tot 1878 het station Willemspoort en zijn emplacement vanwaar de treinen naar Haarlem vertrokken. Het park ligt iets lager dan de naastgelegen Haarlemmervaart en ontvangt water uit deze vaart om het water op peil te houden. Er staat een gemaal om het wateroverschot vanuit het park naar de Haarlemmervaart te malen.</t>
  </si>
  <si>
    <t>Het Vondelpark is een langgerekt stadspark in Amsterdam, daterend uit 1865. Het park ligt in het stadsdeel Amsterdam-Zuid, op de grens met het stadsdeel Amsterdam-West. Het Vondelpark ligt lager dan de omliggende boezem. Ten tijde van de aanleg van het Vondelpark bestonden de woonwijken eromheen nog niet. Het park is aangelegd om de waarde van de omliggende woningen bij voorbaat te verhogen. Nadat het park is aangelegd is de omgeving met een halve meter opgehoogd om woningbouw mogelijk te maken. Hierdoor werd het park al meteen het afvoerputje van de wijk. Om het park droog te houden wordt het dan ook gedraineerd. Het wateroverschot wordt met gemaal Sophialaan naar de boezem gemalen. In de zomer wordt water ingelaten vanuit de Singelgracht.</t>
  </si>
  <si>
    <r>
      <t>Het </t>
    </r>
    <r>
      <rPr>
        <b/>
        <sz val="4"/>
        <color rgb="FF202122"/>
        <rFont val="Arial"/>
        <family val="2"/>
      </rPr>
      <t>Sarphatipark</t>
    </r>
    <r>
      <rPr>
        <sz val="4"/>
        <color rgb="FF202122"/>
        <rFont val="Arial"/>
        <family val="2"/>
      </rPr>
      <t> is een rechthoekig park van 4,5 </t>
    </r>
    <r>
      <rPr>
        <sz val="4"/>
        <color rgb="FF0645AD"/>
        <rFont val="Arial"/>
        <family val="2"/>
      </rPr>
      <t>hectare</t>
    </r>
    <r>
      <rPr>
        <sz val="4"/>
        <color rgb="FF202122"/>
        <rFont val="Arial"/>
        <family val="2"/>
      </rPr>
      <t> midden in de </t>
    </r>
    <r>
      <rPr>
        <sz val="4"/>
        <color rgb="FF0645AD"/>
        <rFont val="Arial"/>
        <family val="2"/>
      </rPr>
      <t>Amsterdamse</t>
    </r>
    <r>
      <rPr>
        <sz val="4"/>
        <color rgb="FF202122"/>
        <rFont val="Arial"/>
        <family val="2"/>
      </rPr>
      <t> woonwijk </t>
    </r>
    <r>
      <rPr>
        <sz val="4"/>
        <color rgb="FF0645AD"/>
        <rFont val="Arial"/>
        <family val="2"/>
      </rPr>
      <t>De Pijp</t>
    </r>
    <r>
      <rPr>
        <sz val="4"/>
        <color rgb="FF202122"/>
        <rFont val="Arial"/>
        <family val="2"/>
      </rPr>
      <t> in stadsdeel </t>
    </r>
    <r>
      <rPr>
        <sz val="4"/>
        <color rgb="FF0645AD"/>
        <rFont val="Arial"/>
        <family val="2"/>
      </rPr>
      <t>Zuid</t>
    </r>
    <r>
      <rPr>
        <sz val="4"/>
        <color rgb="FF202122"/>
        <rFont val="Arial"/>
        <family val="2"/>
      </rPr>
      <t>. Het park is niet opgehoogd, zoals de straten in de omgeving, waardoor het lager ligt dan de rest van De Pijp. Om de vijvers in de zomer van water te voorzien wordt water vanuit de Singelgracht (Stadhouderskade) in het park ingelaten. Aan de westkant, bij de Eerste Jan van der Heijdenstraat, is een gemaal dat het overtollige water naar de stadsboezem afvoert.</t>
    </r>
  </si>
  <si>
    <t>De waterbodem is voedselarm (0.4 g/kg dg)</t>
  </si>
  <si>
    <t>De waterbodem is voedselrijk (1.27 g/kg dg).</t>
  </si>
  <si>
    <t>De waterbodem is voedselrijk (0.87 kg/kg dg)</t>
  </si>
  <si>
    <t>De waterbodem is matig voedselrijk (0.58 g/kg dg)</t>
  </si>
  <si>
    <t>De waterbodem is matig voedselrijk (0.54 kg/kg dg)</t>
  </si>
  <si>
    <t xml:space="preserve"> In 3370-EAG-5: Habitatgeschiktheid vormt geen probleem omdat de waterdiepte niet te gering is. De mediane waterdiepte is groter dan 35 cm (0.45). De mediane dikte van het slib is 0.1. Slibdikte is klein, max. 15 cm. Op sommige punten 15-30 cm.</t>
  </si>
  <si>
    <t>Habitatgeschiktheid vormt geen probleem omdat de waterdiepte niet te gering is. De mediane waterdiepte is groter dan 35 cm (0.4). De mediane dikte van het slib is 0.2. Slibdikte is klein, max. 15 cm. Op sommige punten 15-30 cm.</t>
  </si>
  <si>
    <t xml:space="preserve">Habitatgeschiktheid vormt lokaal een probleem omdat de waterdiepte te gering is. De mediane waterdiepte is 0.25 m. De mediane dikte van het slib is 0.20m. </t>
  </si>
  <si>
    <t>Hoge Dijk is een ondiepe plas (1,8m) die tussen 2015 en 2018 is omgeslagen van helder (doorzicht 0,6m) naar troebel (doorzicht 0,15m). Zowel het % plantenbedekking als de hoeveelheid soorten zijn in diezelfde jaren achteruit gegaan. Waar in 2015 nog bronmos, smalle waterpest, witte waterlelie en krabbescheer werd gemeten is dit in 2018 vnl riet (en minder riet dan in 2015). Daarnaast is de hoeveelheid blauwalg toegenomen, met  een zwemverbod in 2018 en 2019 tot gevolg, en een waarschuwing in 2020.</t>
  </si>
  <si>
    <t>Fosfor laat een stijgende trend zien tussen 2003 en 2020, en stikstof een dalende trend in dezelfde periode (meetpunten BLW003/16 GGP004 en ZUB003). De pH neemt in de periode 2003-2020 toe (meetpunt BLW003).</t>
  </si>
  <si>
    <t>De oorzaak van de waterkwaliteit is een combinatie van factoren: nutrientrijk inlaatwater uit de Gein en Gaasperpolder en sinds de aanleg van de bypass t.b.v. de Gaasperplas minder inlaatwater via de schoonwaterverbinding tussen Gaasperplas en Hoge Dijk (dus een langere verblijftijd van water). Er bevinden zich daarnaast veel bomen- en struiken langs de oevers van de Hoge Dijk en omringende aanvoersloten. De fosfor pieken vallen gelijk met droge periodes waarin meer water wordt ingelaten, maar ook de periode dat bacterien actief worden in de waterbodem en zal dus een combinatie van beide zijn (externe belasting en nalevering uit de waterbodem). Ook worden nutrienten aangevoerd via afspoeling en uitstroming bij hoge neerslag.</t>
  </si>
  <si>
    <t>Er zijn aanvullende maatregelen nodig om de waterkwaliteit te verbeteren en verslechtering van de ecologische toestand te voorkomen. De maatregelen zijn gericht op het verminderen van de fosforbelasting. Hiervoor zijn verschillende maatregelen mogelijk: 1. minder nutrientrijk water inlaten vanuit Gein en Gaasperpolder. Dit kan worden gedaan door het peil bij  Hoge Dijk verder uit te laten zakken waardoor minder inlaatwater uit GGP nodig is. 2. Daarnaast zou de GGP aan de zuidzijde helemaal afgesloten kunnen worden, zodat deze alleen via het noorden afwatert. In dat geval moet wel een nieuwe inlaat worden gerealiseerd om Hoge Dijk aan te vullen. Dit zou een duiker vanuit het Gein naar de aanvoersloot van Hoge Dijk kunnen zijn.</t>
  </si>
  <si>
    <t xml:space="preserve">In dit waterlichaam wordt de vegetatie 1 keer per 3 jaar gemeten (ZUB112/113/114/115). Macrofauna wordt niet gemeten. In de zomerperiode wordt blauwalg gemeten op de zwemwaterlocatie (BLW003/4/16). Chemische metingen zijn recentelijk (2019 en 2020) gedaan op de aanvoerroute (ZUB003). De monotoring van chemische metingen zou kunnen worden uitgebreid naar de zwemwaterlocatie en de aanvoerroute vanuit Gein en Gaasperpolder. Daarnaast is geadviseerd de waterbodem binnenkort een keer te analyseren om de nalevering te kunnen beoorelen. De waterbalans is geupdatet en staat in de map: T:\TOP\Projecten OA\24 Hydrologie Landelijk Gebied\01.1137 - Waterkwaliteit Zwemplas Hoge Dijk (MvanDusseldorp &amp; JWestenend). </t>
  </si>
  <si>
    <t>Productiviteit water vormt een probleem: er is sprake van blauwalg in de zomer en een daling van de soortenrijkdom en hoeveelheid waterplanten. De fosforbelasting ligt volgens de waterbalans boven de kritische grens. Bronnen zijn inlaatwater, uitspoeling en nalevering.</t>
  </si>
  <si>
    <t>Lichtklimaat vormt mogelijk een probleem: het doorzicht is 15cm daar waar de waterbodem 1m diep is. Dit betekent dat er niet voldoende licht op de waterbodem terecht komt.</t>
  </si>
  <si>
    <t>Productiviteit bodem vormt mogelijk een probleem: er is een dikke sliblaag aanwezig (1/3 van de waterkolom) en er staan veel bomen en struiken rondom Hoge Dijk en omringende sloten, dus waarschijnlijk een hoge organische belasting.</t>
  </si>
  <si>
    <t>Habitatgeschiktheid vormt een probleem. Zowel emerse en submerse vegetatie is qua bedekking achteruit gegaan tussen de metingen in 2015 en 2018</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</si>
  <si>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 Indien een duiker wordt aanglegd als extra inlaat vanuit het Gein zou dit de in- en uittrek van vis naar de Hoge Dijk en Gaasperplas kunnen bevorderen.</t>
  </si>
  <si>
    <t xml:space="preserve">Organische belasting vormt lokaal een probleem. Er vindt organische belasting plaats vanuit het park, de zwemplocatie en door de boom- en struikopslag langs de oevers. </t>
  </si>
  <si>
    <t>Het Oosterpark is een stadspark en straat in de Oosterparkbuurt in Amsterdam-Oost. Het park is circa 12 ha groot.</t>
  </si>
  <si>
    <t>WSA</t>
  </si>
  <si>
    <t>Gemeente Diemen, Gemeente Amsterdam en particulieren</t>
  </si>
  <si>
    <t xml:space="preserve">Het doel voor de ecologische kwaliteit is het realiseren van een goede ecologische toestand voor sloten met een veenbodem (M8), met scores voor waterflora in het groen. Het doel in dit overig water is gebaseerd op een inschatting van het effect van haalbare herstelmaatregelen. </t>
  </si>
  <si>
    <t>Het water is helder met weinig ondergedoken waterplanten, algen, FLAB of kroos. De oever is niet beschoeid, er staat weinig riet en de oevervegetatie is soortenarm. De gemiddelde en mediane bedekking met waterplanten is respectievelijk 9.7 en 0.1.</t>
  </si>
  <si>
    <t>Door gebrek aan slootonderhoud is het aantal oeverplanten in het water sterk uitgebreid, ten koste van de waterplanten. De verlanding die hier plaats heeft gevonden heeft een negatief effect op de waterplanten, maar ook op de biotoopkwaliteit van amfibieën en macrofauna. Hollands Ankeveen wordt vanaf 2020 in het petgatengebied minder gesloot/geschoond. Vanaf 2020 wordt circa 30% van de sloten niet meer gesloot met de maaikorf, die sloten kunnen verlanden. Dit zijn dus elk jaar dezelfde sloten. Met de maaiwerkzaamheden is Natuurmonumenten bewuster de oevers mee gaan maaien.</t>
  </si>
  <si>
    <t>De Hollands Ankeveense polder maakt deel uit van het Oostelijk Vechtplassengebied. Dit gebied is toegewezen als Natura 2000 gebied vanwege de, op Europese schaal, bijzondere natuurwaarden. Deze natuurwaarden liggen voor een belangrijk deel in de planten en dieren die afhankelijk zijn van voedselarm en schoon kwelwater, dat voorheen in grote delen van het gebied aanwezig was. Door de komst van de diepe droogmakerijen, de Horstermeer en de Bethunepolder, is het areaal waar het kwelwater uit de grond treedt, sterk afgenomen. Uitvoerige beschrijvingen van de geologie, geo-hydrologie, de ontstaansgeschiedenis van het landschap, de hydrologie en ecologie van het gebied zijn te lezen in Natuur &amp; Landschap van de Vechtstreek (Weijs, 2011). In het centrale deel van de polder heeft Natuurmonumenten natuurontwikkeling laten plaatsvinden door het graven van petgaten en afplaggen. Hier komen bijzondere planten voor die kenmerkend zijn voor schoon en matig voedselrijk water. Er is één cluster van petgaten dat hydrologisch geïsoleerd ligt en grotendeels door regenwater wordt gevoed. De andere hebben een grotere invloed van grondwater, waarbij deze invloed het sterkst is in het noorden, wat gunstig is voor de ontwikkeling van gewenste verlandingsvegetaties, zoals trilvenen. Het omliggende deel (EAG-4) bevat iets lagere natuurwaarden in 2009 dan het centrale deel.</t>
  </si>
  <si>
    <t>Productiviteit bodem vormt mogelijk een probleem. Op veel plaatsen ligt bagger.</t>
  </si>
  <si>
    <t>Het water is helder zonder ondergedoken waterplanten, FLAB of kroos. Er bevinden zich veel groenalgen in het water. De oever is niet beschoeid, er staat weinig riet en de oevervegetatie is soortenarm. De gemiddelde en mediane bedekking met waterplanten is respectievelijk 20 en 0.1. De gemiddelde en mediane bedekking met drijvende draadalgen is respectievelijk 1.1 en 0. De gemiddelde en mediane bedekking met kroos is respectievelijk 8.8 en 2. Het mediane aanal soorten onderwaterplanten per meetlocatie is 0. De gemiddelde en mediane bedekking met emerse plant is respectievelijk 19.6 en 10. Het mediane aanal soorten emerse planten per meetlocatie is 7.</t>
  </si>
  <si>
    <t xml:space="preserve">Het water is helder met ondergedoken waterplanten. FLAB en kroos komen allene lokaal voor. De oever is niet beschoeid, er staat weinig riet en de oevervegetatie is soortenarm. De gemiddelde en mediane bedekking met waterplantenis respectievelijk 11 en 10. </t>
  </si>
  <si>
    <t>Het water is helder met weinig soorten ondergedoken waterplanten in lage dichtheid. De oever is niet beschoeid, er staat weinig riet en de oevervegetatie is soortenarm. 
In 6540-EAG-1: Er bevinden zich weinig algen in het water. De gemiddelde en mediane bedekking met waterplanten is respectievelijk 40.7 en 30. De gemiddelde en mediane bedekking met drijvende draadalgen is respectievelijk 7.3 en 0.1. De gemiddelde en mediane bedekking met kroos is respectievelijk 8 en 1. Het mediane aanal soorten onderwaterplanten per meetlocatie is 3. Het water is helder met weinig soorten ondergedoken waterplanten in lage dichtheid. De gemiddelde en mediane bedekking met emerse plant is respectievelijk 26.3 en 12.5. Het mediane aanal soorten emerse planten per meetlocatie is 11. 
In 6540-EAG-2: Er bevinden zich veel algen in het water. De gemiddelde en mediane bedekking met waterplanten is respectievelijk 54.2 en 65. De gemiddelde en mediane bedekking met drijvende draadalgen is respectievelijk 3 en 1.5. De gemiddelde en mediane bedekking met kroos is respectievelijk 0.8 en 0.6. Het mediane aanal soorten onderwaterplanten per meetlocatie is 3. Het water is helder met weinig soorten ondergedoken waterplanten in lage dichtheid. De gemiddelde en mediane bedekking met emerse plant is respectievelijk 11.8 en 10. Het mediane aanal soorten emerse planten per meetlocatie is 11. 
In 6540-EAG-3: Er bevinden zich weinig algen in het water. In dit EAG staat wel veel riet langs de oever.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De gemiddelde en mediane bedekking met emerse plant is respectievelijk 26.6 en 20. Het mediane aanal soorten emerse planten per meetlocatie is 3.</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</si>
  <si>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</si>
  <si>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 xml:space="preserve">Het doel is het realiseren van een goede ecologische toestand voor goede ecologische toestand voor laagveen vaarten en kanalen (M10), met scores voor waterflora in het groen. Het doel in dit overig water is gebaseerd op een inschatting (in het WGP NVP-N uit 2020) van het effect van haalbare herstelmaatregelen. </t>
  </si>
  <si>
    <t xml:space="preserve">Het doel voor de ecologische kwaliteit is het realiseren van een goede ecologische toestand voor sloten met een veenbodem (M8), met scores voor waterflora in het groen. Het doel in dit overig water is gebaseerd op een inschatting van het effect van haalbare herstelmaatregelen (in het WGP NVP-N uit 2020). </t>
  </si>
  <si>
    <t>Het water is troebel met weinig waterplanten. De oever is niet beschoeid, er staat weinig riet en de oevervegetatie is soortenarm. De gemiddelde en mediane bedekking met waterplanten is respectievelijk 20.4 en 0. De gemiddelde en mediane bedekking met drijvende draadalgen is respectievelijk 1.2 en 0. De gemiddelde en mediane bedekking met kroos is respectievelijk 12.9 en 0. Het mediane aanal soorten onderwaterplanten per meetlocatie is 0. Er bevinden zich weinig algen in het water. De gemiddelde en mediane bedekking met emerse plant is respectievelijk 10.6 en 5. Het mediane aanal soorten emerse planten per meetlocatie is 10.</t>
  </si>
  <si>
    <t xml:space="preserve">Productiviteit water vormt lokaal een probleem. De fosforbelasting ligt tussen de 3.9 en 8.5 mg/m2/dag. De kritische fosforbelasting is 14.5 mg/m2/dag. De bedekking met draadwieren, kroos en algen is in het grootste deel van de polder en het petgatengebied laag. Op deze locaties is de productiviteit van het water (ESF 1) niet te hoog. Op diverse locaties in de polder heeft verbossing plaatsgevonden. Wateren onder bomen slibben dicht door de jaarlijkse hoeveelheid vallende bladeren. Hierdoor ontstaat een rottende baggerlaag en komen er veel voedingsstoffen in het water. Het gevolg is dat de waterplanten verdwijnen en kroos er voor in de plaats komt. De fosforbelasting is lokaal dus wel hoog door bladinval en in het oosten door inlaatwater vanuit particulieren inlaten. </t>
  </si>
  <si>
    <t xml:space="preserve">In HAP-oost zijn veel bebosde percelen, waar watergangen langs lopen. Dikwijls bevatten dergelijke watergangen een dikke baggerlaag, bestaande uit rottende bladeren. Om deze watergangen weer geschikt te maken voor soortenrijke onderwatervegetaties zal de bagger tot op de harde bodem verwijderd moeten worden en moeten de bomen die langs het water staan worden verwijderd.
De fosforbelasting kan daarnaast worden gereduceerd door particuliere inlaten vanuit de ’s Gravelandse vaart te controleren en zo nodig op te handhaven als er meer water wordt ingelaten dan nodig is voor peilbeheer.
In diepere petgaten is zowel de ondergedoken als oevervegetatie erbij gebaat als de oevertaluds flauwer worden gemaakt zodat er meer ondiep oppervlak is waar voldoende licht op de bodem valt. Het zou daarnaast zinvol zijn om het maaibeheer in sloten nogmaals te evalueren. Leidt het stoppen met maaien tot gewenste verlandingsvegetatie en heeft dit habit hier meer waarde dan aquatische natuur die hieronder leidt? Uit vegetatiegegevens en kwaliteitsscores daarvan wijzen vooral op een achteruitgang van de kwaliteit van aquatische en emerse vegetatie.  
Een optimale waterdiepte van 35 cm is van belang voor een goede slootecologie. Met name in sloten met een dikke baggerlaag is het op diepte brengen door de bagger te verwijderen van groot belang voor de waternatuur. In ondiepe sloten kan het verdiepen ook de hoeveelheid kwel die dagzoomt stimuleren.
Met name in de noordelijke petgaten is de waterkwaliteit momenteel bijzonder geschikt voor de ontwikkeling van basenrijk, nutriëntenarme verlandingsvegetaties zoals trilvenen (habitat-type H7140A). Om de achteruitgang van dit type te stoppen, moet het water uit deze noordelijke petgaten door de zuidelijkere petgaten heen worden afgevoerd. </t>
  </si>
  <si>
    <t>Habitatgeschiktheid vormt een probleem omdat de waterdiepte op de helft van de meetlocaties te gering is. In een deel van de ondiepe sloten ligt weinig slib, maar in het westelijk deel van de polder liggen sloten waar slib ligt en de ecologie gebaat is bij het weghalen van het slib. Mogelijk komen in de ondiepe greppels waar weinig slib ligt wel waardevolle (verlandings)vegetaties voor. In de petgaten is de waterdiepte mogelijk juist groot waardoor er onvoldoende licht op de waterbodem doordringt en taluds niet optimaal voor oevervegetatie.
Het aandeel kwelwater is afgenomen in de Noordelijke petgaten. Dit kwelwater is geschikt voor de ontwikkeling van basenrijk, nutriëntenarme verlandingsvegetaties zoals trilvenen (habitat-type H7140A). Om de achteruitgang van dit type te stoppen, moet het water uit deze noordelijke petgaten door de zuidelijkere petgaten heen worden afgevoerd. Een manier om de kwel aan de oostkant van de polder te stimuleren is het verdiepen van de sloten. Voorgesteld wordt om te inventariseren welke sloten hiervoor in aanmerking komen. Mogelijk dienen sloten ook verbreedt te worden, omdat anders de breedte-diepte verhouding ongunstig is. Een peilverlaging kan ook worden ingezet om kwel aan te trekken, maar dit heeft een negatieve impact op veenafbraak, bodemdaling en de uitspoeling van nutrienten.</t>
  </si>
  <si>
    <t>De belasting in de polder als geheel is niet te hoog, maar lokaal zijn bebosde percelen een bron van voedingstoffen, blad en daarmee bagger. Dikwijls bevatten dergelijke watergangen een dikke baggerlaag, bestaande uit rottende bladeren. Daarnaast wordt de polder belast met inlaatwater uit de 's Gravenlandse vaartboezem. In diepere petgaten valt er onvoldoende licht op de waterbodem voor plantengroei. Door gebrek aan slootonderhoud is het aantal oeverplanten in het water sterk uitgebreid, ten koste van de waterplanten. Mogelijk is de achteruitgang in de petgaten te wijten aan de geïsoleerde ligging van de petgaten en het veranderen van de samenstelling van het water van grondwaterachtig naar regenwaterachtig.</t>
  </si>
  <si>
    <t xml:space="preserve">Lichtklimaat vormt lokaal een probleem en is lokaal slecht door kroos. De petgaten in Hollands Ankeveen zijn vrij diep. Hoewel hier weinig algen bloeien zie ik toch dat het doorzicht vaak gering is (er valt onvoldoende licht op de bodem voor planten). Het licht wordt hier voor een groot deel uitgedoofd door humuszuren die uitspoelen uit het afbrekende veen (net als in het hol). In dit gebied zou het dus enorme meerwaarde hebben om flauwe oevers en juist weer ondieper water te creëren. </t>
  </si>
  <si>
    <t>Het EAG zou beter opgesplitst kunnen worden in het gebied met sloten en het petgatengebied wat een eigen peil heeft en ecologisch anders functioneert.</t>
  </si>
  <si>
    <t xml:space="preserve">In dit waterlichaam wordt de vegetatie 1 keer per 3 jaar gemeten. Daarnaast worden maandelijks verschillende fysisch chemische parameters gemeten in het waterlichaam en het inlaatwater van het waterlichaam. </t>
  </si>
  <si>
    <t xml:space="preserve">Habitatgeschiktheid vormt een probleem omdat de waterdiepte te gering is. De mediane waterdiepte is kleiner dan 35 cm (0.3). De mediane dikte van het slib is 0.15. Wanneer de sliblaag wordt verwijderd zal de waterdiepte voldoende zijn voor een gezond ecosysteem. </t>
  </si>
  <si>
    <t>Organische belasting door bladinval vormt lokaal een probleem.</t>
  </si>
  <si>
    <t>Toxiciteit vormt een probleem nabij de vuilstort.</t>
  </si>
  <si>
    <t xml:space="preserve">Habitatgeschiktheid vormt een probleem omdat de waterdiepte te gering is. De mediane waterdiepte is kleiner dan 35 cm (0.275). De mediane dikte van het slib is 0.1. In een deel van de ondiepe sloten ligt weinig slib. Sloten zijn daar eigenlijk greppels. Mogelijk komen in die greppels wel waardevolle (verlandings)vegetaties voor. Toch zijn er ook sloten waar slib ligt en waar de ecologie gebaat is bij het weghalen van het slib.
De meeste oevers in deze polder zijn steil. Dit geldt ook voor de percelen van Natuurmonumenten met een natuurdoelstelling. </t>
  </si>
  <si>
    <t>De Stichts Ankeveense polder maakt deel uit van het Oostelijk Vechtplassengebied. Dit gebied is toegewezen als Natura 2000 gebied vanwege de, op Europese schaal, bijzondere natuurwaarden. Circa 1/3e deel van de polder bestaat uit bos. Dit moerasbos is ontstaan als gevolg van het dichtgroeien van de petgaten. Ongeveer de helft van de polder bestaat uit weiland. Het grootste deel van deze weilanden heeft een natuurdoelstelling. Een kleiner deel van de weilanden van Natuurmonumenten valt onder reguliere pacht en wordt beheerd als agrarisch grasland. Iets westelijk van het centrum van de polder zijn vrij recent petgaten gegraven voor natuurontwikkeling. Overeenkomstig met de grondwaterkaart van dit gebied, vullen deze nieuwe petgaten zich niet met kwelwater, omdat hier overwegend wegzijging plaatsvindt.</t>
  </si>
  <si>
    <t>Productiviteit bodem vormt mogelijk een probleem. Uit de inventarisatiegegevens blijkt dat er op 4 plaatsen (in 2015) woekerende waterplanten voorkomen. De slibdikte wordt als maat voor de productiviteit van de bodem genomen. Op 6 van de 18 meetpunten (30%) ligt meer dan 15cm slib.</t>
  </si>
  <si>
    <t>Verwijdering vormt lokaal een probleem: Er zijn sloten in het oosten van de polder die van kant tot kant geschoond worden. Dit betekent dat water- en oeverplanten meer verwijderd worden dan mogelijk goed voor de ontwikkeling is.</t>
  </si>
  <si>
    <t>Organische belasting door bladinval en maaisel dat in de sloot terecht komt vormt lokaal een probleem.</t>
  </si>
  <si>
    <t xml:space="preserve">1. Terugdringen van de verbossing
Geadviseerd wordt om voorlichting te geven over het effect van rottende bladeren op de waterkwaliteit en afspraken te maken met de landeigenaren over het verwijderen van de bomen langs de watergangen.
2. Baggeren. 
Geadviseerd wordt meer aandacht (voorlichting, schouw) te geven aan de effecten van bagger en ondiep water op de waternatuur en afspraken te maken over de diepte van sloten.
3. Aanleg natuurvriendelijke oevers en bemestingsvrije zones.
Aanleg van natuurvriendelijke oevers is een goede manier om de achteruitgang van de diversiteit van water- en oeversoorten te doen keren. In een flauw talud is meer ruimte voor oeversoorten dan in een steil talud. Daarnaast kan via Agrarische Collectieven subsidie worden gekregen om bufferstroken langs sloten aan te leggen
4. Stimuleren van kwel.
Om de kwel te stimuleren kan de slootdiepte in het oosten van de polder vergroot worden. Deze maatregel is goed te combineren met het aanleggen van natuurvriendelijke oevers.
5. Stimuleren natuurvriendelijk onderhoud.
Natuurvriendelijk onderhoud van water en oever voorkomt dat er overmatig veel planten en dieren uit het water worden gehaald. Ook te weinig onderhoud kan er voor zorgen dat soorten verdwijnen, bijvoorbeeld doordat een sloot dichtgroeit en niet meer geschikt is voor vissen. Voorlichting en handhaving zijn twee manieren die effectief kunnen werken om te voorkomen dat veel maaisel in de sloten belandt. 
6. Verminderen inlaat water uit de ’s Gravelandse vaart. In het vorige watergebiedsplan zijn hoogwaterzones ingesteld om te voorkomen dat onnodig veel water uit de ’s Gravelandse vaart de polder instroomt. Uit veldbezoek is gebleken dat er toch meer water de polder instroomt dan nodig is voor peilhandhaving. Ook leeft het idee nog bij veel mensen dat het water moet stromen, om de kwaliteit goed te houden. Dit idee stamt uit de tijd dat veel huizen nog ongerioleerd waren. </t>
  </si>
  <si>
    <t xml:space="preserve">Productiviteit water vormt lokaal een probleem. De fosforbelasting ligt tussen de 2.8 en 6.8 mg/m2/dag. De fosforbelasting/ kritische fosforbelasting is 14.2. Dit is berekend met het metamodel van PCditch. Uit de waterbalans blijkt dat ca twee derde van de P-belasting afkomstig is van afspoeling van het land en een derde door inlaat van water uit de ’s Gravelandse vaart. De inlaat wordt geschat op 1500 m3/dag, zowel in zomer als winter. In het landbouwdeel van de polder worden hoge fosforconcentraties gemeten en is veel kroos en flab waargenomen. Hier kan sprake zijn van een te hoge productiviteit. Tijdens een veldbezoek op 30 maart 2017 is door de watersysteembedieners geconstateerd dat er plaatselijk onnodig veel water vanuit de ’s Gravelandse vaart in de polder wordt gelaten. De eigenaar van de particuliere inlaat is van mening dat het goed is om het water door te spoelen. </t>
  </si>
  <si>
    <t>De productiviteit van het water is lokaal te hoog door uitspoeling van voedingstoffen uit percelen, maar ook door inlaatwater. Dit inlaatwater verdrukt ook het kwelwater. Andere factoren die van invloed zijn op de achteruitgang van waterplanten in deze polder zijn de dikte van de baggerlaag. Sloten die in de nabijheid liggen van verboste percelen ontvangen veel bladeren en hebben dientengevolge een dikke baggerlaag van rottende bladeren op de bodem. Op deze baggerlaag willen geen waterplanten groeien. Door het rottingsproces is het zuurtofgehalte in het water laag. Ook door achterstallig baggeronderhoud kan de sliblaag op de bodem dikker zijn dan wenselijk. Uit de analyse van de watersamenstelling en uit veldbezoek blijkt dat het water in de polder voor een deel belast wordt met water uit de ’s Gravelandse vaart. Dit water heeft een heel andere samenstelling dan het kwelwater dat op een aantal plaatsen in het oosten van de polder nog aanwezig is. De inlaat van water uit de ’s Gravelandse vaart is van grote negatieve invloed op de natuurwaarden in de polder. De bijzondere plantensoorten die vroeger in veel grotere hoeveelheden voorkwamen, zijn afhankelijk van het kwelwater en kunnen niet overleven in sloten die ’s zomers door inlaatwater uit de vaart worden gevoed.</t>
  </si>
  <si>
    <t>Achtergrondrapportage ecologie watergebiedsplan Noordelijke Vechtplassen, 2018</t>
  </si>
  <si>
    <t>LM_2021</t>
  </si>
  <si>
    <t>Alle sloten bevatten onvoldoende drijfbladplanten en onvoldoende onderwaterplanten. In de helft van alle sloten komen  te weinig soorten waterplanten voor. De hoofdoorzaken daarvan zijn te voedselrijke omstandigheden en te ondiepe sloten door een te dikke sliblaag. De voedselrijke  omstandigheden worden met name veroorzaakt door de uitspoeling van voedingsstoffen vanuit percelen.</t>
  </si>
  <si>
    <t>Productiviteit water vormt een probleem. De fosforbelasting ligt tussen de 8.5 en 22.7 mg/m2/dag. De fosforbelasting/ kritische fosforbelasting is 14.4. Dit is berekend met het metamodel van PCditch. In bijna de helft van de sloten is teveel flab en kroos aanwezig (bedekking &gt; 15%) en de zomergemiddelde concentratie chlorofyl-a was tussen 2011 en 2017 over de meetpunten gemiddeld 52,5 µg/l. Dit is ruim twee keer zo hoog als de KRW-grenswaarde van 25,0 µg/l chlorofyl-a. 
Met 6,071 mg P/m²/dag heeft uitspoeling een aandeel van 80% 
in de totale P-belasting. Andere externe fosforbronnen, in volgorde van afnemende concentratie P, zijn riolering (0,496 mg/m²/dag), de inlaat ‘s Graveland (0,355 mg/m²/dag), de inlaat Korremof (0,116 mg/m²/dag) en verhard oppervlak (0,197 mg/m²/dag).</t>
  </si>
  <si>
    <t>Lichtklimaat vormt geen probleem. Er is te veel flab en kroos in bijna de helft van de sloten. Dat beïnvloedt het lichtklimaat negatief. Toch valt er op de meeste lokaties voldoende licht op de waterbodem. Dat komt vooral door de geringe waterdiepte.</t>
  </si>
  <si>
    <t xml:space="preserve">Productiviteit bodem vormt mogelijk een probleem. Op veel plaatsen ligt bagger. Lokaal zijn te veel (&gt;75%) onderwaterplanten aanwezig. Dat 
was zowel in 2009, in 2012 als in 2016 het geval. In 2016 trad op meer locaties 
woekering op dan in 2009. </t>
  </si>
  <si>
    <t>Toxiciteit vormt een probleem nabij de vuilstort. Uit toxicologisch onderzoek (Ron van der Oost, 2016. Risicoanalyse microveront_x0002_reinigingen op 7 locaties in het AGV-beheergebied; toxicologisch onderzoek 2016), uitgevoerd in 2016 op één locatie binnen de polder, blijkt dat sprake is van een matig risico van microverontreinigingen voor het ecosysteem (SIMONI-score 0,983), waar_x0002_bij een aantal afzonderlijke bioassays een verhoogd risico tonen (SIMONI-score&gt;1).</t>
  </si>
  <si>
    <t>Habitatgeschiktheid vormt lokaal een probleem omdat de waterdiepte te gering is. De mediane waterdiepte is (0.35). De mediane dikte van het slib is 0.1. 
De taluds zijn in 53% van de sloten te steil (≥40°). Het is aannemelijk dat periodiek en lokaal een laag zuurstofgehalte voorkomt.</t>
  </si>
  <si>
    <t>Verwijdering vormt lokaal een probleem: In een derde van alle sloten is te veel emerse vegetatie aanwezig. Dit komt door een te hoge productie als gevolg van een voedselrijke bodem en/of bemesting. Mogelijk draagt lokaal te weinig onderhoud hier aan bij. In circa 5% van de sloten staat te weinig emerse vegetatie. Verwijdering is lokaal bepalend voor de ecologische waterkwaliteit.</t>
  </si>
  <si>
    <t xml:space="preserve">Organische belasting is lokaal bepalend voor de ecologische waterkwaliteit. Riooloverstorten en bladval van bomen dragen bij aan de organische belasting van het watersysteem. Toekomstige woningbouw (Masterplan Groenewoud) kan bijdragen aan organische belasting. </t>
  </si>
  <si>
    <t>De voornaamste maatregelen om de waterkwaliteit te verbeteren zijn agrarisch natuurbeheer en baggeren. Het verminderen van de hoeveelheid voedingsstoffen vanuit percelen vereist de medewerking van perceeleigenaren (vrijwillig agrarisch natuurbeheer) en een lange adem (tien tot dertig jaar) om dit voor elkaar te krijgen.
In het zuidelijke deel van de ’s-Gravelandse Vaart is een groot aantal (afsluitbare) inlaten in particulier beheer. De afsluitbare klep is bij meerdere inlaten verwijderd door de particuliere beheerder, om het hogere peil van de hoogwatervoorziening te waarborgen. Daardoor komt meer inlaatwater met nutriënten binnen dan noodzakelijk is voor peilhandhaving. Naar inschatting zou de inlaat met ongeveer 500m³/dag kunnen worden verminderd, zowel in de zomer als in de winter. De huidige hoeveel_x0002_heid inlaatwater bedraagt in de zomer gemiddeld 1.000 m³/dag en in de winter gemiddeld 500 m³/dag. Een maatregel is om er hier voor te zorgen dat de inlaten op orde zijn en niet te veel openstaan. Het effect van het verminderen van inlaatwater op de nutriëntentoevoer is lokaal, zoals blijkt uit de water- en stoffenbalans. 
Het afkoppelen van riolering heeft een gering en lokaal effect op de waterkwaliteit (Notitie Effecten afkoppelen Kortenhoef 2018-03-01, J.W. Voort). Een positief effect is dat de uitstoot van vuil water niet meer wordt afgevoerd via overstorten. Een negatief effect is dat na het afkoppelen meer vuil water van de verharding afstroomt, direct het gebied in. Na doorrekening met de waterbalans blijkt dat door het afkoppelen lokaal een halvering optreedt van de P-belasting. Ter plaatse van overstortlocaties zal minder veel en minder vaak rioolwater in het oppervlaktewater komen.</t>
  </si>
  <si>
    <t>3 september 2018 - Watersysteemanalyse Polder Kortenhoef Oost</t>
  </si>
  <si>
    <t>NNN</t>
  </si>
  <si>
    <t>De polder Kortenhoef Oost (3230-EAG 4) ligt tussen de ’s-Gravelandse Vaart (oostgrens) en de Kortenhoefse Vaart /De Kwakel (westgrens). Ten noorden wordt dit gebied begrensd door de Herenweg en ten zuiden door het Hilversums Kanaal en de Kortenhoefse Plassen (EAG 5). Het hydrologisch functioneren is beschreven in het rapport Waterbalansen Kortenhoef (J.W. Voort, februari 2017).</t>
  </si>
  <si>
    <t>Dit gebied was voor 2021 onderdeel van het KRW waterlichaam Hollands Ankeveense plassen, maar het gebied wordt afgekoppeld</t>
  </si>
  <si>
    <t>3360-EAG-1, 3360-EAG-2,  3360-EAG-8</t>
  </si>
  <si>
    <t>3360-EAG-6, 3360-EAG-7</t>
  </si>
  <si>
    <t>Polder Maarsseveen-Westbroek, kassen en VTP</t>
  </si>
  <si>
    <t>3360-EAG-15, 3360-EAG-5</t>
  </si>
  <si>
    <t xml:space="preserve">In het afwateringsgebied Maarsseveen-Westbroek zijn verschillende hydrologische eenheden te onderscheiden. Deze factsheet gaat over de landelijke sloten die afwateren via de route van hoofdwatergangen ten westen van de Maarsseveense plassen naar gemaal Van Eick. In de zomermaanden wordt water ingelaten uit de Vecht. Het water wordt ingelaten in het stedelijk gebied Maarssen-Dorp. 
De polders worden gebruikt door agrariërs, voornamelijk voor de veehouderij. 
</t>
  </si>
  <si>
    <t xml:space="preserve">De Nedereindsevaart staat in open verbinding met het Tienhovens kanaal en Breukeleveense plas. Dit is de bron van inlaatwater voor de natuurgebieden Westbroekse zodden, Molenpolder, Molenpolder klein. Deze natuurgebieden en de Oostelijke binnenpolder van Tienhoven voeren hun overtollige water af via de Nedereindse vaart. </t>
  </si>
  <si>
    <t>Wilgenplas is een petgaten gebied waar zich veel recreatiewoningen bevinden.</t>
  </si>
  <si>
    <t>Het water is helder met weinig soorten ondergedoken waterplanten, maar met drijfbladplanten. Er bevinden zich weinig algen in het water. De oever is niet beschoeid, er staat weinig riet en de oevervegetatie is soortenarm. De gemiddelde en mediane bedekking met waterplanten is respectievelijk 10.2 en 0.5.</t>
  </si>
  <si>
    <t>Het water is helder zonder ondergedoken waterplanten, FLAB of kroos. Er bevinden zich veel algen in het water.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3 en 3. Het mediane aanal soorten emerse planten per meetlocatie is 0.</t>
  </si>
  <si>
    <t>Het water is helder met weinig soorten ondergedoken waterplanten die niet woekeren. Er bevinden zich weinig algen in het water. De oever is niet beschoeid, er staat weinig riet en de oevervegetatie is soortenarm. 
De gemiddelde en mediane bedekking met waterplanten is respectievelijk 33.5 en 20.5. De gemiddelde en mediane bedekking met drijvende draadalgen is respectievelijk 0 en 0. De gemiddelde en mediane bedekking met kroos is respectievelijk 0.1 en 0. Het mediane aanal soorten onderwaterplanten per meetlocatie is 1. De gemiddelde en mediane bedekking met emerse plant is respectievelijk 14.2 en 10. Het mediane aanal soorten emerse planten per meetlocatie is 11.</t>
  </si>
  <si>
    <t>Het water is helder zonder ondergedoken waterplanten, FLAB of kroos. Er bevinden zich weinig algen in het water. De oever is niet beschoeid, er staat weinig riet en de oevervegetatie is soortenrijk. 
De gemiddelde en mediane bedekking met waterplanten is respectievelijk 2.5 en 2.5.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5 en 5. Het mediane aanal soorten emerse planten per meetlocatie is 17.</t>
  </si>
  <si>
    <t>De kleine Maarsseveense plas is een diepe zandwinplas, die net als de Grote Maaarsseveense plas is ontstaan door zandwinning in de jaren 1960 ten behoeve van de aanleg van de Utrechtse wijk Overvecht. De plas wordt hoofdzakelijk door vissers en mensen die hun hond uitlaten bezocht. De kleine plas wordt gevoed met water uit de Vecht dat wordt ingelaten bij Maarssen dorp. Het overtollige water wordt ook afgevoerd naar de Vecht.</t>
  </si>
  <si>
    <t xml:space="preserve">Stedelijke omgeving van Maarssen-Dorp. </t>
  </si>
  <si>
    <t>Habitatgeschiktheid vormt lokaal een probleem omdat de waterdiepte te gering is. De mediane waterdiepte is (0.35). De mediane dikte van het slib is 0.02.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</si>
  <si>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Huis 't hart heeft een hoger peil dan andere peilvakken in PMW. In het Noordelijk deel van de polder dagzoomt kwelwater. Het overtollige water wordt afgevoerd via Agrarisch Molenpolder. Inlaatwater komt uit de oostelijk gelegen polder Achttienhoven.</t>
  </si>
  <si>
    <t>Het water is helder met ondergedoken waterplanten, zonder FLAB of kroos. Er bevinden zich weinig algen in het water. De oever is niet beschoeid, er staat weinig riet en de oevervegetatie is soortenrijk. 
De gemiddelde en mediane bedekking met waterplanten is respectievelijk 46 en 30. De gemiddelde en mediane bedekking met drijvende draadalgen is respectievelijk 19 en 0.1. De gemiddelde en mediane bedekking met kroos is respectievelijk 0.2 en 0.1. Het mediane aanal soorten onderwaterplanten per meetlocatie is 3. De gemiddelde en mediane bedekking met emerse plant is respectievelijk 24.6 en 20. Het mediane aanal soorten emerse planten per meetlocatie is 21.</t>
  </si>
  <si>
    <t>Polder Maarsseveen-Westbroek, taartpunt</t>
  </si>
  <si>
    <t xml:space="preserve">Het doel is het realiseren van een goede ecologische toestand voor goede ecologische toestand voor laagveen vaarten en kanalen (M10), met scores voor waterflora in het groen. Het doel in dit overig water is voorlopig gebaseerd op de  locaties waar de afgelopen 15 jaar de beste ecologische kwaliteit is gevonden in het gebied (90 percentiel van de ekr score tussen 2006 en 2019). </t>
  </si>
  <si>
    <t xml:space="preserve">Het doel voor de ecologische kwaliteit is het realiseren van een goede ecologische toestand voor diepe plassen (M20), met scores voor waterflora in het groen. Het doel in dit overig water is voorlopig gebaseerd op de  locaties waar de afgelopen 15 jaar de beste ecologische kwaliteit is gevonden in het gebied (90 percentiel van de ekr score tussen 2006 en 2019). </t>
  </si>
  <si>
    <t>Het water is helder met weinig soorten ondergedoken waterplanten die niet woekeren. 
In 2010-EAG-1: Er bevinden zich veel algen in het water. De oever is niet beschoeid, er staat weinig riet en de oevervegetatie is soortenarm. De gemiddelde en mediane bedekking met waterplanten is respectievelijk 50 en 60. De gemiddelde en mediane bedekking met drijvende draadalgen is respectievelijk 5.3 en 0.5. De gemiddelde en mediane bedekking met kroos is respectievelijk 23.2 en 6.5. Het mediane aanal soorten onderwaterplanten per meetlocatie is 2. De gemiddelde en mediane bedekking met emerse plant is respectievelijk 6.7 en 4. Het mediane aanal soorten emerse planten per meetlocatie is 9. 
In 2010-EAG-2: Er bevinden zich weinig algen in het water. De oever is niet beschoeid, er staat veel riet en de oevervegetatie is soortenarm. De gemiddelde en mediane bedekking met waterplanten is respectievelijk 31 en 25. De gemiddelde en mediane bedekking met drijvende draadalgen is respectievelijk 1 en 0. De gemiddelde en mediane bedekking met kroos is respectievelijk 20.4 en 1. Het mediane aanal soorten onderwaterplanten per meetlocatie is 3. De gemiddelde en mediane bedekking met emerse plant is respectievelijk 9.4 en 5. Het mediane aanal soorten emerse planten per meetlocatie is 3.</t>
  </si>
  <si>
    <t xml:space="preserve">Het water is helder met weinig soorten ondergedoken waterplanten in lage dichtheid. De oever is niet beschoeid, er staat weinig riet en de oevervegetatie is soortenarm. Er bevinden zich weinig algen in het water. </t>
  </si>
  <si>
    <t xml:space="preserve">Het water is helder met weinig soorten ondergedoken waterplanten en het water is bedekt (in EAG 2) met een dichte laagkroos. Er bevinden zich weinig algen in het water. De oever is niet beschoeid, er staat veel riet en de oevervegetatie is soortenarm. In 4110-EAG-2 is de oevervegetatie is soortenrijk. </t>
  </si>
  <si>
    <t xml:space="preserve">Het water is helder met weinig soorten (EAG 3) en veel soorten (EAG 1 en 2) ondergedoken waterplanten die niet woekeren. Er bevinden zich weinig algen in het water. De oever is niet beschoeid, er staat weinig riet en de oevervegetatie is soortenrijk.
</t>
  </si>
  <si>
    <t>In 6400-EAG-1: Het water is helder zonder ondergedoken waterplanten, FLAB of kroos. Er bevinden zich veel groenalgen in het water. De oever is niet beschoeid, er staat weinig riet en de oevervegetatie is soortenarm. De gemiddelde en mediane bedekking met waterplanten is respectievelijk 1.1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6.3 en 1. Het mediane aanal soorten emerse planten per meetlocatie is 1. 
In 6400-EAG-2: Het water is troebel met weinig waterplanten. Er bevinden zich veel blauwalgen in het water.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16.7 en 20. Het mediane aanal soorten emerse planten per meetlocatie is 3.</t>
  </si>
  <si>
    <t xml:space="preserve">In 6480-EAG-1: Het water is helder met weinig soorten ondergedoken waterplanten in lage dichtheid. Er bevinden zich weinig algen in het water. De oever is niet beschoeid, er staat weinig riet en de oevervegetatie is soortenrijk. 
In 6480-EAG-2: Het water is helder met weinig soorten ondergedoken waterplanten en het water is bedekt met een dichte laag FLAB. Er bevinden zich veel groenalgen in het water. De oever is niet beschoeid, er staat weinig riet en de oevervegetatie is soortenarm. 
In 6480-EAG-3: Het water is bedekt met een dichte laag van kroos. Er bevinden zich weinig algen in het water. De oever is niet beschoeid, er staat weinig riet en de oevervegetatie is soortenarm. </t>
  </si>
  <si>
    <t xml:space="preserve">Het water is helder met weinig soorten ondergedoken waterplanten in lage dichtheid. De oever is niet beschoeid, er staat weinig riet en de oevervegetatie is soortenrijk. Er bevinden zich weinig algen in het water. </t>
  </si>
  <si>
    <t>Het water is helder met weinig soorten ondergedoken waterplanten, maar met drijfbladplanten. Er bevinden zich veel algen in het water. De oever is niet beschoeid, er staat weinig riet en de oevervegetatie is soortenarm. 
De gemiddelde en mediane bedekking met waterplanten is respectievelijk 38.8 en 37.5. De gemiddelde en mediane bedekking met drijvende draadalgen is respectievelijk 6.2 en 0. De gemiddelde en mediane bedekking met kroos is respectievelijk 15.3 en 0.6. Het mediane aanal soorten onderwaterplanten per meetlocatie is 5. De gemiddelde en mediane bedekking met emerse plant is respectievelijk 14.5 en 1.5. Het mediane aanal soorten emerse planten per meetlocatie is 9.</t>
  </si>
  <si>
    <t>Het water is helder met weinig soorten ondergedoken waterplanten die niet woekeren. Er bevinden zich veel algen in het water. De oever is niet beschoeid, er staat weinig riet en de oevervegetatie is soortenarm. 
De gemiddelde en mediane bedekking met waterplanten is respectievelijk 75 en 75. De gemiddelde en mediane bedekking met drijvende draadalgen is respectievelijk 0 en 0. De gemiddelde en mediane bedekking met kroos is respectievelijk 90 en 90. Het mediane aanal soorten onderwaterplanten per meetlocatie is 4. De gemiddelde en mediane bedekking met emerse plant is respectievelijk 1.5 en 1.5. Het mediane aanal soorten emerse planten per meetlocatie is 2.</t>
  </si>
  <si>
    <t xml:space="preserve">Het water is helder met weinig soorten ondergedoken waterplanten die niet woekeren. Er bevinden zich weinig algen in het water. De oever is beschoeid, er staat weinig riet en de oevervegetatie is soortenarm. De gemiddelde en mediane bedekking met waterplanten is respectievelijk 35.2 en 40. </t>
  </si>
  <si>
    <t xml:space="preserve">Het water is helder met weinig soorten ondergedoken waterplanten die niet woekeren. Er bevinden zich weinig algen in het water. De oever is niet beschoeid, er staat weinig riet en de oevervegetatie is soortenarm. </t>
  </si>
  <si>
    <t>Er bevinden zich veel algen in het water. Het water is helder zonder ondergedoken waterplanten, FLAB of kroos.  De oever is niet beschoeid, er staat veel riet en de oevervegetatie is soortenarm. De gemiddelde en mediane bedekking met waterplanten is respectievelijk 22.5 en 15. De gemiddelde en mediane bedekking met drijvende draadalgen is respectievelijk 0 en 0. De gemiddelde en mediane bedekking met kroos is respectievelijk 1 en 0.6. Het mediane aanal soorten onderwaterplanten per meetlocatie is 1. De gemiddelde en mediane bedekking met emerse plant is respectievelijk 14 en 11.5. Het mediane aanal soorten emerse planten per meetlocatie is 2.</t>
  </si>
  <si>
    <t xml:space="preserve">Er bevinden zich veel algen in het water. Het water is helder zonder ondergedoken waterplanten, FLAB of kroos. De oever is beschoeid, er staat weinig riet en de oevervegetatie is soortenarm. </t>
  </si>
  <si>
    <t>Er bevinden zich weinig algen in het water. Het water is helder zonder ondergedoken waterplanten, FLAB of kroos.  De oever is niet beschoeid, er staat weinig riet en de oevervegetatie is soortenarm.</t>
  </si>
  <si>
    <t>In 8010-EAG-1: De oever is niet beschoeid, er staat veel riet en de oevervegetatie is soortenarm. Het water is helder met weinig soorten ondergedoken waterplanten in lage dichtheid. 
In 8010-EAG-2: Het water is helder met weinig soorten ondergedoken waterplanten, maar met drijfbladplanten. De oever is niet beschoeid, er staat weinig riet en de oevervegetatie is soortenarm.</t>
  </si>
  <si>
    <t xml:space="preserve">In EAG 1, 2, 4 en 5: Er bevinden zich veel algen in het water. Het water is helder zonder ondergedoken waterplanten, FLAB of kroos. De oever is niet beschoeid, er staat weinig riet en de oevervegetatie is soortenarm. 
In 8030-EAG-3: De oever is niet beschoeid, er staat weinig riet en de oevervegetatie is soortenarm. Er bevinden zich veel groenalgen in het water. Het water is troebel met veel waterplanten. </t>
  </si>
  <si>
    <t>Er bevinden zich veel groenalgen in het water. Het water is helder met weinig soorten ondergedoken waterplanten die niet woekeren. De oever is niet beschoeid, er staat weinig riet en de oevervegetatie is soortenarm.</t>
  </si>
  <si>
    <t xml:space="preserve">In 8090-EAG-1: De oever is niet beschoeid, er staat weinig riet en de oevervegetatie is soortenarm. Er bevinden zich veel groenalgen in het water. Het water is troebel met weinig waterplanten. 
In 8090-EAG-2: De oever is niet beschoeid, er staat veel riet en de oevervegetatie is soortenarm. Er bevinden zich veel algen in het water. Het water is helder zonder ondergedoken waterplanten, FLAB of kroos. 
In Nieuw Sloten de zomerconcentraties fosfaat relatief hoog en zijn de chlorideconcentraties juist lager. Met name fosfaatconcentratie is hoog. </t>
  </si>
  <si>
    <t xml:space="preserve">In 2140-EAG-1: De oever is niet beschoeid, er staat weinig riet en de oevervegetatie is soortenarm. Het water is helder met weinig soorten ondergedoken waterplanten in lage dichtheid. 
In 2140-EAG-3: De oever is niet beschoeid, er staat weinig riet en de oevervegetatie is soortenarm. Het water is troebel met weinig waterplantenen er bevinden zich veel blauwalgen in het water. De gemiddelde en mediane bedekking met emerse plant is respectievelijk 3.5 en 3.5. Het mediane aanal soorten emerse planten per meetlocatie is 1.
In 2140-EAG-4: De oever is niet beschoeid, er staat weinig riet en de oevervegetatie is soortenrijk. Er bevinden zich veel algen in het water. Het water is helder met weinig soorten ondergedoken waterplanten in lage dichtheid. De gemiddelde en mediane bedekking met emerse plant is respectievelijk 14.2 en 14. Het mediane aanal soorten emerse planten per meetlocatie is 17. 
In 2140-EAG-5: De oever is niet beschoeid, er staat weinig riet en de oevervegetatie is soortenrijk. Er bevinden zich weinig algen in het water. Het water is helder zonder ondergedoken waterplanten, FLAB of kroos. 
In 2140-EAG-6: De oever is beschoeid, er staat weinig riet en de oevervegetatie is soortenarm. Er bevinden zich veel groenalgen in het water. Het water is helder met weinig soorten ondergedoken waterplanten die niet woekeren. </t>
  </si>
  <si>
    <t xml:space="preserve">In 2250-EAG-1: De oever is niet beschoeid, er staat weinig riet en de oevervegetatie is soortenarm. Er bevinden zich weinig algen in het water. Het water is helder met weinig soorten ondergedoken waterplanten in lage dichtheid. 
In 2250-EAG-2: De oever is niet beschoeid, er staat weinig riet en de oevervegetatie is soortenarm. Er bevinden zich veel groenalgen in het water. Het water is helder zonder ondergedoken waterplanten, FLAB of kroos. 
In 2250-EAG-3: De oever is niet beschoeid, er staat weinig riet en de oevervegetatie is soortenarm. Er bevinden zich veel groenalgen in het water. Het water is helder zonder ondergedoken waterplanten, FLAB of kroos. 
In 2250-EAG-4: De oever is niet beschoeid, er staat weinig riet en de oevervegetatie is soortenarm. Er bevinden zich veel groenalgen in het water. Het water is helder zonder ondergedoken waterplanten, FLAB of kroos. 
In 2250-EAG-5: De oever is niet beschoeid, er staat veel riet en de oevervegetatie is soortenarm. Er bevinden zich veel algen in het water. Het water is helder zonder ondergedoken waterplanten, FLAB of kroos. 
In 2250-EAG-7: De oever is niet beschoeid, er staat weinig riet en de oevervegetatie is soortenarm. Er bevinden zich veel groenalgen in het water. Het water is helder zonder ondergedoken waterplanten, FLAB of kroos. </t>
  </si>
  <si>
    <t xml:space="preserve">In 2520-EAG-1: Er bevinden zich veel groenalgen in het water. Het water is helder met veel verschillende, niet woekerende waterplanten. De oever is niet beschoeid, er staat veel riet en de oevervegetatie is soortenarm. 
In 2520-EAG-2: Er bevinden zich veel algen in het water. Het water is helder met weinig soorten ondergedoken waterplanten die niet woekeren. De oever is beschoeid, er staat weinig riet en de oevervegetatie is soortenarm. 
In 2520-EAG-4: Er bevinden zich veel groenalgen in het water. Het water is helder met veel verschillende, niet woekerende waterplanten. De oever is niet beschoeid, er staat veel riet en de oevervegetatie is soortenrijk. </t>
  </si>
  <si>
    <t>In 2600-EAG-1: Er bevinden zich veel blauwalgen in het water. Het water is helder met weinig soorten ondergedoken waterplanten in lage dichtheid. De oever is niet beschoeid, er staat weinig riet en de oevervegetatie is soortenarm. 
In 2600-EAG-2: Er bevinden zich veel groenalgen in het water. Het water is helder met weinig soorten ondergedoken waterplanten in lage dichtheid. De oever is niet beschoeid, er staat weinig riet en de oevervegetatie is soortenarm. 
In 2600-EAG-4: Er bevinden zich weinig algen in het water. Het water is helder zonder ondergedoken waterplanten, FLAB of kroos. De oever is niet beschoeid, er staat veel riet en de oevervegetatie is soortenarm. 
In 2600-EAG-6: Er bevinden zich veel groenalgen in het water. Het water is helder met weinig soorten ondergedoken waterplanten die niet woekeren. De oever is niet beschoeid, er staat veel riet en de oevervegetatie is soortenarm. 
In 2600-EAG-9: Er bevinden zich veel algen in het water. Het water is troebel met weinig waterplanten. De oever is niet beschoeid, er staat weinig riet en de oevervegetatie is soortenarm. 
In 2600-EAG-9: Er bevinden zich veel algen in het water. Het water is troebel met weinig waterplanten. De oever is niet beschoeid, er staat weinig riet en de oevervegetatie is soortenarm.</t>
  </si>
  <si>
    <t xml:space="preserve">In 2630-EAG-1: De oever is niet beschoeid, er staat weinig riet en de oevervegetatie is soortenarm. Er bevinden zich veel groenalgen in het water. Het water is helder met weinig soorten ondergedoken waterplanten in lage dichtheid. 
In 2630-EAG-3: De oever is niet beschoeid, er staat weinig riet en de oevervegetatie is soortenrijk.  Er bevinden zich weinig algen in het water. Het water is troebel met weinig waterplanten. </t>
  </si>
  <si>
    <t>Er bevinden zich weinig algen in het water. Het water is helder met weinig soorten ondergedoken waterplanten in lage dichtheid. De oever is niet beschoeid, er staat weinig riet en de oevervegetatie is soortenrijk.</t>
  </si>
  <si>
    <t>Er bevinden zich weinig algen in het water. Het water is helder met weinig soorten ondergedoken waterplanten, maar met drijfbladplanten (EAG 1), een dichte laag FLAB (EAG 2). De oever is niet beschoeid, er staat weinig riet en de oevervegetatie is soortenrijk.</t>
  </si>
  <si>
    <t xml:space="preserve">Er bevinden zich weinig algen in het water. Het water is helder met weinig soorten ondergedoken waterplanten die niet woekeren. De oever is niet beschoeid, er staat weinig riet en de oevervegetatie is soortenrijk. </t>
  </si>
  <si>
    <t xml:space="preserve">In 5000-EAG-2: Er bevinden zich veel algen in het water. Het water is helder met veel verschillende, niet woekerende waterplanten en het water is bedekt met een dichte laag FLAB. De oever is niet beschoeid, er staat weinig riet en de oevervegetatie is soortenrijk. D
In 5000-EAG-4: De oever is niet beschoeid, er staat weinig riet en de oevervegetatie is soortenarm. Er bevinden zich veel groenalgen in het water. Het water is helder zonder ondergedoken waterplanten, FLAB of kroos. 
In 5000-EAG-4: De oever is niet beschoeid, er staat weinig riet en de oevervegetatie is soortenarm. Er bevinden zich veel groenalgen in het water. Het water is helder zonder ondergedoken waterplanten, FLAB of kroos. </t>
  </si>
  <si>
    <t>Particulieren.</t>
  </si>
  <si>
    <t>Er bevinden zich weinig algen in het water. Het water is helder met weinig soorten ondergedoken waterplanten in lage dichtheid. De oever is niet beschoeid, er staat weinig riet en de oevervegetatie is soortenarm.</t>
  </si>
  <si>
    <t>Er bevinden zich veel groenalgen in het water. Het water is bedekt met een dichte laag van kroos, waaronder ook waterpanten in hoge bedekkingen voorkomen. De oever is niet beschoeid, er staat weinig riet en de oevervegetatie is soortenrijk.</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</si>
  <si>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17 en 3.5. De gemiddelde en mediane bedekking met drijvende draadalgen is respectievelijk 8.4 en 0.5. De gemiddelde en mediane bedekking met kroos is respectievelijk 17.8 en 0.6. Het mediane aanal soorten onderwaterplanten per meetlocatie is 1.  De gemiddelde en mediane bedekking met emerse plant is respectievelijk 4.8 en 3.5. Het mediane aanal soorten emerse planten per meetlocatie is 8.</t>
  </si>
  <si>
    <t>Er bevinden zich weinig algen in het water. Het water is helder zonder ondergedoken waterplanten, FLAB of kroos. De oever is niet beschoeid, er staat weinig riet en de oevervegetatie is soortenrijk. De gemiddelde en mediane bedekking met waterplanten is respectievelijk 16.4 en 5. De gemiddelde en mediane bedekking met drijvende draadalgen is respectievelijk 2.5 en 0. De gemiddelde en mediane bedekking met kroos is respectievelijk 0 en 0. Het mediane aanal soorten onderwaterplanten per meetlocatie is 0. De gemiddelde en mediane bedekking met emerse plant is respectievelijk 9.7 en 10. Het mediane aanal soorten emerse planten per meetlocatie is 17.</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</si>
  <si>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36.1 en 13.5. De gemiddelde en mediane bedekking met drijvende draadalgen is respectievelijk 7.2 en 0. De gemiddelde en mediane bedekking met kroos is respectievelijk 30 en 10. Het mediane aanal soorten onderwaterplanten per meetlocatie is 2. De gemiddelde en mediane bedekking met emerse plant is respectievelijk 18.4 en 10. Het mediane aanal soorten emerse planten per meetlocatie is 10.</t>
  </si>
  <si>
    <t xml:space="preserve">Er bevinden zich veel algen in het water. Er drijven veel draadalgen op het water. De oever is niet beschoeid, er staat veel riet en de oevervegetatie is soortenarm. De gemiddelde en mediane bedekking met waterplanten is respectievelijk 11.7 en 10. De gemiddelde en mediane bedekking met drijvende draadalgen is respectievelijk 15 en 20. De gemiddelde en mediane bedekking met kroos is respectievelijk 0 en 0. Het mediane aanal soorten onderwaterplanten per meetlocatie is 0. De gemiddelde en mediane bedekking met emerse plant is respectievelijk 13.4 en 0.1. Het mediane aanal soorten emerse planten per meetlocatie is 2. </t>
  </si>
  <si>
    <t>In 8070-EAG-1: Er bevinden zich weinig algen in het water. Het water is helder met weinig soorten ondergedoken waterplanten in lage dichtheid. Kroos en FLAB komen niet voor. De oever is niet beschoeid, er staat weinig riet en de oevervegetatie is soortenarm. De gemiddelde en mediane bedekking met waterplanten is respectievelijk 20.4 en 1. Het mediane aanal soorten onderwaterplanten per meetlocatie is 2. De gemiddelde en mediane bedekking met emerse plant is respectievelijk 2.6 en 1. Het mediane aanal soorten emerse planten per meetlocatie is 0. 
In 8070-EAG-2: Er bevinden zich veel algen in het water. Het water is helder zonder ondergedoken waterplanten, FLAB of kroos. De oever is niet beschoeid, er staat weinig riet en de oevervegetatie is soortenarm. De gemiddelde en mediane bedekking met waterplanten is respectievelijk 1.7 en 0.1. Het mediane aanal soorten onderwaterplanten per meetlocatie is 1. De gemiddelde en mediane bedekking met emerse plant is respectievelijk 14.5 en 5. Het mediane aanal soorten emerse planten per meetlocatie is 4.</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</si>
  <si>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26.6 en 25. De gemiddelde en mediane bedekking met drijvende draadalgen is respectievelijk 0 en 0. De gemiddelde en mediane bedekking met kroos is respectievelijk 5 en 0.1. Het mediane aanal soorten onderwaterplanten per meetlocatie is 1. De gemiddelde en mediane bedekking met emerse plant is respectievelijk 20.6 en 18. Het mediane aanal soorten emerse planten per meetlocatie is 11.</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</si>
  <si>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0.1 en 0.1. Het mediane aanal soorten onderwaterplanten per meetlocatie is 2. De gemiddelde en mediane bedekking met emerse plant is respectievelijk 10 en 10. Het mediane aanal soorten emerse planten per meetlocatie is 8.</t>
  </si>
  <si>
    <t>Er bevinden zich veel groenalgen in het water. Het water is helder met veel verschillende, niet woekerende waterplanten. De oever is niet beschoeid, er staat weinig riet en de oevervegetatie is soortenarm. De gemiddelde en mediane bedekking met waterplanten is respectievelijk 55.6 en 57.5. De gemiddelde en mediane bedekking met drijvende draadalgen is respectievelijk 1.1 en 0. De gemiddelde en mediane bedekking met kroos is respectievelijk 3.7 en 3. Het mediane aanal soorten onderwaterplanten per meetlocatie is 5. De gemiddelde en mediane bedekking met emerse plant is respectievelijk 4.4 en 5. Het mediane aanal soorten emerse planten per meetlocatie is 6.</t>
  </si>
  <si>
    <t>Er bevinden zich weinig algen in het water. Het water is helder met weinig soorten ondergedoken waterplanten in lage dichtheid. De oever is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0.1 en 0.1. Het mediane aanal soorten onderwaterplanten per meetlocatie is 4. De gemiddelde en mediane bedekking met emerse plant is respectievelijk 0 en 0. Het mediane aanal soorten emerse planten per meetlocatie is 0.</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</si>
  <si>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38 en 40. De gemiddelde en mediane bedekking met drijvende draadalgen is respectievelijk 6.1 en 1. De gemiddelde en mediane bedekking met kroos is respectievelijk 49.5 en 50. Het mediane aanal soorten onderwaterplanten per meetlocatie is 3. De gemiddelde en mediane bedekking met emerse plant is respectievelijk 45.9 en 50. Het mediane aanal soorten emerse planten per meetlocatie is 13.</t>
  </si>
  <si>
    <t>Er bevinden zich weinig algen in het water. Het water is helder met weinig soorten ondergedoken waterplanten in lage dichtheid.  De oever is niet beschoeid, er staat veel riet en de oevervegetatie is soortenarm.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De gemiddelde en mediane bedekking met emerse plant is respectievelijk 26.6 en 20. Het mediane aanal soorten emerse planten per meetlocatie is 3.</t>
  </si>
  <si>
    <t>Er bevinden zich weinig algen in het water. 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0 en 0. Het mediane aanal soorten emerse planten per meetlocatie is 0.</t>
  </si>
  <si>
    <t>Er bevinden zich veel algen in het water. Het water is helder zonder ondergedoken waterplanten, FLAB of kroos.  De oever is niet beschoeid, er staat veel riet en de oevervegetatie is soortenarm. De gemiddelde en mediane bedekking met waterplanten is respectievelijk 1.3 en 0. De gemiddelde en mediane bedekking met drijvende draadalgen is respectievelijk 0.7 en 0. De gemiddelde en mediane bedekking met kroos is respectievelijk 27.3 en 2. Het mediane aanal soorten onderwaterplanten per meetlocatie is 0. De gemiddelde en mediane bedekking met emerse plant is respectievelijk 68.3 en 80. Het mediane aanal soorten emerse planten per meetlocatie is 3.</t>
  </si>
  <si>
    <t>Er bevinden zich weinig algen in het water. Het water is helder met weinig soorten ondergedoken waterplanten in lage dichtheid. De oever is niet beschoeid, er staat weinig riet en de oevervegetatie is soortenrijk. De gemiddelde en mediane bedekking met waterplanten is respectievelijk 40 en 20. De gemiddelde en mediane bedekking met drijvende draadalgen is respectievelijk 5.7 en 2. De gemiddelde en mediane bedekking met kroos is respectievelijk 0.7 en 0.1. Het mediane aanal soorten onderwaterplanten per meetlocatie is 1. De gemiddelde en mediane bedekking met emerse plant is respectievelijk 26.7 en 30. Het mediane aanal soorten emerse planten per meetlocatie is 20.</t>
  </si>
  <si>
    <t>Er bevinden zich weinig algen in het water. Het water is helder met weinig soorten ondergedoken waterplanten in lage dichtheid.  De oever is niet beschoeid, er staat weinig riet en de oevervegetatie is soortenrijk. De gemiddelde en mediane bedekking met waterplanten is respectievelijk 22.7 en 13. De gemiddelde en mediane bedekking met drijvende draadalgen is respectievelijk 3 en 0.5. De gemiddelde en mediane bedekking met kroos is respectievelijk 0.9 en 0.1. Het mediane aanal soorten onderwaterplanten per meetlocatie is 1. De gemiddelde en mediane bedekking met emerse plant is respectievelijk 11.7 en 9. Het mediane aanal soorten emerse planten per meetlocatie is 15.</t>
  </si>
  <si>
    <t>Er bevinden zich veel groenalgen in het water. Het water is helder met weinig soorten ondergedoken waterplanten die niet woekeren.  De oever is niet beschoeid, er staat weinig riet en de oevervegetatie is soortenarm. De gemiddelde en mediane bedekking met waterplanten is respectievelijk 21.5 en 5. De gemiddelde en mediane bedekking met drijvende draadalgen is respectievelijk 5.7 en 5. De gemiddelde en mediane bedekking met kroos is respectievelijk 3.4 en 0.1. Het mediane aanal soorten onderwaterplanten per meetlocatie is 2. De gemiddelde en mediane bedekking met emerse plant is respectievelijk 40.7 en 30. Het mediane aanal soorten emerse planten per meetlocatie is 10.</t>
  </si>
  <si>
    <t>Er bevinden zich veel groenalgen in het water. Het water is bedekt met een dichte laag van kroos.  De oever is niet beschoeid, er staat weinig riet en de oevervegetatie is soortenarm. De gemiddelde en mediane bedekking met waterplanten is respectievelijk 37.5 en 20. De gemiddelde en mediane bedekking met drijvende draadalgen is respectievelijk 0 en 0. De gemiddelde en mediane bedekking met kroos is respectievelijk 31.7 en 2.5. Het mediane aanal soorten onderwaterplanten per meetlocatie is 1. De gemiddelde en mediane bedekking met emerse plant is respectievelijk 28.3 en 20. Het mediane aanal soorten emerse planten per meetlocatie is 11.</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</si>
  <si>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31.1 en 20. De gemiddelde en mediane bedekking met drijvende draadalgen is respectievelijk 1.9 en 0.1. De gemiddelde en mediane bedekking met kroos is respectievelijk 0 en 0. Het mediane aanal soorten onderwaterplanten per meetlocatie is 1. De gemiddelde en mediane bedekking met emerse plant is respectievelijk 10 en 10. Het mediane aanal soorten emerse planten per meetlocatie is 9.</t>
  </si>
  <si>
    <t>Er bevinden zich veel groenalgen in het water. Het water is helder met weinig soorten ondergedoken waterplanten die niet woekeren. De oever is niet beschoeid, er staat weinig riet en de oevervegetatie is soortenarm. De gemiddelde en mediane bedekking met waterplanten is respectievelijk 33.4 en 50. De gemiddelde en mediane bedekking met drijvende draadalgen is respectievelijk 1 en 0. De gemiddelde en mediane bedekking met kroos is respectievelijk 0.4 en 0.1. Het mediane aanal soorten onderwaterplanten per meetlocatie is 1. De gemiddelde en mediane bedekking met emerse plant is respectievelijk 11 en 10. Het mediane aanal soorten emerse planten per meetlocatie is 9.</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</si>
  <si>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66 en 70. De gemiddelde en mediane bedekking met drijvende draadalgen is respectievelijk 2.6 en 3. De gemiddelde en mediane bedekking met kroos is respectievelijk 3.4 en 1. Het mediane aanal soorten onderwaterplanten per meetlocatie is 1. De gemiddelde en mediane bedekking met emerse plant is respectievelijk 25.6 en 40. Het mediane aanal soorten emerse planten per meetlocatie is 12.</t>
  </si>
  <si>
    <t>Er bevinden zich weinig algen in het water. Het water is helder met veel verschillende, niet woekerende waterplanten. De oever is niet beschoeid, er staat weinig riet en de oevervegetatie is soortenarm. De gemiddelde en mediane bedekking met waterplanten is respectievelijk 54.2 en 65. De gemiddelde en mediane bedekking met drijvende draadalgen is respectievelijk 3.8 en 1. De gemiddelde en mediane bedekking met kroos is respectievelijk 3.3 en 0.1. Het mediane aanal soorten onderwaterplanten per meetlocatie is 5. De gemiddelde en mediane bedekking met emerse plant is respectievelijk 12.7 en 5. Het mediane aanal soorten emerse planten per meetlocatie is 10.</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</si>
  <si>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10 en 10. De gemiddelde en mediane bedekking met drijvende draadalgen is respectievelijk 0 en 0. De gemiddelde en mediane bedekking met kroos is respectievelijk 60 en 60. Het mediane aanal soorten onderwaterplanten per meetlocatie is 4. De gemiddelde en mediane bedekking met emerse plant is respectievelijk 5 en 5. Het mediane aanal soorten emerse planten per meetlocatie is 7.</t>
  </si>
  <si>
    <t>Er bevinden zich weinig algen in het water. Het water is bedekt met een dichte laag van kroos. De oever is niet beschoeid, er staat weinig riet en de oevervegetatie is soortenarm. De gemiddelde en mediane bedekking met waterplanten is respectievelijk 31.2 en 22.5. De gemiddelde en mediane bedekking met drijvende draadalgen is respectievelijk 10 en 0. De gemiddelde en mediane bedekking met kroos is respectievelijk 42.5 en 42.5. Het mediane aanal soorten onderwaterplanten per meetlocatie is 1. De gemiddelde en mediane bedekking met emerse plant is respectievelijk 11.8 en 8.5. Het mediane aanal soorten emerse planten per meetlocatie is 8.</t>
  </si>
  <si>
    <t>Er bevinden zich weinig algen in het water. Het water is helder met weinig soorten ondergedoken waterplanten en het water is bedekt met een dichte laagkroos. De oever is niet beschoeid, er staat weinig riet en de oevervegetatie is soortenarm. De gemiddelde en mediane bedekking met waterplanten is respectievelijk 56.7 en 55. De gemiddelde en mediane bedekking met drijvende draadalgen is respectievelijk 0.3 en 0. De gemiddelde en mediane bedekking met kroos is respectievelijk 63.4 en 95. Het mediane aanal soorten onderwaterplanten per meetlocatie is 3. De gemiddelde en mediane bedekking met emerse plant is respectievelijk 8.7 en 10. Het mediane aanal soorten emerse planten per meetlocatie is 2.</t>
  </si>
  <si>
    <t>Er bevinden zich veel algen in het water. Het water is bedekt met een dichte laag van kroos. De oever is niet beschoeid, er staat weinig riet en de oevervegetatie is soortenarm. De gemiddelde en mediane bedekking met waterplanten is respectievelijk 47.4 en 40. De gemiddelde en mediane bedekking met drijvende draadalgen is respectievelijk 1.4 en 1. De gemiddelde en mediane bedekking met kroos is respectievelijk 65 en 95. Het mediane aanal soorten onderwaterplanten per meetlocatie is 1. De gemiddelde en mediane bedekking met emerse plant is respectievelijk 14 en 10. Het mediane aanal soorten emerse planten per meetlocatie is 4.</t>
  </si>
  <si>
    <t>r bevinden zich veel algen in het water. Er drijven veel draadalgen op het water.  De oever is niet beschoeid, er staat weinig riet en de oevervegetatie is soortenarm. De gemiddelde en mediane bedekking met waterplanten is respectievelijk 50 en 50. De gemiddelde en mediane bedekking met drijvende draadalgen is respectievelijk 30 en 30. De gemiddelde en mediane bedekking met kroos is respectievelijk 0 en 0. Het mediane aanal soorten onderwaterplanten per meetlocatie is 0. EDe gemiddelde en mediane bedekking met emerse plant is respectievelijk 5 en 5. Het mediane aanal soorten emerse planten per meetlocatie is 4.</t>
  </si>
  <si>
    <t>Er bevinden zich weinig algen in het water. Het water is helder zonder ondergedoken waterplanten, FLAB of kroos. De oever is niet beschoeid, er staat weinig riet en de oevervegetatie is soortenarm. De gemiddelde en mediane bedekking met waterplanten is respectievelijk 19.6 en 10. De gemiddelde en mediane bedekking met drijvende draadalgen is respectievelijk 12.3 en 0. De gemiddelde en mediane bedekking met kroos is respectievelijk 0 en 0. Het mediane aanal soorten onderwaterplanten per meetlocatie is 0. De gemiddelde en mediane bedekking met emerse plant is respectievelijk 6.4 en 1. Het mediane aanal soorten emerse planten per meetlocatie is 3.</t>
  </si>
  <si>
    <t>Er bevinden zich weinig algen in het water. Het water is helder met weinig soorten ondergedoken waterplanten in lage dichtheid.  De oever is niet beschoeid, er staat veel riet en de oevervegetatie is soortenarm. De gemiddelde en mediane bedekking met waterplanten is respectievelijk 33.3 en 10. De gemiddelde en mediane bedekking met drijvende draadalgen is respectievelijk 0.6 en 0. De gemiddelde en mediane bedekking met kroos is respectievelijk 0.4 en 0. Het mediane aanal soorten onderwaterplanten per meetlocatie is 1. De gemiddelde en mediane bedekking met emerse plant is respectievelijk 37.3 en 30. Het mediane aanal soorten emerse planten per meetlocatie is 5.</t>
  </si>
  <si>
    <t>Er bevinden zich weinig algen in het water. Het water is helder zonder ondergedoken waterplanten, FLAB of kroos.  De oever is niet beschoeid, er staat veel riet en de oevervegetatie is soortenarm. De gemiddelde en mediane bedekking met waterplanten is respectievelijk 0.5 en 0.5. De gemiddelde en mediane bedekking met drijvende draadalgen is respectievelijk 7.5 en 7.5. De gemiddelde en mediane bedekking met kroos is respectievelijk 0 en 0. Het mediane aanal soorten onderwaterplanten per meetlocatie is 0. De gemiddelde en mediane bedekking met emerse plant is respectievelijk 22.5 en 22.5. Het mediane aanal soorten emerse planten per meetlocatie is 5.</t>
  </si>
  <si>
    <t>Er bevinden zich veel groenalgen in het water. Het water is helder met weinig soorten ondergedoken waterplanten in lage dichtheid. De oever is niet beschoeid, er staat weinig riet en de oevervegetatie is soortenrijk. De gemiddelde en mediane bedekking met waterplanten is respectievelijk 16 en 3. De gemiddelde en mediane bedekking met drijvende draadalgen is respectievelijk 0.1 en 0. De gemiddelde en mediane bedekking met kroos is respectievelijk 1.8 en 0. Het mediane aanal soorten onderwaterplanten per meetlocatie is 1. De gemiddelde en mediane bedekking met emerse plant is respectievelijk 11.5 en 6. Het mediane aanal soorten emerse planten per meetlocatie is 13.</t>
  </si>
  <si>
    <t>Er bevinden zich veel algen in het water. Het water is troebel met weinig waterplanten. De oever is niet beschoeid, er staat weinig riet en de oevervegetatie is soortenarm. De gemiddelde en mediane bedekking met waterplanten is laag, respectievelijk 2.5 en 0.1. Drijvende draadalgen en kroos komen niet voor. Het mediane aanal soorten onderwaterplanten per meetlocatie is 0 en het mediane aanal soorten emerse planten per meetlocatie is 2.</t>
  </si>
  <si>
    <t>Er bevinden zich veel groenalgen in het water. Het water is helder zonder ondergedoken waterplanten, FLAB of kroos. De oever is beschoeid, er staat weinig riet en de oevervegetatie is soortenarm. De gemiddelde en mediane bedekking met waterplanten is respectievelijk 0.8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0.1 en 0.1. Het mediane aanal soorten emerse planten per meetlocatie is 8.</t>
  </si>
  <si>
    <t>Er bevinden zich veel groenalgen in het water. Het water is troebel met weinig waterplanten. De oever is niet beschoeid, er staat weinig riet en de oevervegetatie is soortenarm. De gemiddelde en mediane bedekking met waterplanten is respectievelijk 26.7 en 0. De gemiddelde en mediane bedekking met drijvende draadalgen is respectievelijk 1 en 0. De gemiddelde en mediane bedekking met kroos is respectievelijk 0 en 0. Het mediane aanal soorten onderwaterplanten per meetlocatie is 0. De gemiddelde en mediane bedekking met emerse plant is respectievelijk 0.1 en 0.1. Het mediane aanal soorten emerse planten per meetlocatie is 5.</t>
  </si>
  <si>
    <t>Er bevinden zich weinig algen in het water. Het water is helder zonder ondergedoken waterplanten, FLAB of kroos.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23.7 en 1. Het mediane aanal soorten onderwaterplanten per meetlocatie is 0. De gemiddelde en mediane bedekking met emerse plant is respectievelijk 43.3 en 50. Het mediane aanal soorten emerse planten per meetlocatie is 8.</t>
  </si>
  <si>
    <t>Er bevinden zich veel groenalgen in het water. Het water is troebel met veel waterplanten. De oever is niet beschoeid, er staat weinig riet en de oevervegetatie is soortenarm. De gemiddelde en mediane bedekking met waterplanten is respectievelijk 67.5 en 67.5. De gemiddelde en mediane bedekking met drijvende draadalgen is respectievelijk 0 en 0. De gemiddelde en mediane bedekking met kroos is respectievelijk 79.5 en 79.5. Het mediane aanal soorten onderwaterplanten per meetlocatie is 2. De gemiddelde en mediane bedekking met emerse plant is respectievelijk 15 en 15. Het mediane aanal soorten emerse planten per meetlocatie is 3.</t>
  </si>
  <si>
    <t>Er bevinden zich veel 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33.4 en 0.1. Het mediane aanal soorten onderwaterplanten per meetlocatie is 0. De gemiddelde en mediane bedekking met emerse plant is respectievelijk 10.3 en 6. Het mediane aanal soorten emerse planten per meetlocatie is 6.</t>
  </si>
  <si>
    <t>Er bevinden zich veel algen in het water. Het water is helder met weinig soorten ondergedoken waterplanten die niet woekeren. Er komt weinig FLAB en kroos voor. De oever is niet beschoeid, er staat veel riet en de oevervegetatie is soortenarm.</t>
  </si>
  <si>
    <t>Er bevinden zich veel algen in het water. Het water is bedekt met een dichte laag van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100 en 100. Het mediane aanal soorten onderwaterplanten per meetlocatie is 0. De gemiddelde en mediane bedekking met emerse plant is respectievelijk 10 en 10. Het mediane aanal soorten emerse planten per meetlocatie is 4.</t>
  </si>
  <si>
    <t>Er bevinden zich veel algen in het water. Het water is helder zonder ondergedoken waterplanten, FLAB of kroos.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33.4 en 0.1. Het mediane aanal soorten onderwaterplanten per meetlocatie is 0. De gemiddelde en mediane bedekking met emerse plant is respectievelijk 16.7 en 0.1. Het mediane aanal soorten emerse planten per meetlocatie is 1.</t>
  </si>
  <si>
    <t>Er bevinden zich veel algen in het water. Het water is helder met weinig soorten ondergedoken waterplanten die niet woekeren. De oever is niet beschoeid, er staat veel riet en de oevervegetatie is soortenarm. De gemiddelde en mediane bedekking met waterplanten is respectievelijk 45 en 45. De gemiddelde en mediane bedekking met drijvende draadalgen is respectievelijk 2.5 en 2.5. De gemiddelde en mediane bedekking met kroos is respectievelijk 6.5 en 6.5. Het mediane aanal soorten onderwaterplanten per meetlocatie is 2. De gemiddelde en mediane bedekking met emerse plant is respectievelijk 20 en 20. Het mediane aanal soorten emerse planten per meetlocatie is 5.</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</si>
  <si>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61.8 en 65. De gemiddelde en mediane bedekking met drijvende draadalgen is respectievelijk 4.3 en 0.1. De gemiddelde en mediane bedekking met kroos is respectievelijk 24.8 en 6.5. Het mediane aanal soorten onderwaterplanten per meetlocatie is 2. De gemiddelde en mediane bedekking met emerse plant is respectievelijk 17.5 en 15. Het mediane aanal soorten emerse planten per meetlocatie is 14.</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</si>
  <si>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49.7 en 30. De gemiddelde en mediane bedekking met drijvende draadalgen is respectievelijk 0.4 en 0. De gemiddelde en mediane bedekking met kroos is respectievelijk 34.8 en 20. Het mediane aanal soorten onderwaterplanten per meetlocatie is 3. De gemiddelde en mediane bedekking met emerse plant is respectievelijk 23 en 20. Het mediane aanal soorten emerse planten per meetlocatie is 7.</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</si>
  <si>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34.6 en 30. De gemiddelde en mediane bedekking met drijvende draadalgen is respectievelijk 1.7 en 0. De gemiddelde en mediane bedekking met kroos is respectievelijk 10.1 en 0.1. Het mediane aanal soorten onderwaterplanten per meetlocatie is 1. De gemiddelde en mediane bedekking met emerse plant is respectievelijk 20.7 en 17.5. Het mediane aanal soorten emerse planten per meetlocatie is 11.</t>
  </si>
  <si>
    <t>Er bevinden zich veel algen in het water. Het water is helder met weinig soorten ondergedoken waterplanten en het water is bedekt met een dichte laag FLAB. De oever is niet beschoeid, er staat veel riet en de oevervegetatie is soortenarm. De gemiddelde en mediane bedekking met waterplanten is respectievelijk 39 en 40. De gemiddelde en mediane bedekking met drijvende draadalgen is respectievelijk 29 en 10.5. De gemiddelde en mediane bedekking met kroos is respectievelijk 5 en 5. Het mediane aanal soorten onderwaterplanten per meetlocatie is 2. De gemiddelde en mediane bedekking met emerse plant is respectievelijk 31.2 en 27.5. Het mediane aanal soorten emerse planten per meetlocatie is 6.</t>
  </si>
  <si>
    <t>Er bevinden zich weinig algen in het water. Het water is helder met weinig soorten ondergedoken waterplanten die niet woekeren. De oever is niet beschoeid, er staat veel riet en de oevervegetatie is soortenarm. De gemiddelde en mediane bedekking met waterplanten is respectievelijk 70 en 70. De gemiddelde en mediane bedekking met drijvende draadalgen is respectievelijk 1 en 1. De gemiddelde en mediane bedekking met kroos is respectievelijk 1.6 en 1.6. Het mediane aanal soorten onderwaterplanten per meetlocatie is 2. De gemiddelde en mediane bedekking met emerse plant is respectievelijk 12.5 en 12.5. Het mediane aanal soorten emerse planten per meetlocatie is 4.</t>
  </si>
  <si>
    <t>Er bevinden zich weinig algen in het water in EAG 1 en veel in EAG 2. Het water is helder met weinig soorten ondergedoken waterplanten in lage dichtheid.  De oever is niet beschoeid, er staat weinig riet en de oevervegetatie is matig soortenrijk met gemiddeld ongeveer 9 soorten per meetlocatie.</t>
  </si>
  <si>
    <t>Er bevinden zich weinig algen in het water. Het water is helder met veel woekerende waterplanten. De oever is niet beschoeid, er staat weinig riet en de oevervegetatie is soortenrijk. De gemiddelde en mediane bedekking met waterplanten is respectievelijk 60.3 en 77.5. De gemiddelde en mediane bedekking met drijvende draadalgen is respectievelijk 11.5 en 10. De gemiddelde en mediane bedekking met kroos is respectievelijk 29.2 en 2.5. Het mediane aanal soorten onderwaterplanten per meetlocatie is 3. De gemiddelde en mediane bedekking met emerse plant is respectievelijk 30.2 en 17.5. Het mediane aanal soorten emerse planten per meetlocatie is 15.</t>
  </si>
  <si>
    <t>Er bevinden zich veel algen in het water. Het water is helder met weinig soorten ondergedoken waterplanten en het water is bedekt met een dichte laag FLAB. De oever is niet beschoeid, er staat veel riet en de oevervegetatie is soortenarm. De gemiddelde en mediane bedekking met waterplanten is respectievelijk 76.7 en 90. De gemiddelde en mediane bedekking met drijvende draadalgen is respectievelijk 18.3 en 20. De gemiddelde en mediane bedekking met kroos is respectievelijk 46.7 en 40. Het mediane aanal soorten onderwaterplanten per meetlocatie is 1. De gemiddelde en mediane bedekking met emerse plant is respectievelijk 10 en 10. Het mediane aanal soorten emerse planten per meetlocatie is 2.</t>
  </si>
  <si>
    <t>Er bevinden zich weinig algen in het water. Het water is helder zonder ondergedoken waterplanten, FLAB of kroos.  De oever is niet beschoeid, er staat weinig riet en de oevervegetatie is soortenarm. De gemiddelde en mediane bedekking met waterplanten is respectievelijk 14.1 en 0.6. De gemiddelde en mediane bedekking met drijvende draadalgen is respectievelijk 2.9 en 0. De gemiddelde en mediane bedekking met kroos is respectievelijk 0 en 0. Het mediane aanal soorten onderwaterplanten per meetlocatie is 0. De gemiddelde en mediane bedekking met emerse plant is respectievelijk 3.4 en 2. Het mediane aanal soorten emerse planten per meetlocatie is 12.</t>
  </si>
  <si>
    <t>Er bevinden zich veel groenalgen in het water. Het water is helder zonder ondergedoken waterplanten, FLAB of kroos. De oever is niet beschoeid, er staat weinig riet en de oevervegetatie is soortenarm. De gemiddelde en mediane bedekking met waterplanten is respectievelijk 2.4 en 0. De gemiddelde en mediane bedekking met drijvende draadalgen is respectievelijk 2.4 en 0. De gemiddelde en mediane bedekking met kroos is respectievelijk 0.1 en 0.1. Het mediane aanal soorten onderwaterplanten per meetlocatie is 0. De gemiddelde en mediane bedekking met emerse plant is respectievelijk 9.8 en 10. Het mediane aanal soorten emerse planten per meetlocatie is 10.</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</si>
  <si>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66.7 en 80. De gemiddelde en mediane bedekking met drijvende draadalgen is respectievelijk 30.7 en 30. De gemiddelde en mediane bedekking met kroos is respectievelijk 0.7 en 1. Het mediane aanal soorten onderwaterplanten per meetlocatie is 3. De gemiddelde en mediane bedekking met emerse plant is respectievelijk 16.7 en 15. Het mediane aanal soorten emerse planten per meetlocatie is 12.</t>
  </si>
  <si>
    <t>Er bevinden zich weinig algen in het water. Het water is helder zonder ondergedoken waterplanten, FLAB of kroos. De oever is niet beschoeid, er staat weinig riet en de oevervegetatie is soortenarm. De gemiddelde en mediane bedekking met waterplanten is respectievelijk 15.9 en 0. De gemiddelde en mediane bedekking met drijvende draadalgen is respectievelijk 3.7 en 0. De gemiddelde en mediane bedekking met kroos is respectievelijk 1.5 en 0. Het mediane aanal soorten onderwaterplanten per meetlocatie is 0. De gemiddelde en mediane bedekking met emerse plant is respectievelijk 40.4 en 30. Het mediane aanal soorten emerse planten per meetlocatie is 7.</t>
  </si>
  <si>
    <t>Er bevinden zich veel algen in het water. Het water is helder met weinig soorten ondergedoken waterplanten die niet woekeren. De oever is niet beschoeid, er staat weinig riet en de oevervegetatie is soortenarm. De gemiddelde en mediane bedekking met waterplanten is respectievelijk 46.2 en 45. De gemiddelde en mediane bedekking met drijvende draadalgen is respectievelijk 2.7 en 1.5. De gemiddelde en mediane bedekking met kroos is respectievelijk 0.5 en 0.1. Het mediane aanal soorten onderwaterplanten per meetlocatie is 4. De gemiddelde en mediane bedekking met emerse plant is respectievelijk 20.7 en 12. Het mediane aanal soorten emerse planten per meetlocatie is 8.</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</si>
  <si>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 en 1. Het mediane aanal soorten emerse planten per meetlocatie is 4.</t>
  </si>
  <si>
    <t>Er bevinden zich veel groenalgen in het water. Het water is helder zonder ondergedoken waterplanten, FLAB of kroos. De oever is niet beschoeid, er staat weinig riet en de oevervegetatie is soortenarm. De gemiddelde en mediane bedekking met waterplanten is respectievelijk 12.4 en 0.1. De gemiddelde en mediane bedekking met drijvende draadalgen is respectievelijk 2.7 en 0. De gemiddelde en mediane bedekking met kroos is respectievelijk 6.2 en 0.1. Het mediane aanal soorten onderwaterplanten per meetlocatie is 1. De gemiddelde en mediane bedekking met emerse plant is respectievelijk 14.4 en 8. Het mediane aanal soorten emerse planten per meetlocatie is 7.</t>
  </si>
  <si>
    <t>Er bevinden zich veel groenalgen in het water. Het water is helder zonder ondergedoken waterplanten, FLAB of kroos.  De oever is niet beschoeid, er staat weinig riet en de oevervegetatie is soortenarm. De gemiddelde en mediane bedekking met waterplanten is respectievelijk 46.2 en 42.5. De gemiddelde en mediane bedekking met drijvende draadalgen is respectievelijk 25 en 15. De gemiddelde en mediane bedekking met kroos is respectievelijk 14.3 en 13.5. Het mediane aanal soorten onderwaterplanten per meetlocatie is 1. De gemiddelde en mediane bedekking met emerse plant is respectievelijk 20 en 20. Het mediane aanal soorten emerse planten per meetlocatie is 11.</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</si>
  <si>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11.8 en 10.5. De gemiddelde en mediane bedekking met drijvende draadalgen is respectievelijk 1.2 en 0.5. De gemiddelde en mediane bedekking met kroos is respectievelijk 11.5 en 2. Het mediane aanal soorten onderwaterplanten per meetlocatie is 3. De gemiddelde en mediane bedekking met emerse plant is respectievelijk 37.5 en 32.5. Het mediane aanal soorten emerse planten per meetlocatie is 12.</t>
  </si>
  <si>
    <t>Er bevinden zich weinig algen in het water. Het water is helder met weinig soorten ondergedoken waterplanten in lage dichtheid.  De oever is niet beschoeid, er staat weinig riet en de oevervegetatie is soortenrijk. De gemiddelde en mediane bedekking met waterplanten is respectievelijk 26 en 10. De gemiddelde en mediane bedekking met drijvende draadalgen is respectievelijk 6.2 en 0. De gemiddelde en mediane bedekking met kroos is respectievelijk 1.1 en 0. Het mediane aanal soorten onderwaterplanten per meetlocatie is 0. De gemiddelde en mediane bedekking met emerse plant is respectievelijk 6 en 5. Het mediane aanal soorten emerse planten per meetlocatie is 18.</t>
  </si>
  <si>
    <t>Er bevinden zich weinig algen in het water. Het water is helder zonder ondergedoken waterplanten, FLAB of kroos.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30 en 30. Het mediane aanal soorten emerse planten per meetlocatie is 1.</t>
  </si>
  <si>
    <t>Er bevinden zich veel groenalgen in het water. Het water is helder zonder ondergedoken waterplanten, FLAB of kroos. De oever is niet beschoeid, er staat weinig riet en de oevervegetatie is soortenarm. De gemiddelde en mediane bedekking met waterplanten is respectievelijk 1 en 1. De gemiddelde en mediane bedekking met drijvende draadalgen is respectievelijk 0 en 0. De gemiddelde en mediane bedekking met kroos is respectievelijk 1.5 en 1.5. Het mediane aanal soorten onderwaterplanten per meetlocatie is 0. De gemiddelde en mediane bedekking met emerse plant is respectievelijk 7.5 en 5. Het mediane aanal soorten emerse planten per meetlocatie is 6.</t>
  </si>
  <si>
    <t>Er bevinden zich veel algen in het water. Het water is helder met weinig soorten ondergedoken waterplanten en het water is bedekt met een dichte laagkroos.  De oever is niet beschoeid, er staat weinig riet en de oevervegetatie is soortenarm. De gemiddelde en mediane bedekking met waterplanten is respectievelijk 63.3 en 50. De gemiddelde en mediane bedekking met drijvende draadalgen is respectievelijk 3.7 en 1. De gemiddelde en mediane bedekking met kroos is respectievelijk 27.7 en 3. Het mediane aanal soorten onderwaterplanten per meetlocatie is 2. De gemiddelde en mediane bedekking met emerse plant is respectievelijk 4.7 en 3. Het mediane aanal soorten emerse planten per meetlocatie is 7.</t>
  </si>
  <si>
    <t>Er bevinden zich weinig algen in het water. De oever is niet beschoeid, er staat weinig riet en de oevervegetatie is soortenarm. 
In 2560-EAG-1: Het water is helder met weinig soorten ondergedoken waterplanten in lage dichtheid. De gemiddelde en mediane bedekking met waterplanten is respectievelijk 32 en 25. De gemiddelde en mediane bedekking met drijvende draadalgen is respectievelijk 11.4 en 2. De gemiddelde en mediane bedekking met kroos is respectievelijk 4 en 0.1. Het mediane aanal soorten onderwaterplanten per meetlocatie is 2. De gemiddelde en mediane bedekking met emerse plant is respectievelijk 16.4 en 20. Het mediane aanal soorten emerse planten per meetlocatie is 8. 
In 2560-EAG-2: Het water is helder zonder ondergedoken waterplanten, FLAB of kroos. De gemiddelde en mediane bedekking met waterplanten is respectievelijk 4.2 en 0.1.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32.5 en 30. Het mediane aanal soorten emerse planten per meetlocatie is 10.</t>
  </si>
  <si>
    <t>In 2570-EAG-1: Er bevinden zich weinig algen in het water. Het water is helder met weinig soorten ondergedoken waterplanten en het water is bedekt met een dichte laag FLAB. De oever is niet beschoeid, er staat weinig riet en de oevervegetatie is soortenarm. De gemiddelde en mediane bedekking met waterplanten is respectievelijk 42.5 en 42.5. De gemiddelde en mediane bedekking met drijvende draadalgen is respectievelijk 20.4 en 7.5. De gemiddelde en mediane bedekking met kroos is respectievelijk 31 en 15. Het mediane aanal soorten onderwaterplanten per meetlocatie is 2. De gemiddelde en mediane bedekking met emerse plant is respectievelijk 18.6 en 17.5. Het mediane aanal soorten emerse planten per meetlocatie is 12. 
In 2570-EAG-2: 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13.3 en 5. Het mediane aanal soorten emerse planten per meetlocatie is 7.</t>
  </si>
  <si>
    <t>Er bevinden zich weinig algen in het water. Het water is helder zonder ondergedoken waterplanten, FLAB of kroos.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0.1 en 0.1. Het mediane aanal soorten emerse planten per meetlocatie is 2.</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</si>
  <si>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3 en 2. De gemiddelde en mediane bedekking met drijvende draadalgen is respectievelijk 0 en 0. De gemiddelde en mediane bedekking met kroos is respectievelijk 0 en 0. Het mediane aanal soorten onderwaterplanten per meetlocatie is 1. De gemiddelde en mediane bedekking met emerse plant is respectievelijk 5.4 en 2. Het mediane aanal soorten emerse planten per meetlocatie is 3.</t>
  </si>
  <si>
    <t>Het water is helder zonder ondergedoken waterplanten, FLAB of kroos.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0.1 en 0.1. Het mediane aanal soorten emerse planten per meetlocatie is 1.</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</si>
  <si>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35.3 en 10. Het mediane aanal soorten onderwaterplanten per meetlocatie is 0. De gemiddelde en mediane bedekking met emerse plant is respectievelijk 2.4 en 2. Het mediane aanal soorten emerse planten per meetlocatie is 4.</t>
  </si>
  <si>
    <t>Er bevinden zich veel groenalgen in het water. Het water is troebel met weinig waterplanten.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21.3 en 12.5. Het mediane aanal soorten emerse planten per meetlocatie is 3.</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</si>
  <si>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12.4 en 1. De gemiddelde en mediane bedekking met drijvende draadalgen is respectievelijk 6.3 en 0.5. De gemiddelde en mediane bedekking met kroos is respectievelijk 12.8 en 3.5. Het mediane aanal soorten onderwaterplanten per meetlocatie is 1. De gemiddelde en mediane bedekking met emerse plant is respectievelijk 15.3 en 15. Het mediane aanal soorten emerse planten per meetlocatie is 8.</t>
  </si>
  <si>
    <t>Er bevinden zich weinig algen in het water. Het water is bedekt met een dichte laag van kroos.  De oever is niet beschoeid, er staat weinig riet en de oevervegetatie is soortenarm. De gemiddelde en mediane bedekking met waterplanten is respectievelijk 47.7 en 50. De gemiddelde en mediane bedekking met drijvende draadalgen is respectievelijk 0.1 en 0.1. De gemiddelde en mediane bedekking met kroos is respectievelijk 99 en 99. Het mediane aanal soorten onderwaterplanten per meetlocatie is 0. De gemiddelde en mediane bedekking met emerse plant is respectievelijk 0.7 en 0.1. Het mediane aanal soorten emerse planten per meetlocatie is 2.</t>
  </si>
  <si>
    <t>Er bevinden zich veel blauwalgen in het water. Het water is helder zonder ondergedoken waterplanten, FLAB of kroos.  De oever is niet beschoeid, er staat weinig riet en de oevervegetatie is soortenarm. De gemiddelde en mediane bedekking met waterplanten is respectievelijk 3.9 en 0. De gemiddelde en mediane bedekking met drijvende draadalgen is respectievelijk 0.4 en 0. De gemiddelde en mediane bedekking met kroos is respectievelijk 19.3 en 0.1. Het mediane aanal soorten onderwaterplanten per meetlocatie is 0. De gemiddelde en mediane bedekking met emerse plant is respectievelijk 11.2 en 5. Het mediane aanal soorten emerse planten per meetlocatie is 7.</t>
  </si>
  <si>
    <t>Er bevinden zich weinig algen in het water. Het water is helder met weinig soorten ondergedoken waterplanten die niet woekeren. De oever is niet beschoeid, er staat veel riet en de oevervegetatie is soortenarm. De gemiddelde en mediane bedekking met waterplanten is respectievelijk 82.5 en 82.5. De gemiddelde en mediane bedekking met drijvende draadalgen is respectievelijk 0 en 0. De gemiddelde en mediane bedekking met kroos is respectievelijk 52.5 en 52.5. Het mediane aanal soorten onderwaterplanten per meetlocatie is 4. De gemiddelde en mediane bedekking met emerse plant is respectievelijk 17.5 en 17.5. Het mediane aanal soorten emerse planten per meetlocatie is 9.</t>
  </si>
  <si>
    <t>In 6530-EAG-1: Er bevinden zich veel groenalgen in het water. Het water is helder met weinig soorten ondergedoken waterplanten en het water is bedekt met een dichte laag FLAB. De oever is niet beschoeid, er staat weinig riet en de oevervegetatie is soortenarm. De gemiddelde en mediane bedekking met waterplanten is respectievelijk 30 en 30. De gemiddelde en mediane bedekking met drijvende draadalgen is respectievelijk 31.2 en 27.5. De gemiddelde en mediane bedekking met kroos is respectievelijk 27.5 en 20. Het mediane aanal soorten onderwaterplanten per meetlocatie is 4. De gemiddelde en mediane bedekking met emerse plant is respectievelijk 13.1 en 12.5. Het mediane aanal soorten emerse planten per meetlocatie is 11. 
In 6530-EAG-2: 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48.3 en 30. De gemiddelde en mediane bedekking met drijvende draadalgen is respectievelijk 11.7 en 5. De gemiddelde en mediane bedekking met kroos is respectievelijk 21.7 en 5. Het mediane aanal soorten onderwaterplanten per meetlocatie is 3. De gemiddelde en mediane bedekking met emerse plant is respectievelijk 15 en 20. Het mediane aanal soorten emerse planten per meetlocatie is 13.</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</si>
  <si>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30 en 5. De gemiddelde en mediane bedekking met drijvende draadalgen is respectievelijk 1.7 en 0. De gemiddelde en mediane bedekking met kroos is respectievelijk 39.3 en 55. Het mediane aanal soorten onderwaterplanten per meetlocatie is 3. De gemiddelde en mediane bedekking met emerse plant is respectievelijk 10 en 10. Het mediane aanal soorten emerse planten per meetlocatie is 7.</t>
  </si>
  <si>
    <t>Er bevinden zich weinig algen in het water. Het water is helder met weinig soorten ondergedoken waterplanten die niet woekeren.  De oever is niet beschoeid, er staat veel riet en de oevervegetatie is soortenrijk. De gemiddelde en mediane bedekking met waterplanten is respectievelijk 92.5 en 92.5. De gemiddelde en mediane bedekking met drijvende draadalgen is respectievelijk 41 en 41. De gemiddelde en mediane bedekking met kroos is respectievelijk 0.1 en 0.1. Het mediane aanal soorten onderwaterplanten per meetlocatie is 4. De gemiddelde en mediane bedekking met emerse plant is respectievelijk 27.5 en 27.5. Het mediane aanal soorten emerse planten per meetlocatie is 12.</t>
  </si>
  <si>
    <t>Er bevinden zich weinig algen in het water. Het water is helder zonder ondergedoken waterplanten, FLAB of kroos.  De oever is niet beschoeid, er staat weinig riet en de oevervegetatie is soortenarm. De gemiddelde en mediane bedekking met waterplanten is respectievelijk 41.7 en 25. De gemiddelde en mediane bedekking met drijvende draadalgen is respectievelijk 3.3 en 0. De gemiddelde en mediane bedekking met kroos is respectievelijk 15 en 5. Het mediane aanal soorten onderwaterplanten per meetlocatie is 3. De gemiddelde en mediane bedekking met emerse plant is respectievelijk 3.7 en 3. Het mediane aanal soorten emerse planten per meetlocatie is 3.</t>
  </si>
  <si>
    <t>Er bevinden zich veel groenalgen in het water. Het water is bedekt met een dichte laag van kroos.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78 en 100. Het mediane aanal soorten onderwaterplanten per meetlocatie is 0. De gemiddelde en mediane bedekking met emerse plant is respectievelijk 11.1 en 0.1. Het mediane aanal soorten emerse planten per meetlocatie is 5.</t>
  </si>
  <si>
    <t>Er bevinden zich veel blauwalgen in het water. 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11.3 en 0.1. Het mediane aanal soorten onderwaterplanten per meetlocatie is 0. De gemiddelde en mediane bedekking met emerse plant is respectievelijk 12 en 3. Het mediane aanal soorten emerse planten per meetlocatie is 4.</t>
  </si>
  <si>
    <t xml:space="preserve">Er bevinden zich veel algen in het water. Het water is helder zonder ondergedoken waterplanten, FLAB of kroos.  De oever is niet beschoeid, er staat weinig riet en de oevervegetatie is soortenarm. De gemiddelde en mediane bedekking met waterplanten is respectievelijk 33.1 en 2.5. De gemiddelde en mediane bedekking met drijvende draadalgen is respectievelijk 4.4 en 0. De gemiddelde en mediane bedekking met kroos is respectievelijk 7.4 en 2. Het mediane aanal soorten onderwaterplanten per meetlocatie is 0. De gemiddelde en mediane bedekking met emerse plant is respectievelijk 5.8 en 5. Het mediane aanal soorten emerse planten per meetlocatie is 4. Met name fosfaatconcentratie is hoog. </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</si>
  <si>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0.1 en 0.1. Het mediane aanal soorten emerse planten per meetlocatie is 1.</t>
  </si>
  <si>
    <t>Er bevinden zich weinig algen in het water. Het water is helder met weinig soorten ondergedoken waterplanten en het water is bedekt met een dichte laag kroos. De oever is niet beschoeid, er staat veel riet en de oevervegetatie is soortenarm. De gemiddelde en mediane bedekking met waterplanten is respectievelijk 30 en 30. De gemiddelde en mediane bedekking met drijvende draadalgen is respectievelijk 0 en 0. De gemiddelde en mediane bedekking met kroos is respectievelijk 40 en 40. Het mediane aanal soorten onderwaterplanten per meetlocatie is 3. De gemiddelde en mediane bedekking met emerse plant is respectievelijk 30 en 30. Het mediane aanal soorten emerse planten per meetlocatie is 6.</t>
  </si>
  <si>
    <t xml:space="preserve">Er bevinden zich veel algen in het water. Het water is helder zonder ondergedoken waterplanten, FLAB of kroos.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15 en 15. Het mediane aanal soorten emerse planten per meetlocatie is 1. </t>
  </si>
  <si>
    <t>Er bevinden zich weinig algen in het water. Het water is bedekt met een dichte laag van kroos.  De oever is niet beschoeid, er staat weinig riet en de oevervegetatie is soortenarm. De gemiddelde en mediane bedekking met waterplanten is respectievelijk 90 en 90. De gemiddelde en mediane bedekking met drijvende draadalgen is respectievelijk 0 en 0. De gemiddelde en mediane bedekking met kroos is respectievelijk 50 en 50. Het mediane aanal soorten onderwaterplanten per meetlocatie is 0. De gemiddelde en mediane bedekking met emerse plant is respectievelijk 0.1 en 0.1. Het mediane aanal soorten emerse planten per meetlocatie is 3.</t>
  </si>
  <si>
    <t>Er bevinden zich veel algen in het water. Het water is helder met weinig soorten ondergedoken waterplanten die niet woekeren.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1 en 1. Het mediane aanal soorten onderwaterplanten per meetlocatie is 4. De gemiddelde en mediane bedekking met emerse plant is respectievelijk 0.1 en 0.1. Het mediane aanal soorten emerse planten per meetlocatie is 1.</t>
  </si>
  <si>
    <t>In alle EAGs komen veel algen voor.
In 2110-EAG-1: Het water is helder met weinig soorten ondergedoken waterplanten in lage dichtheid. De oever is niet beschoeid, er staat weinig riet en de oevervegetatie is soortenarm. 
De gemiddelde en mediane bedekking met waterplanten is respectievelijk 12 en 15. De gemiddelde en mediane bedekking met drijvende draadalgen is respectievelijk 0.4 en 0. De gemiddelde en mediane bedekking met kroos is respectievelijk 20.8 en 2. Het mediane aanal soorten onderwaterplanten per meetlocatie is 2. De gemiddelde en mediane bedekking met emerse plant is respectievelijk 22 en 20. Het mediane aanal soorten emerse planten per meetlocatie is 5. 
In 2110-EAG-3: Het water is troebel met weinig waterplanten. De oever is niet beschoeid, er staat weinig riet en de oevervegetatie is soortenarm. 
De gemiddelde en mediane bedekking met waterplanten is respectievelijk 24.8 en 1.5. De gemiddelde en mediane bedekking met drijvende draadalgen is respectievelijk 7.1 en 0. De gemiddelde en mediane bedekking met kroos is respectievelijk 17 en 2.5. Het mediane aanal soorten onderwaterplanten per meetlocatie is 1. De gemiddelde en mediane bedekking met emerse plant is respectievelijk 9.5 en 7.5. Het mediane aanal soorten emerse planten per meetlocatie is 7. 
In 2110-EAG-4: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12.6 en 12.6. Het mediane aanal soorten emerse planten per meetlocatie is 6.</t>
  </si>
  <si>
    <t>Er bevinden zich veel blauwalgen in het water. Het water is troebel met weinig waterplanten. De oever is niet beschoeid, er staat weinig riet en de oevervegetatie is soortenrijk. De gemiddelde en mediane bedekking met waterplanten is respectievelijk 1.2 en 0. De gemiddelde en mediane bedekking met drijvende draadalgen is respectievelijk 0.1 en 0. De gemiddelde en mediane bedekking met kroos is respectievelijk 0.2 en 0.1. Het mediane aanal soorten onderwaterplanten per meetlocatie is 0. De gemiddelde en mediane bedekking met emerse plant is respectievelijk 10 en 5. Het mediane aanal soorten emerse planten per meetlocatie is 15.</t>
  </si>
  <si>
    <t>In 2130-EAG-1: 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12.6 en 0.1. De gemiddelde en mediane bedekking met drijvende draadalgen is respectievelijk 0.4 en 0. De gemiddelde en mediane bedekking met kroos is respectievelijk 11.3 en 0.1. Het mediane aanal soorten onderwaterplanten per meetlocatie is 1. De gemiddelde en mediane bedekking met emerse plant is respectievelijk 21 en 9. Het mediane aanal soorten emerse planten per meetlocatie is 4. 
In 2130-EAG-2: Er bevinden zich veel blauwalgen in het water. Het water is helder zonder ondergedoken waterplanten, FLAB of kroos. De oever is beschoeid, er staat weinig riet en de oevervegetatie is soortenarm. De gemiddelde en mediane bedekking met waterplanten is respectievelijk 1.7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14 en 2. Het mediane aanal soorten emerse planten per meetlocatie is 5. 
In 2130-EAG-3: Er bevinden zich weinig 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0.2 en 0. De gemiddelde en mediane bedekking met kroos is respectievelijk 0.2 en 0. Het mediane aanal soorten onderwaterplanten per meetlocatie is 0. De gemiddelde en mediane bedekking met emerse plant is respectievelijk 20.8 en 25. Het mediane aanal soorten emerse planten per meetlocatie is 7.</t>
  </si>
  <si>
    <t>Er bevinden zich veel blauwalgen in het water. 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3.5 en 3.5. Het mediane aanal soorten emerse planten per meetlocatie is 1.</t>
  </si>
  <si>
    <t>Er bevinden zich veel algen in het water. Het water is helder met weinig soorten ondergedoken waterplanten in lage dichtheid. De oever is niet beschoeid, er staat weinig riet en de oevervegetatie is soortenrijk. De gemiddelde en mediane bedekking met waterplanten is respectievelijk 15.5 en 8. De gemiddelde en mediane bedekking met drijvende draadalgen is respectievelijk 11.1 en 0. De gemiddelde en mediane bedekking met kroos is respectievelijk 11.4 en 7.5. Het mediane aanal soorten onderwaterplanten per meetlocatie is 2. De gemiddelde en mediane bedekking met emerse plant is respectievelijk 14.2 en 14. Het mediane aanal soorten emerse planten per meetlocatie is 17.</t>
  </si>
  <si>
    <t>Er bevinden zich veel algen in het water. Het water is troebel met weinig waterplanten. De oever is niet beschoeid, er staat weinig riet en de oevervegetatie is soortenarm. De gemiddelde en mediane bedekking met waterplanten is respectievelijk 24 en 2. De gemiddelde en mediane bedekking met drijvende draadalgen is respectievelijk 2.8 en 0.1. De gemiddelde en mediane bedekking met kroos is respectievelijk 18.2 en 4. Het mediane aanal soorten onderwaterplanten per meetlocatie is 1. De gemiddelde en mediane bedekking met emerse plant is respectievelijk 13.3 en 6. Het mediane aanal soorten emerse planten per meetlocatie is 2.</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</si>
  <si>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28.6 en 10. De gemiddelde en mediane bedekking met drijvende draadalgen is respectievelijk 0.3 en 0. De gemiddelde en mediane bedekking met kroos is respectievelijk 15.3 en 1. Het mediane aanal soorten onderwaterplanten per meetlocatie is 3. De gemiddelde en mediane bedekking met emerse plant is respectievelijk 10.1 en 5. Het mediane aanal soorten emerse planten per meetlocatie is 9.</t>
  </si>
  <si>
    <t>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2.3 en 1. Het mediane aanal soorten emerse planten per meetlocatie is 2.</t>
  </si>
  <si>
    <t>Het water is helder zonder ondergedoken waterplanten, FLAB of kroos. De oever is beschoeid, er staat weinig riet en de oevervegetatie is soortenarm. De gemiddelde en mediane bedekking met waterplanten is respectievelijk 13.7 en 1. De gemiddelde en mediane bedekking met drijvende draadalgen is respectievelijk 23.3 en 0. De gemiddelde en mediane bedekking met kroos is respectievelijk 5.8 en 7.5. Het mediane aanal soorten onderwaterplanten per meetlocatie is 0. De gemiddelde en mediane bedekking met emerse plant is respectievelijk 6 en 3. Het mediane aanal soorten emerse planten per meetlocatie is 2.</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</si>
  <si>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31.9 en 10. De gemiddelde en mediane bedekking met drijvende draadalgen is respectievelijk 3.5 en 1. De gemiddelde en mediane bedekking met kroos is respectievelijk 26.6 en 0.1. Het mediane aanal soorten onderwaterplanten per meetlocatie is 1. De gemiddelde en mediane bedekking met emerse plant is respectievelijk 30 en 35. Het mediane aanal soorten emerse planten per meetlocatie is 11.</t>
  </si>
  <si>
    <t>Er bevinden zich veel 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25.2 en 0.5. Het mediane aanal soorten onderwaterplanten per meetlocatie is 0. De gemiddelde en mediane bedekking met emerse plant is respectievelijk 10.1 en 5. Het mediane aanal soorten emerse planten per meetlocatie is 3.</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</si>
  <si>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 en 0. Het mediane aanal soorten onderwaterplanten per meetlocatie is 0. De gemiddelde en mediane bedekking met emerse plant is respectievelijk 6 en 6. Het mediane aanal soorten emerse planten per meetlocatie is 5.</t>
  </si>
  <si>
    <t>Er bevinden zich veel groenalgen in het water. Het water is helder zonder ondergedoken waterplanten, FLAB of kroos. De oever is niet beschoeid, er staat weinig riet en de oevervegetatie is soortenarm. De gemiddelde en mediane bedekking met waterplanten is respectievelijk 1.2 en 0.1. De gemiddelde en mediane bedekking met drijvende draadalgen is respectievelijk 1.2 en 0.1. De gemiddelde en mediane bedekking met kroos is respectievelijk 0 en 0. Het mediane aanal soorten onderwaterplanten per meetlocatie is 0. De gemiddelde en mediane bedekking met emerse plant is respectievelijk 9.8 en 5. Het mediane aanal soorten emerse planten per meetlocatie is 2.</t>
  </si>
  <si>
    <t>Er bevinden zich veel blauwalgen in het water. Het water is bedekt met een dichte laag van kroos. De oever is niet beschoeid, er staat weinig riet en de oevervegetatie is soortenarm. De gemiddelde en mediane bedekking met waterplanten is respectievelijk 32.2 en 20. De gemiddelde en mediane bedekking met drijvende draadalgen is respectievelijk 0.7 en 0. De gemiddelde en mediane bedekking met kroos is respectievelijk 35.9 en 50. Het mediane aanal soorten onderwaterplanten per meetlocatie is 2. De gemiddelde en mediane bedekking met emerse plant is respectievelijk 26.5 en 20. Het mediane aanal soorten emerse planten per meetlocatie is 13.</t>
  </si>
  <si>
    <t>In 2410-EAG-1: 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41.7 en 25. De gemiddelde en mediane bedekking met drijvende draadalgen is respectievelijk 9.9 en 2. De gemiddelde en mediane bedekking met kroos is respectievelijk 1.1 en 0.1. Het mediane aanal soorten onderwaterplanten per meetlocatie is 1. De gemiddelde en mediane bedekking met emerse plant is respectievelijk 16.7 en 15. Het mediane aanal soorten emerse planten per meetlocatie is 10. 
In 2410-EAG-3: Er bevinden zich veel algen in het water. Het water is helder met weinig soorten ondergedoken waterplanten die niet woekeren. De oever is niet beschoeid, er staat weinig riet en de oevervegetatie is soortenarm. De gemiddelde en mediane bedekking met waterplanten is respectievelijk 53.5 en 55. De gemiddelde en mediane bedekking met drijvende draadalgen is respectievelijk 12.3 en 2. De gemiddelde en mediane bedekking met kroos is respectievelijk 3.5 en 1.5. Het mediane aanal soorten onderwaterplanten per meetlocatie is 2. De gemiddelde en mediane bedekking met emerse plant is respectievelijk 19.7 en 15. Het mediane aanal soorten emerse planten per meetlocatie is 11.</t>
  </si>
  <si>
    <t>NW- Muiden</t>
  </si>
  <si>
    <t xml:space="preserve">Productiviteit water vormt lokaal een probleem. De fosforbelasting ligt tussen de 10 en 14 mg/m2/dag. De kritische fosforbelasting varieert van 8 tot 17. Dit is berekend met het metamodel van PCditch.
Er wordt slechts op 1 monsterlocatie, nabij het stedelijk gebied van Westbroek, een hoge kroosbedekking gevonden in 2018. Dit is tevens de enige locatie waar onderwaterplanten voorkomen. In het stedelijk gebied van Westbroek zijn wel voor- en najaarsbloeien van algen te zien (maximale chlorofyl-a 172 ug/l). In het landelijk gebied zijn er vanaf 2020 algenbloeien in het voor- en najaar. </t>
  </si>
  <si>
    <t>Productiviteit water vormt een probleem. De fosforbelasting ligt tussen de 12.3 en 17.9 mg/m2/dag. De kritische fosforbelasting is 13.1. Dit is berekend met het metamodel van PCditch. In veel sloten zijn veel draadwieren of kroos aanwezig.</t>
  </si>
  <si>
    <t>Productiviteit water is  waarschijnlijk niet op orde. De kroosbedekking in watergangen is laag, maar de watergangen zijn vrij breed en de sloten worden doorgespoeld. Er zijn algenbloeien te zien in het voor- en najaar en de bedekkng met flab is in de helft van de sloten hoog. Ook zijn concentraties totaal en ortho-fosfor erg hoog (tot 1.30 mg/l).</t>
  </si>
  <si>
    <t xml:space="preserve">Productiviteit vormt mogelijk een probleem. Er liggen dikke sliblagen in de watergangen. Er woekeren geen onderwaterplanten. </t>
  </si>
  <si>
    <t>Lichtklimaat vormt waarschijnlijk geen probleem. Er valt licht op de bodem. Ook in diepere watergangen is er bodemzicht.</t>
  </si>
  <si>
    <t>Habitatgeschiktheid vormt een probleem omdat de waterdiepte te gering is. De metingen laten een grote afname van waterdiepte zien zonder dat de slibdikte is toegenomen dus het is niet duidelijk of de waterdiepte in werkelijkheid is afgenomen en wat hier precies de oorzaak van is.</t>
  </si>
  <si>
    <t>Verspreiding vormt geen probleem omdat de doelsoorten in de omgeving aanwezig zijn en er ook kunnen komen.
De polder grenst in het westen aan de Kortenhoefse Plassen. Dit is een open verbinding. Aan de oostzijde is een groot aantal (afsluitbare) duikers aanwezig, waarmee het gebied in verbinding staat met de ’s-Gravelandse Vaart. Er is geen aanleiding om aan te nemen dat een belemmering aanwezig is voor de verspreiding van planten(zaden), vissen en macrofauna</t>
  </si>
  <si>
    <t>LM_20220426</t>
  </si>
  <si>
    <t>overig water</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</si>
  <si>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</si>
  <si>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</si>
  <si>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Volkstuinen en kassen rond de Grote Maarsseveense plas. Worden gevoed via opvoergemalen omdat het peil hier hoger ligt dan de omgeving. Voert af via 'stuw van Eick'.</t>
  </si>
  <si>
    <t>In 3210-EAG-1: De score op de maatlat Ov. waterflora vertoont geen trend. In 3210-EAG-2: De score op de maatlat Ov. waterflora vertoont een negatieve trend (-0.16 ekr per planperiode tussen 2006 en 2019). In 3210-EAG-3: De score op de maatlat Ov. waterflora vertoont een negatieve trend (-0.13 ekr per planperiode tussen 2006 en 2019).</t>
  </si>
  <si>
    <t>In 2010-EAG-1: De score op de maatlat Ov. waterflora vertoont een negatieve trend (-0.06 ekr per planperiode tussen 2006 en 2019). Deze trend is gebaseerd op twee meetjaren.</t>
  </si>
  <si>
    <t>In 2280-EAG-1: De score op de maatlat Ov. waterflora vertoont een negatieve trend (-0.3 ekr per planperiode tussen 2006 en 2019). Deze trend is gebaseerd op twee meetjaren.</t>
  </si>
  <si>
    <t>In 2300-EAG-1: De score op de maatlat Ov. waterflora vertoont een negatieve trend (-0.1 ekr per planperiode tussen 2006 en 2019).</t>
  </si>
  <si>
    <t>In 2330-EAG-1: De score op de maatlat Ov. waterflora vertoont een negatieve trend (-0.11 ekr per planperiode tussen 2006 en 2019).</t>
  </si>
  <si>
    <t>In 6430-EAG-1: De score op de maatlat Ov. waterflora vertoont een negatieve trend (-0.09 ekr per planperiode tussen 2006 en 2019).</t>
  </si>
  <si>
    <t>De score op de maatlat Fytoplankton vertoont een negatieve trend (-0.1 ekr per planperiode tussen 2006 en 2019). De score op de maatlat Ov. waterflora vertoont geen trend. De score op de maatlat Macrofauna vertoont geen trend. De score op de maatlat Vis vertoont geen trend.</t>
  </si>
  <si>
    <t>De score op de maatlat Fytoplankton vertoont een negatieve trend (-0.56 ekr per planperiode tussen 2006 en 2019). Deze trend is gebaseerd op twee meetjaren. De score op de maatlat Ov. waterflora vertoont een positieve trend (0.15 ekr per planperiode tussen 2006 en 2019). De score op de maatlat Macrofauna vertoont een positieve trend (0.28 ekr per planperiode tussen 2006 en 2019). De score op de maatlat Vis vertoont geen trend.</t>
  </si>
  <si>
    <t>De score op de maatlat Fytoplankton vertoont een negatieve trend (-0.52 ekr per planperiode tussen 2006 en 2019). Deze trend is gebaseerd op twee meetjaren. De score op de maatlat Ov. waterflora vertoont geen trend. De score op de maatlat Macrofauna vertoont geen trend. De score op de maatlat Vis vertoont geen trend.</t>
  </si>
  <si>
    <t>De score op de maatlat Fytoplankton vertoont een negatieve trend (-0.2 ekr per planperiode tussen 2006 en 2019). De score op de maatlat Ov.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</si>
  <si>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De score op de maatlat Ov.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</si>
  <si>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De score op de maatlat Fytoplankton vertoont geen trend. De score op de maatlat Ov.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</si>
  <si>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De score op de maatlat Ov. waterflora vertoont een positieve trend (0.16 ekr per planperiode tussen 2006 en 2019). De score op de maatlat Macrofauna vertoont een positieve trend (0.09 ekr per planperiode tussen 2006 en 2019). De score op de maatlat Vis vertoont geen trend.</t>
  </si>
  <si>
    <t>De score op de maatlat Ov.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</si>
  <si>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De score op de maatlat Ov.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</si>
  <si>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De score op de maatlat Ov.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</si>
  <si>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De score op de maatlat Ov. waterflora vertoont geen trend. De score op de maatlat Macrofauna vertoont geen trend. De score op de maatlat Vis vertoont een negatieve trend (-0.87 ekr per planperiode tussen 2006 en 2019). Deze trend is gebaseerd op twee meetjaren.</t>
  </si>
  <si>
    <t>De score op de maatlat Fytoplankton vertoont een positieve trend (0.15 ekr per planperiode tussen 2006 en 2019). De score op de maatlat Ov. waterflora vertoont een positieve trend (0.18 ekr per planperiode tussen 2006 en 2019). De score op de maatlat Macrofauna vertoont geen trend. De score op de maatlat Vis vertoont een positieve trend (0.37 ekr per planperiode tussen 2006 en 2019).</t>
  </si>
  <si>
    <t>De score op de maatlat Fytoplankton vertoont een positieve trend (0.13 ekr per planperiode tussen 2006 en 2019). De score op de maatlat Ov. waterflora vertoont geen trend. De score op de maatlat Macrofauna vertoont geen trend. De score op de maatlat Vis vertoont geen trend.</t>
  </si>
  <si>
    <t>De score op de maatlat Fytoplankton vertoont een positieve trend (0.3 ekr per planperiode tussen 2006 en 2019). De score op de maatlat Ov.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</si>
  <si>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De score op de maatlat Fytoplankton vertoont een positieve trend (0.23 ekr per planperiode tussen 2006 en 2019). De score op de maatlat Ov. waterflora vertoont geen trend. De score op de maatlat Macrofauna vertoont een positieve trend (0.26 ekr per planperiode tussen 2006 en 2019). De score op de maatlat Vis vertoont een positieve trend (0.39 ekr per planperiode tussen 2006 en 2019).</t>
  </si>
  <si>
    <t>De score op de maatlat Fytoplankton vertoont geen trend. De score op de maatlat Ov.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</si>
  <si>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De score op de maatlat Fytoplankton vertoont een negatieve trend (-0.07 ekr per planperiode tussen 2006 en 2019). De score op de maatlat Ov. waterflora vertoont geen trend. De score op de maatlat Macrofauna vertoont geen trend. De score op de maatlat Vis vertoont een positieve trend (0.29 ekr per planperiode tussen 2006 en 2019).</t>
  </si>
  <si>
    <t>De score op de maatlat Fytoplankton vertoont geen trend. De score op de maatlat Ov. waterflora vertoont geen trend. De score op de maatlat Macrofauna vertoont een negatieve trend (-0.21 ekr per planperiode tussen 2006 en 2019). De score op de maatlat Vis vertoont een positieve trend (0.13 ekr per planperiode tussen 2006 en 2019).</t>
  </si>
  <si>
    <t>De score op de maatlat Fytoplankton vertoont een negatieve trend (-0.1 ekr per planperiode tussen 2006 en 2019). Deze trend is gebaseerd op twee meetjaren. De score op de maatlat Ov.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</si>
  <si>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De score op de maatlat Fytoplankton vertoont een negatieve trend (-0.15 ekr per planperiode tussen 2006 en 2019). De score op de maatlat Ov.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</si>
  <si>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De score op de maatlat Fytoplankton vertoont een negatieve trend (-0.06 ekr per planperiode tussen 2006 en 2019). De score op de maatlat Ov.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</si>
  <si>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De score op de maatlat Fytoplankton vertoont geen trend. De score op de maatlat Ov. waterflora vertoont geen trend. De score op de maatlat Macrofauna vertoont geen trend. De score op de maatlat Vis vertoont een negatieve trend (-0.07 ekr per planperiode tussen 2006 en 2019).</t>
  </si>
  <si>
    <t>De score op de maatlat Fytoplankton vertoont een negatieve trend (-0.25 ekr per planperiode tussen 2006 en 2019). De score op de maatlat Ov.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</si>
  <si>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De score op de maatlat Fytoplankton vertoont een negatieve trend (-0.12 ekr per planperiode tussen 2006 en 2019). De score op de maatlat Ov. waterflora vertoont geen trend. De score op de maatlat Macrofauna vertoont een positieve trend (0.05 ekr per planperiode tussen 2006 en 2019). De score op de maatlat Vis vertoont een negatieve trend (-0.12 ekr per planperiode tussen 2006 en 2019).</t>
  </si>
  <si>
    <t>De score op de maatlat Fytoplankton vertoont een negatieve trend (-0.22 ekr per planperiode tussen 2006 en 2019). De score op de maatlat Ov. waterflora vertoont een positieve trend (0.09 ekr per planperiode tussen 2006 en 2019). De score op de maatlat Macrofauna vertoont geen trend. De score op de maatlat Vis vertoont een negatieve trend (-0.5 ekr per planperiode tussen 2006 en 2019).</t>
  </si>
  <si>
    <t>De score op de maatlat Fytoplankton vertoont een positieve trend (0.15 ekr per planperiode tussen 2006 en 2019). De score op de maatlat Ov.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</si>
  <si>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De score op de maatlat Fytoplankton vertoont een positieve trend (0.21 ekr per planperiode tussen 2006 en 2019). De score op de maatlat Ov.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</si>
  <si>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De score op de maatlat Fytoplankton vertoont geen trend. De score op de maatlat Ov. waterflora vertoont geen trend. De score op de maatlat Macrofauna vertoont een negatieve trend (-0.16 ekr per planperiode tussen 2006 en 2019). De score op de maatlat Vis vertoont een negatieve trend (-0.18 ekr per planperiode tussen 2006 en 2019).</t>
  </si>
  <si>
    <t>De score op de maatlat Fytoplankton vertoont geen trend. De score op de maatlat Ov.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</si>
  <si>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De score op de maatlat Fytoplankton vertoont een negatieve trend (-0.28 ekr per planperiode tussen 2006 en 2019). De score op de maatlat Ov.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</si>
  <si>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De score op de maatlat Fytoplankton vertoont een positieve trend (0.06 ekr per planperiode tussen 2006 en 2019). De score op de maatlat Ov. waterflora vertoont een positieve trend (0.14 ekr per planperiode tussen 2006 en 2019). De score op de maatlat Macrofauna vertoont geen trend. De score op de maatlat Vis vertoont een positieve trend (0.09 ekr per planperiode tussen 2006 en 2019).</t>
  </si>
  <si>
    <t>De score op de maatlat Fytoplankton vertoont een negatieve trend (-0.18 ekr per planperiode tussen 2006 en 2019). De score op de maatlat Ov.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</si>
  <si>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De score op de maatlat Fytoplankton vertoont een negatieve trend (-0.64 ekr per planperiode tussen 2006 en 2019). Deze trend is gebaseerd op twee meetjaren. De score op de maatlat Ov. waterflora vertoont een positieve trend (0.23 ekr per planperiode tussen 2006 en 2019). De score op de maatlat Macrofauna vertoont geen trend. De score op de maatlat Vis vertoont een negatieve trend (-0.14 ekr per planperiode tussen 2006 en 2019).</t>
  </si>
  <si>
    <t>De score op de maatlat Fytoplankton vertoont een negatieve trend (-0.51 ekr per planperiode tussen 2006 en 2019). De score op de maatlat Ov.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</si>
  <si>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De score op de maatlat Fytoplankton vertoont geen trend. De score op de maatlat Ov.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</si>
  <si>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De score op de maatlat Ov.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</si>
  <si>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De score op de maatlat Fytoplankton vertoont een negatieve trend (-0.33 ekr per planperiode tussen 2006 en 2019). De score op de maatlat Ov.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</si>
  <si>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De score op de maatlat Fytoplankton vertoont een negatieve trend (-0.06 ekr per planperiode tussen 2006 en 2019). De score op de maatlat Ov. waterflora vertoont een negatieve trend (-0.21 ekr per planperiode tussen 2006 en 2019).  De score op de maatlat Vis vertoont geen trend.</t>
  </si>
  <si>
    <t>De score op de maatlat Fytoplankton vertoont geen trend. De score op de maatlat Ov.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</si>
  <si>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score op de maatlat Fytoplankton vertoont een positieve trend (0.32 ekr per planperiode tussen 2006 en 2019). De score op de maatlat Ov. waterflora vertoont een positieve trend (0.11 ekr per planperiode tussen 2006 en 2019). De score op de maatlat Macrofauna vertoont een negatieve trend (-0.18 ekr per planperiode tussen 2006 en 2019).</t>
  </si>
  <si>
    <t>In 2100-EAG-1: De score op de maatlat Ov. waterflora vertoont een negatieve trend (-0.56 ekr per planperiode tussen 2006 en 2019).</t>
  </si>
  <si>
    <t>In 2150-EAG-2: De score op de maatlat Ov. waterflora vertoont een negatieve trend (-0.25 ekr per planperiode tussen 2006 en 2019). Deze trend is gebaseerd op twee meetjaren. In 2150-EAG-3: De score op de maatlat Ov. waterflora vertoont een negatieve trend (-0.06 ekr per planperiode tussen 2006 en 2019). Deze trend is gebaseerd op twee meetjaren.</t>
  </si>
  <si>
    <t>In 2200-EAG-1: De score op de maatlat Ov. waterflora vertoont een negatieve trend (-0.19 ekr per planperiode tussen 2006 en 2019). Deze trend is gebaseerd op twee meetjaren.</t>
  </si>
  <si>
    <t>In 2210-EAG-1: De score op de maatlat Ov. waterflora vertoont een negatieve trend (-0.06 ekr per planperiode tussen 2006 en 2019). Deze trend is gebaseerd op twee meetjaren.</t>
  </si>
  <si>
    <t>In 2240-EAG-1: De score op de maatlat Ov. waterflora vertoont geen trend.</t>
  </si>
  <si>
    <t>In 2270-EAG-1: De score op de maatlat Ov. waterflora vertoont een negatieve trend (-0.1 ekr per planperiode tussen 2006 en 2019).</t>
  </si>
  <si>
    <t>In 2290-EAG-1: De score op de maatlat Ov. waterflora vertoont een negatieve trend (-0.17 ekr per planperiode tussen 2006 en 2019).</t>
  </si>
  <si>
    <t>In 2340-EAG-1: De score op de maatlat Ov. waterflora vertoont een negatieve trend (-0.14 ekr per planperiode tussen 2006 en 2019).</t>
  </si>
  <si>
    <t>In 2380-EAG-1: De score op de maatlat Ov. waterflora vertoont een positieve trend (0.08 ekr per planperiode tussen 2006 en 2019).</t>
  </si>
  <si>
    <t>In 2503-EAG-1: De score op de maatlat Ov. waterflora vertoont een negatieve trend (-0.1 ekr per planperiode tussen 2006 en 2019).</t>
  </si>
  <si>
    <t>In 2504-EAG-1: De score op de maatlat Ov. waterflora vertoont geen trend.</t>
  </si>
  <si>
    <t>In 2505-EAG-1: De score op de maatlat Ov. waterflora vertoont geen trend.</t>
  </si>
  <si>
    <t>De score op de maatlat Ov. waterflora vertoont geen trend.</t>
  </si>
  <si>
    <t>De score op de maatlat Ov. waterflora vertoont een negatieve trend (-0.2 ekr per planperiode tussen 2006 en 2019). Deze trend is gebaseerd op twee meetjaren.</t>
  </si>
  <si>
    <t>In 2530-EAG-1: De score op de maatlat Ov. waterflora vertoont geen trend. In 2530-EAG-2: De score op de maatlat Ov. waterflora vertoont een negatieve trend (-0.16 ekr per planperiode tussen 2006 en 2019).</t>
  </si>
  <si>
    <t>In 2560-EAG-1: De score op de maatlat Ov. waterflora vertoont een negatieve trend (-0.06 ekr per planperiode tussen 2006 en 2019). In 2560-EAG-2: De score op de maatlat Ov. waterflora vertoont een negatieve trend (-0.14 ekr per planperiode tussen 2006 en 2019).</t>
  </si>
  <si>
    <t>In 2570-EAG-1: De score op de maatlat Ov. waterflora vertoont geen trend. In 2570-EAG-2: De score op de maatlat Ov. waterflora vertoont een negatieve trend (-0.47 ekr per planperiode tussen 2006 en 2019).</t>
  </si>
  <si>
    <t>De score op de maatlat Ov. waterflora vertoont een negatieve trend (-0.17 ekr per planperiode tussen 2006 en 2019).</t>
  </si>
  <si>
    <t>De score op de maatlat Ov. waterflora vertoont een negatieve trend (-0.08 ekr per planperiode tussen 2006 en 2019).</t>
  </si>
  <si>
    <t>De score op de maatlat Ov. waterflora vertoont een negatieve trend (-0.21 ekr per planperiode tussen 2006 en 2019).</t>
  </si>
  <si>
    <t>In 2630-EAG-1: De score op de maatlat Ov. waterflora vertoont geen trend. In 2630-EAG-2: De score op de maatlat Ov. waterflora vertoont een positieve trend (0.07 ekr per planperiode tussen 2006 en 2019).</t>
  </si>
  <si>
    <t>In 3070-EAG-1: De score op de maatlat Ov. waterflora vertoont een negatieve trend (-0.2 ekr per planperiode tussen 2006 en 2019). In 3070-EAG-2: De score op de maatlat Ov. waterflora vertoont geen trend.</t>
  </si>
  <si>
    <t>In 3240-EAG-1: De score op de maatlat Ov. waterflora vertoont een negatieve trend (-0.23 ekr per planperiode tussen 2006 en 2019).</t>
  </si>
  <si>
    <t>In 3250-EAG-1: De score op de maatlat Ov. waterflora vertoont geen trend.</t>
  </si>
  <si>
    <t>In 3303-EAG-1: De score op de maatlat Ov. waterflora vertoont geen trend.</t>
  </si>
  <si>
    <t>In 3311-EAG-1: De score op de maatlat Ov. waterflora vertoont een negatieve trend (-0.18 ekr per planperiode tussen 2006 en 2019). In 3311-EAG-2: De score op de maatlat Ov. waterflora vertoont een negatieve trend (-0.29 ekr per planperiode tussen 2006 en 2019). In 3311-EAG-3: De score op de maatlat Ov. waterflora vertoont geen trend. In 3311-EAG-6: De score op de maatlat Ov. waterflora vertoont een negatieve trend (-0.12 ekr per planperiode tussen 2006 en 2019). In 3311-EAG-7: De score op de maatlat Ov. waterflora vertoont een negatieve trend (-0.13 ekr per planperiode tussen 2006 en 2019). In 3311-EAG-9: De score op de maatlat Ov. waterflora vertoont een negatieve trend (-0.13 ekr per planperiode tussen 2006 en 2019).</t>
  </si>
  <si>
    <t>In 3350-EAG-1: De score op de maatlat Ov. waterflora vertoont een negatieve trend (-0.15 ekr per planperiode tussen 2006 en 2019). In 3350-EAG-2: De score op de maatlat Ov. waterflora vertoont een negatieve trend (-0.52 ekr per planperiode tussen 2006 en 2019).</t>
  </si>
  <si>
    <t>In 4100-EAG-1: De score op de maatlat Ov. waterflora vertoont geen trend. In 4100-EAG-2: De score op de maatlat Ov. waterflora vertoont geen trend.</t>
  </si>
  <si>
    <t>In 4110-EAG-1: De score op de maatlat Ov. waterflora vertoont een negatieve trend (-0.09 ekr per planperiode tussen 2006 en 2019). In 4110-EAG-2: De score op de maatlat Ov. waterflora vertoont geen trend.</t>
  </si>
  <si>
    <t>In 4130-EAG-1: De score op de maatlat Ov. waterflora vertoont een negatieve trend (-0.11 ekr per planperiode tussen 2006 en 2019).</t>
  </si>
  <si>
    <t>In 4200-EAG-1: De score op de maatlat Ov. waterflora vertoont een negatieve trend (-0.07 ekr per planperiode tussen 2006 en 2019). In 4200-EAG-2: De score op de maatlat Ov. waterflora vertoont een negatieve trend (-0.08 ekr per planperiode tussen 2006 en 2019). In 4200-EAG-3: De score op de maatlat Ov. waterflora vertoont een negatieve trend (-0.2 ekr per planperiode tussen 2006 en 2019).</t>
  </si>
  <si>
    <t>In 4230-EAG-1: De score op de maatlat Ov. waterflora vertoont een positieve trend (0.07 ekr per planperiode tussen 2006 en 2019).</t>
  </si>
  <si>
    <t>In 6060-EAG-1: De score op de maatlat Ov. waterflora vertoont een negatieve trend (-0.14 ekr per planperiode tussen 2006 en 2019). Deze trend is gebaseerd op twee meetjaren.</t>
  </si>
  <si>
    <t>In 6400-EAG-1: De score op de maatlat Ov. waterflora vertoont geen trend.</t>
  </si>
  <si>
    <t>In 6450-EAG-1: De score op de maatlat Ov. waterflora vertoont een positieve trend (0.12 ekr per planperiode tussen 2006 en 2019). In 6450-EAG-3: De score op de maatlat Ov. waterflora vertoont een positieve trend (0.18 ekr per planperiode tussen 2006 en 2019).</t>
  </si>
  <si>
    <t>In 6480-EAG-1: De score op de maatlat Ov. waterflora vertoont een negatieve trend (-0.11 ekr per planperiode tussen 2006 en 2019). In 6480-EAG-2: De score op de maatlat Ov. waterflora vertoont geen trend. In 6480-EAG-3: De score op de maatlat Ov. waterflora vertoont een negatieve trend (-0.12 ekr per planperiode tussen 2006 en 2019).</t>
  </si>
  <si>
    <t>In 6530-EAG-1: De score op de maatlat Ov. waterflora vertoont geen trend.</t>
  </si>
  <si>
    <t>In 6550-EAG-1: De score op de maatlat Ov. waterflora vertoont een negatieve trend (-0.16 ekr per planperiode tussen 2006 en 2019). In 6550-EAG-2: De score op de maatlat Ov. waterflora vertoont een negatieve trend (-0.36 ekr per planperiode tussen 2006 en 2019).</t>
  </si>
  <si>
    <t>In 7010-EAG-1: De score op de maatlat Ov. waterflora vertoont een negatieve trend (-0.1 ekr per planperiode tussen 2006 en 2019).</t>
  </si>
  <si>
    <t>In 7040-EAG-1: De score op de maatlat Ov. waterflora vertoont een negatieve trend (-0.26 ekr per planperiode tussen 2006 en 2019).</t>
  </si>
  <si>
    <t>In 7050-EAG-1: De score op de maatlat Ov. waterflora vertoont een negatieve trend (-0.16 ekr per planperiode tussen 2006 en 2019).</t>
  </si>
  <si>
    <t>In 8010-EAG-1: De score op de maatlat Ov. waterflora vertoont geen trend. In 8010-EAG-2: De score op de maatlat Ov. waterflora vertoont geen trend.</t>
  </si>
  <si>
    <t>In 8020-EAG-1: De score op de maatlat Ov. waterflora vertoont een negatieve trend (-0.09 ekr per planperiode tussen 2006 en 2019).</t>
  </si>
  <si>
    <t>In 8030-EAG-1: De score op de maatlat Ov. waterflora vertoont geen trend. In 8030-EAG-2: De score op de maatlat Ov. waterflora vertoont een negatieve trend (-0.16 ekr per planperiode tussen 2006 en 2019). Deze trend is gebaseerd op twee meetjaren. In 8030-EAG-5: De score op de maatlat Ov. waterflora vertoont een negatieve trend (-0.15 ekr per planperiode tussen 2006 en 2019).</t>
  </si>
  <si>
    <t>In 8040-EAG-1: De score op de maatlat Ov. waterflora vertoont een negatieve trend (-0.14 ekr per planperiode tussen 2006 en 2019).</t>
  </si>
  <si>
    <t>In 8050-EAG-2: De score op de maatlat Ov. waterflora vertoont een positieve trend (0.18 ekr per planperiode tussen 2006 en 2019).</t>
  </si>
  <si>
    <t>In 8060-EAG-1: De score op de maatlat Ov. waterflora vertoont een negatieve trend (-0.27 ekr per planperiode tussen 2006 en 2019).</t>
  </si>
  <si>
    <t>In 8080-EAG-2: De score op de maatlat Ov. waterflora vertoont een negatieve trend (-0.14 ekr per planperiode tussen 2006 en 2019).</t>
  </si>
  <si>
    <t>In 8090-EAG-1: De score op de maatlat Ov. waterflora vertoont geen trend.</t>
  </si>
  <si>
    <t>De score op de maatlat Ov. waterflora vertoont een negatieve trend (-0.23 ekr per planperiode tussen 2006 en 2019).</t>
  </si>
  <si>
    <t>De score op de maatlat Ov. waterflora vertoont een positieve trend (0.09 ekr per planperiode tussen 2006 en 2019).</t>
  </si>
  <si>
    <t>De score op de maatlat Ov. waterflora vertoont een negatieve trend (-0.77 ekr per planperiode tussen 2006 en 2019).</t>
  </si>
  <si>
    <t>De score op de maatlat Ov. waterflora vertoont een negatieve trend (-0.3 ekr per planperiode tussen 2006 en 2019).</t>
  </si>
  <si>
    <t>De score op de maatlat Ov. waterflora vertoont een negatieve trend (-0.07 ekr per planperiode tussen 2006 en 2019).</t>
  </si>
  <si>
    <t>De score op de maatlat Ov. waterflora vertoont een negatieve trend (-0.25 ekr per planperiode tussen 2006 en 2019). Deze trend is gebaseerd op twee meetjaren.</t>
  </si>
  <si>
    <t>De score op de maatlat Ov. waterflora vertoont een negatieve trend (-0.26 ekr per planperiode tussen 2006 en 2019).</t>
  </si>
  <si>
    <t>De score op de maatlat Ov. waterflora vertoont een negatieve trend (-1 ekr per planperiode tussen 2006 en 2019). Deze trend is gebaseerd op twee meetjaren.</t>
  </si>
  <si>
    <t>De score op de maatlat Ov. waterflora vertoont een negatieve trend (-0.25 ekr per planperiode tussen 2006 en 2019).</t>
  </si>
  <si>
    <t>De score op de maatlat Ov. waterflora vertoont een negatieve trend (-0.43 ekr per planperiode tussen 2006 en 2019). Deze trend is gebaseerd op twee meetjaren.</t>
  </si>
  <si>
    <t>De score op de maatlat Ov. waterflora vertoont een negatieve trend (-0.17 ekr per planperiode tussen 2006 en 2019). Deze trend is gebaseerd op twee meetjaren.</t>
  </si>
  <si>
    <t>De score op de maatlat Ov. waterflora vertoont een positieve trend (0.08 ekr per planperiode tussen 2006 en 2019).</t>
  </si>
  <si>
    <t>De score op de maatlat Ov. waterflora vertoont een positieve trend (0.12 ekr per planperiode tussen 2006 en 2019).</t>
  </si>
  <si>
    <t>De score op de maatlat Ov. waterflora vertoont een positieve trend (0.06 ekr per planperiode tussen 2006 en 2019).</t>
  </si>
  <si>
    <t>De score op de maatlat Ov. waterflora vertoont een negatieve trend (-0.18 ekr per planperiode tussen 2006 en 2019).</t>
  </si>
  <si>
    <t>De score op de maatlat Ov. waterflora vertoont een negatieve trend (-0.19 ekr per planperiode tussen 2006 en 2019).</t>
  </si>
  <si>
    <t>De score op de maatlat Ov. waterflora vertoont een negatieve trend (-0.47 ekr per planperiode tussen 2006 en 2019).</t>
  </si>
  <si>
    <t>De score op de maatlat Ov. waterflora vertoont een positieve trend (0.07 ekr per planperiode tussen 2006 en 2019).</t>
  </si>
  <si>
    <t>De score op de maatlat Ov. waterflora vertoont een negatieve trend (-0.05 ekr per planperiode tussen 2006 en 2019). Deze trend is gebaseerd op twee meetjaren.</t>
  </si>
  <si>
    <t>De score op de maatlat Ov. waterflora vertoont een negatieve trend (-0.29 ekr per planperiode tussen 2006 en 2019).</t>
  </si>
  <si>
    <t>De score op de maatlat Ov. waterflora vertoont een negatieve trend (-0.28 ekr per planperiode tussen 2006 en 2019).</t>
  </si>
  <si>
    <t>De score op de maatlat Ov. waterflora vertoont een negatieve trend (-0.12 ekr per planperiode tussen 2006 en 2019).</t>
  </si>
  <si>
    <t>In de Stichts (en Hollands) Ankeveense polder valt op dat de kwaliteit van waterflora behoorlijk is verslechterd de afgelopen 14 jaar. De score op de maatlat Ov. waterflora vertoont een negatieve trend (-0.3 ekr per planperiode tussen 2006 en 2019).</t>
  </si>
  <si>
    <t>De score op de maatlat Ov. waterflora vertoont een negatieve trend (-0.13 ekr per planperiode tussen 2006 en 2019).</t>
  </si>
  <si>
    <t>De score op de maatlat Ov. waterflora vertoont een negatieve trend (-0.09 ekr per planperiode tussen 2006 en 2019).</t>
  </si>
  <si>
    <t>De score op de maatlat Ov. waterflora vertoont een negatieve trend (-0.32 ekr per planperiode tussen 2006 en 2019).</t>
  </si>
  <si>
    <t>De score op de maatlat Ov. waterflora vertoont een negatieve trend (-0.38 ekr per planperiode tussen 2006 en 2019).</t>
  </si>
  <si>
    <t>De score op de maatlat Ov. waterflora vertoont een negatieve trend (-0.24 ekr per planperiode tussen 2006 en 2019).</t>
  </si>
  <si>
    <t>De score op de maatlat Ov. waterflora vertoont een negatieve trend (-0.11 ekr per planperiode tussen 2006 en 2019).</t>
  </si>
  <si>
    <t>De score op de maatlat Ov. waterflora vertoont een negatieve trend (-0.06 ekr per planperiode tussen 2006 en 2019).</t>
  </si>
  <si>
    <t>De score op de maatlat Ov. waterflora vertoont een negatieve trend (-0.27 ekr per planperiode tussen 2006 en 2019). Deze trend is gebaseerd op twee meetjaren.</t>
  </si>
  <si>
    <t>In de Stichts (en Hollands) Ankeveense polder valt op dat de kwaliteit van waterflora behoorlijk is verslechterd de afgelopen 14 jaar. De score op de maatlat Ov. waterflora vertoont een negatieve trend (-0.54 ekr per planperiode tussen 2006 en 2019).</t>
  </si>
  <si>
    <t>De score op de maatlat Ov. waterflora vertoont een negatieve trend (-0.16 ekr per planperiode tussen 2006 en 2019).</t>
  </si>
  <si>
    <t>De score op de maatlat Ov. waterflora vertoont een negatieve trend (-0.36 ekr per planperiode tussen 2006 en 2019).</t>
  </si>
  <si>
    <t>De score op de maatlat Ov. waterflora vertoont een negatieve trend (-0.1 ekr per planperiode tussen 2006 en 2019).</t>
  </si>
  <si>
    <t>De score op de maatlat Ov. waterflora vertoont een positieve trend (0.11 ekr per planperiode tussen 2006 en 2019).</t>
  </si>
  <si>
    <t>De score op de maatlat Ov. waterflora vertoont een negatieve trend (-0.05 ekr per planperiode tussen 2006 en 2019).</t>
  </si>
  <si>
    <t>De score op de maatlat Ov. waterflora vertoont een negatieve trend (-0.38 ekr per planperiode tussen 2006 en 2019). In 2011 werden er op verschillende locaties nog krans- en glanswieren gevonden en puntig-, glanzig- en plat fonteinkruid, hierna zijn deze soorten niet meer aangetroffen tijdens de monitoring en is de gemiddelde bedekking met waterplanten afgenomen.</t>
  </si>
  <si>
    <t xml:space="preserve">Het water is helder zonder ondergedoken waterplanten, FLAB of kroos. De oever is niet beschoeid en er staat weinig riet.
In 3360-EAG-1 is de oevervegetatie soortenrijk en hier bevinden zich weinig algen in het water. Het mediane aanal soorten emerse planten per meetlocatie is 19.  Waterplanten laten een gemixt beeld zien met sloten waar geen waterplanten voorkomen, flabgedomineerde sloten en in het oosten sloten waar submerse vegetatie (haar- en tenger fonteinkruid en groot blaasjeskruid) staat. De oevers zijn er vrij stijl en vertrapt door koeien. In het noordwesten, tegen de weg aan, bevindt zich een heringerichte sloot waar de ecologie zich goed ontwikkeld heeft, met veel lisdodde, echte koekoeksbloem, moerasvaren, melkeppe etc. Het zou kunnen dat die net buiten het EAG ligt (PMW344?)
In 3360-EAG-2 is de oever soortenarm en bevinden zich veel algen in het water. Lokaal is veel grote waternavel gevonden, ter hoogte van groeneweg 10.  </t>
  </si>
  <si>
    <t xml:space="preserve">In het afwateringsgebied Maarsseveen-Westbroek zijn verschillende hydrologische eenheden te onderscheiden. Agrarisch Molenpolder en polder Buitenweg wateren beide af via het peilvak 'stuw van Eick' en ontvangen water uit de Vecht bij de Westbroekse en de Buitenwegse molen. Polder Buitenweg heeft een inlaat direct uit de Vecht. Het inlaatwater voor Agrarisch Molenpolder verspreidt zich via hetzelfde hoofdstelsel 'stuw van Eick' via een hoofdwatergang net ten zuiden van de Grote Maarsseveense plas. De polders worden gebruikt door agrariërs, voornamelijk voor de veehouderij. In het midden van de polder Buitenweg ligt een grote paardenhouderij/manege, waar doorlopend verstoring is en gebruik van het land. De weides zijn tot vlak aan het water afgerasterd.
</t>
  </si>
  <si>
    <t>Op veel locaties groeien geen of nauwelijks ondergedoken waterplanten, maar zijn ook kroos of flab niet dominant aanwezig. Er bloeien wel regelmatig algen in de sloten. De belasting is niet te hoog en het doorzicht voldoet voor de groei van waterplanten. De waterbodem is wel voedselrijk, maar dit leidt niet tot woekerende waterplanten. Habitatgeschiktheid (ESF 4) vormt een knelpunt door de aanwezigheid van een sliblaag en de zeer geringe waterdiepte. De waterdiepte is waarschijnlijk afgenomen de afgelopen 10 jaar en mogelijk is ook de vaste bodem opgeveerd omdat percelen zijn opgehoogd. Nieuwe aanwas van bagger door algen, oeverafkalving en de aanwezigheid van kreeft belemmeren het herstel.</t>
  </si>
  <si>
    <t>Mogelijke maatregelen zijn baggeren tot een gewenste waterdiepte (minimaal 35 cm), het verwijderen van de potentieel voedselrijke waterbodem, ecologisch sloot- en oeverbeheer, bufferzones en het wegvangen van Amerikaanse rivierkreeft.</t>
  </si>
  <si>
    <t>De waterbodem is voedselrijk (0.8kg/kg dg) en er ligt veel slib (5 tot 40 cm).</t>
  </si>
  <si>
    <t xml:space="preserve">Verwijdering vormt waarschijnlijk een probleem. Op veel plaatsen staat weinig oever- en submerse vegetatie, dit duidt op te intensief onderhoud en/of begrazing door vee en/of vraat door kreeften en ganzen. In 2022 zijn op een aantal locaties in het westen van Molenpolder Agrarisch kreeften gevangen. Het aantal gevangen kreeften was erg laag terwijl in de omgeving veel kreeft voorkomt en er regelmatig melding gemaakt wordt van vraatsporen tijdens vegetatieopnamen. Sloten waren erg ondiep op de vanglocaties, waardoor de korven amper onder water kwamen te liggen. Daarnaast kan het koude weer in maart invloed hebben gehad op de vangstgegevens. </t>
  </si>
  <si>
    <t>ESF1_nr</t>
  </si>
  <si>
    <t>ESF2_nr</t>
  </si>
  <si>
    <t>ESF3_nr</t>
  </si>
  <si>
    <t>ESF4_nr</t>
  </si>
  <si>
    <t>ESF5_nr</t>
  </si>
  <si>
    <t>ESF6_nr</t>
  </si>
  <si>
    <t>ESF7_nr</t>
  </si>
  <si>
    <t>ESF8_nr</t>
  </si>
  <si>
    <t>ESF1_nadere_onderbouwing</t>
  </si>
  <si>
    <t xml:space="preserve">Geschiedenis </t>
  </si>
  <si>
    <t xml:space="preserve">Waterbeheersfunctie: </t>
  </si>
  <si>
    <t xml:space="preserve">Oeverinrichting: </t>
  </si>
  <si>
    <t xml:space="preserve">Verwijzing Technische achtergrond documenten </t>
  </si>
  <si>
    <t>zwemwater, sportvisserij, watersport, beroepsvisserij; kanowater; scheepvaart, beroepsvaart, recreatievaart; recreatieve scheepvaart; visserij, landbouw en boezem hoofdstructuur                </t>
  </si>
  <si>
    <t>LANDGEBRUIK</t>
  </si>
  <si>
    <t>Obv brp gewaspercelen en lgn</t>
  </si>
  <si>
    <t>Aan-/afvoerfunctie; doorspoeling (door doorvoer/ tussenboezem, particuliere, niet sluitbare inlaten etc.); herkomst water; stroomrichting, omkeerbaar wisselende stroomrichting; gevoed met grondwater, overtollig regenwater; RWZI lozend op; waterberging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</si>
</sst>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sz val="9"/>
      <color theme="1"/>
      <name val="Arial"/>
      <family val="2"/>
    </font>
    <font>
      <b/>
      <sz val="9"/>
      <color theme="1"/>
      <name val="Arial"/>
      <family val="2"/>
    </font>
    <font>
      <b/>
      <sz val="9"/>
      <color theme="1"/>
      <name val="Arail"/>
    </font>
    <font>
      <sz val="4"/>
      <color rgb="FF202122"/>
      <name val="Arial"/>
      <family val="2"/>
    </font>
    <font>
      <b/>
      <sz val="4"/>
      <color rgb="FF202122"/>
      <name val="Arial"/>
      <family val="2"/>
    </font>
    <font>
      <sz val="4"/>
      <color rgb="FF0645AD"/>
      <name val="Arial"/>
      <family val="2"/>
    </font>
    <font>
      <sz val="8"/>
      <name val="Calibri"/>
      <family val="2"/>
      <scheme val="minor"/>
    </font>
    <font>
      <sz val="11"/>
      <name val="Calibri"/>
      <family val="2"/>
      <scheme val="minor"/>
    </font>
    <font>
      <sz val="9"/>
      <name val="Calibri"/>
      <family val="2"/>
      <scheme val="minor"/>
    </font>
    <font>
      <sz val="9.5"/>
      <name val="Calibri"/>
      <family val="2"/>
      <scheme val="minor"/>
    </font>
    <font>
      <i/>
      <sz val="9"/>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cellStyleXfs>
  <cellXfs count="37">
    <xf numFmtId="0" fontId="0" fillId="0" borderId="0" xfId="0"/>
    <xf numFmtId="0" fontId="20" fillId="0" borderId="0" xfId="0" applyFont="1"/>
    <xf numFmtId="0" fontId="0" fillId="0" borderId="0" xfId="0" quotePrefix="1" applyAlignment="1">
      <alignment horizontal="left"/>
    </xf>
    <xf numFmtId="0" fontId="16" fillId="0" borderId="0" xfId="0" applyFont="1"/>
    <xf numFmtId="0" fontId="19" fillId="0" borderId="0" xfId="0" applyFont="1"/>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0" fillId="34" borderId="0" xfId="0" applyFill="1"/>
    <xf numFmtId="0" fontId="0" fillId="34" borderId="0" xfId="0" applyFill="1" applyAlignment="1">
      <alignment wrapText="1"/>
    </xf>
    <xf numFmtId="0" fontId="0" fillId="34" borderId="0" xfId="0" quotePrefix="1" applyFill="1" applyAlignment="1">
      <alignment horizontal="left"/>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ill="1" applyAlignment="1">
      <alignment wrapText="1"/>
    </xf>
    <xf numFmtId="0" fontId="0" fillId="36" borderId="0" xfId="0" applyFill="1"/>
    <xf numFmtId="2" fontId="0" fillId="34" borderId="0" xfId="0" applyNumberFormat="1" applyFill="1"/>
    <xf numFmtId="0" fontId="0" fillId="34" borderId="0" xfId="0" applyFill="1" applyAlignment="1">
      <alignment vertical="center"/>
    </xf>
    <xf numFmtId="0" fontId="25" fillId="0" borderId="0" xfId="42" applyFont="1"/>
    <xf numFmtId="1" fontId="26" fillId="0" borderId="0" xfId="42" applyNumberFormat="1" applyFont="1"/>
    <xf numFmtId="0" fontId="24" fillId="0" borderId="0" xfId="42"/>
    <xf numFmtId="0" fontId="0" fillId="0" borderId="0" xfId="0" pivotButton="1"/>
    <xf numFmtId="1" fontId="0" fillId="0" borderId="0" xfId="0" applyNumberFormat="1"/>
    <xf numFmtId="0" fontId="0" fillId="34" borderId="0" xfId="0" applyFill="1" applyAlignment="1">
      <alignment horizontal="left" vertical="top" wrapText="1"/>
    </xf>
    <xf numFmtId="22" fontId="0" fillId="0" borderId="0" xfId="0" applyNumberFormat="1"/>
    <xf numFmtId="164" fontId="0" fillId="0" borderId="0" xfId="0" applyNumberFormat="1"/>
    <xf numFmtId="0" fontId="31" fillId="0" borderId="0" xfId="0" applyFont="1"/>
    <xf numFmtId="0" fontId="32" fillId="0" borderId="0" xfId="0" applyFont="1" applyAlignment="1">
      <alignment vertical="center" wrapText="1"/>
    </xf>
    <xf numFmtId="0" fontId="31" fillId="34" borderId="0" xfId="0" applyFont="1" applyFill="1"/>
    <xf numFmtId="0" fontId="31" fillId="35" borderId="0" xfId="0" applyFont="1" applyFill="1"/>
    <xf numFmtId="0" fontId="31" fillId="0" borderId="0" xfId="0" applyFont="1" applyAlignment="1">
      <alignment wrapText="1"/>
    </xf>
    <xf numFmtId="0" fontId="31" fillId="33" borderId="0" xfId="0" applyFont="1" applyFill="1"/>
    <xf numFmtId="0" fontId="33" fillId="0" borderId="0" xfId="0" applyFont="1" applyAlignment="1">
      <alignment horizontal="left" vertical="center" indent="2"/>
    </xf>
    <xf numFmtId="0" fontId="32" fillId="0" borderId="0" xfId="0" applyFont="1" applyAlignment="1">
      <alignment vertical="center" wrapText="1"/>
    </xf>
    <xf numFmtId="0" fontId="34" fillId="0" borderId="0" xfId="0" applyFont="1" applyAlignment="1">
      <alignment vertical="center" wrapText="1"/>
    </xf>
    <xf numFmtId="0" fontId="20" fillId="0" borderId="0" xfId="0" applyFont="1" applyAlignment="1">
      <alignment horizontal="justify" vertical="center"/>
    </xf>
    <xf numFmtId="0" fontId="20" fillId="0" borderId="0" xfId="0" applyFont="1" applyAlignment="1">
      <alignment horizontal="left" vertical="center" indent="2"/>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net%20Amsterdam\Schoon%20water%20-%20WaternetAnalyse\WaternetAnalyse\data\EAG_Opp_kenmerken_20201208.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G_Opp_kenmerken_20201208"/>
    </sheetNames>
    <sheetDataSet>
      <sheetData sheetId="0">
        <row r="1">
          <cell r="A1" t="str">
            <v>GAFIDENT</v>
          </cell>
          <cell r="B1" t="str">
            <v>GAFNAAM</v>
          </cell>
          <cell r="C1" t="str">
            <v>Begindatum</v>
          </cell>
          <cell r="D1" t="str">
            <v>Einddatum</v>
          </cell>
          <cell r="E1" t="str">
            <v>KRWWaterlichaamcode</v>
          </cell>
          <cell r="F1" t="str">
            <v>KRW_SGBP3</v>
          </cell>
          <cell r="G1" t="str">
            <v>KRWmonitoringslocatie</v>
          </cell>
          <cell r="H1" t="str">
            <v>KRWmonitoringslocatie_SGBP3_oud</v>
          </cell>
          <cell r="I1" t="str">
            <v>KRWmonitoringslocatie_SGBP3</v>
          </cell>
          <cell r="J1" t="str">
            <v>SGBP3_NAAM</v>
          </cell>
        </row>
        <row r="2">
          <cell r="A2" t="str">
            <v>1000-EAG-1</v>
          </cell>
          <cell r="B2" t="str">
            <v>Stadsboezem Amsterdam, Oost</v>
          </cell>
          <cell r="C2">
            <v>20160428</v>
          </cell>
          <cell r="E2" t="str">
            <v>NL11_2_1</v>
          </cell>
          <cell r="F2" t="str">
            <v>NL11_2_1</v>
          </cell>
          <cell r="G2" t="str">
            <v>NL11_VaartenAmsterdam</v>
          </cell>
          <cell r="H2" t="str">
            <v>NL11_VaartenAmsterdam</v>
          </cell>
          <cell r="I2" t="str">
            <v>NL11_VaartenAmsterdam</v>
          </cell>
          <cell r="J2" t="str">
            <v>Vaarten Amsterdam</v>
          </cell>
        </row>
        <row r="3">
          <cell r="A3" t="str">
            <v>1000-EAG-2</v>
          </cell>
          <cell r="B3" t="str">
            <v>Stadsboezem Amsterdam, West</v>
          </cell>
          <cell r="C3">
            <v>20160428</v>
          </cell>
          <cell r="E3" t="str">
            <v>NL11_2_1</v>
          </cell>
          <cell r="F3" t="str">
            <v>NL11_2_1</v>
          </cell>
          <cell r="G3" t="str">
            <v>NL11_VaartenAmsterdam</v>
          </cell>
          <cell r="H3" t="str">
            <v>NL11_VaartenAmsterdam</v>
          </cell>
          <cell r="I3" t="str">
            <v>NL11_VaartenAmsterdam</v>
          </cell>
          <cell r="J3" t="str">
            <v>Vaarten Amsterdam</v>
          </cell>
        </row>
        <row r="4">
          <cell r="A4" t="str">
            <v>1000-EAG-3</v>
          </cell>
          <cell r="B4" t="str">
            <v>Stadsboezem Amsterdam, stad</v>
          </cell>
          <cell r="C4">
            <v>20160428</v>
          </cell>
          <cell r="E4" t="str">
            <v>NL11_2_1</v>
          </cell>
          <cell r="F4" t="str">
            <v>NL11_2_1</v>
          </cell>
          <cell r="G4" t="str">
            <v>NL11_VaartenAmsterdam</v>
          </cell>
          <cell r="H4" t="str">
            <v>NL11_VaartenAmsterdam</v>
          </cell>
          <cell r="I4" t="str">
            <v>NL11_VaartenAmsterdam</v>
          </cell>
          <cell r="J4" t="str">
            <v>Vaarten Amsterdam</v>
          </cell>
        </row>
        <row r="5">
          <cell r="A5" t="str">
            <v>1000-EAG-4</v>
          </cell>
          <cell r="B5" t="str">
            <v>Stadsboezem Amsterdam, Zeeburg</v>
          </cell>
          <cell r="C5">
            <v>20160428</v>
          </cell>
          <cell r="E5" t="str">
            <v>NL11_2_1</v>
          </cell>
          <cell r="F5" t="str">
            <v>NL11_2_1</v>
          </cell>
          <cell r="G5" t="str">
            <v>NL11_VaartenAmsterdam</v>
          </cell>
          <cell r="H5" t="str">
            <v>NL11_VaartenAmsterdam</v>
          </cell>
          <cell r="I5" t="str">
            <v>NL11_VaartenAmsterdam</v>
          </cell>
          <cell r="J5" t="str">
            <v>Vaarten Amsterdam</v>
          </cell>
        </row>
        <row r="6">
          <cell r="A6" t="str">
            <v>1010-EAG-1</v>
          </cell>
          <cell r="B6" t="str">
            <v>Erasmuspark, Erasmuspark</v>
          </cell>
          <cell r="C6">
            <v>20160428</v>
          </cell>
        </row>
        <row r="7">
          <cell r="A7" t="str">
            <v>1020-EAG-1</v>
          </cell>
          <cell r="B7" t="str">
            <v>Westerpark, Westerpark</v>
          </cell>
          <cell r="C7">
            <v>20160428</v>
          </cell>
        </row>
        <row r="8">
          <cell r="A8" t="str">
            <v>1030-EAG-1</v>
          </cell>
          <cell r="B8" t="str">
            <v>BP Huis Te Vraag, BP Huis Te Vraag</v>
          </cell>
          <cell r="C8">
            <v>20160428</v>
          </cell>
        </row>
        <row r="9">
          <cell r="A9" t="str">
            <v>1050-EAG-1</v>
          </cell>
          <cell r="B9" t="str">
            <v>SP Zuid, SP Zuid</v>
          </cell>
          <cell r="C9">
            <v>20160428</v>
          </cell>
        </row>
        <row r="10">
          <cell r="A10" t="str">
            <v>1060-EAG-1</v>
          </cell>
          <cell r="B10" t="str">
            <v>Vondelpark, Vondelpark</v>
          </cell>
          <cell r="C10">
            <v>20160428</v>
          </cell>
        </row>
        <row r="11">
          <cell r="A11" t="str">
            <v>2000-EAG-1</v>
          </cell>
          <cell r="B11" t="str">
            <v>Boezem Amstelland-West, Noord</v>
          </cell>
          <cell r="C11">
            <v>20160428</v>
          </cell>
          <cell r="E11" t="str">
            <v>NL11_2_1</v>
          </cell>
          <cell r="F11" t="str">
            <v>NL11_1_1</v>
          </cell>
          <cell r="G11" t="str">
            <v>NL11_VaartenAmsterdam</v>
          </cell>
          <cell r="H11" t="str">
            <v>NL11_Amstellandboezem</v>
          </cell>
          <cell r="I11" t="str">
            <v>NL11_Amstellandboezem</v>
          </cell>
          <cell r="J11" t="str">
            <v>Amstellandboezem</v>
          </cell>
        </row>
        <row r="12">
          <cell r="A12" t="str">
            <v>2000-EAG-2</v>
          </cell>
          <cell r="B12" t="str">
            <v>Boezem Amstelland-West, Noord-West</v>
          </cell>
          <cell r="C12">
            <v>20160428</v>
          </cell>
          <cell r="E12" t="str">
            <v>NL11_1_1</v>
          </cell>
          <cell r="F12" t="str">
            <v>NL11_1_1</v>
          </cell>
          <cell r="G12" t="str">
            <v>NL11_Amstellandboezem</v>
          </cell>
          <cell r="H12" t="str">
            <v>NL11_Amstellandboezem</v>
          </cell>
          <cell r="I12" t="str">
            <v>NL11_Amstellandboezem</v>
          </cell>
          <cell r="J12" t="str">
            <v>Amstellandboezem</v>
          </cell>
        </row>
        <row r="13">
          <cell r="A13" t="str">
            <v>2000-EAG-3</v>
          </cell>
          <cell r="B13" t="str">
            <v>Boezem Amstelland-West, Noord-Oost</v>
          </cell>
          <cell r="C13">
            <v>20160428</v>
          </cell>
          <cell r="E13" t="str">
            <v>NL11_1_1</v>
          </cell>
          <cell r="F13" t="str">
            <v>NL11_1_1</v>
          </cell>
          <cell r="G13" t="str">
            <v>NL11_Amstellandboezem</v>
          </cell>
          <cell r="H13" t="str">
            <v>NL11_Amstellandboezem</v>
          </cell>
          <cell r="I13" t="str">
            <v>NL11_Amstellandboezem</v>
          </cell>
          <cell r="J13" t="str">
            <v>Amstellandboezem</v>
          </cell>
        </row>
        <row r="14">
          <cell r="A14" t="str">
            <v>2000-EAG-4</v>
          </cell>
          <cell r="B14" t="str">
            <v>Boezem Amstelland-West, Oost</v>
          </cell>
          <cell r="C14">
            <v>20160428</v>
          </cell>
          <cell r="E14" t="str">
            <v>NL11_1_1</v>
          </cell>
          <cell r="F14" t="str">
            <v>NL11_1_1</v>
          </cell>
          <cell r="G14" t="str">
            <v>NL11_Amstellandboezem</v>
          </cell>
          <cell r="H14" t="str">
            <v>NL11_Amstellandboezem</v>
          </cell>
          <cell r="I14" t="str">
            <v>NL11_Amstellandboezem</v>
          </cell>
          <cell r="J14" t="str">
            <v>Amstellandboezem</v>
          </cell>
        </row>
        <row r="15">
          <cell r="A15" t="str">
            <v>2000-EAG-5</v>
          </cell>
          <cell r="B15" t="str">
            <v>Boezem Amstelland-West, Midden</v>
          </cell>
          <cell r="C15">
            <v>20160428</v>
          </cell>
          <cell r="E15" t="str">
            <v>NL11_1_1</v>
          </cell>
          <cell r="F15" t="str">
            <v>NL11_1_1</v>
          </cell>
          <cell r="G15" t="str">
            <v>NL11_Amstellandboezem</v>
          </cell>
          <cell r="H15" t="str">
            <v>NL11_Amstellandboezem</v>
          </cell>
          <cell r="I15" t="str">
            <v>NL11_Amstellandboezem</v>
          </cell>
          <cell r="J15" t="str">
            <v>Amstellandboezem</v>
          </cell>
        </row>
        <row r="16">
          <cell r="A16" t="str">
            <v>2000-EAG-6</v>
          </cell>
          <cell r="B16" t="str">
            <v>Boezem Amstelland-West, West</v>
          </cell>
          <cell r="C16">
            <v>20160428</v>
          </cell>
          <cell r="E16" t="str">
            <v>NL11_1_1</v>
          </cell>
          <cell r="F16" t="str">
            <v>NL11_1_1</v>
          </cell>
          <cell r="G16" t="str">
            <v>NL11_Amstellandboezem</v>
          </cell>
          <cell r="H16" t="str">
            <v>NL11_Amstellandboezem</v>
          </cell>
          <cell r="I16" t="str">
            <v>NL11_Amstellandboezem</v>
          </cell>
          <cell r="J16" t="str">
            <v>Amstellandboezem</v>
          </cell>
        </row>
        <row r="17">
          <cell r="A17" t="str">
            <v>2000-EAG-7</v>
          </cell>
          <cell r="B17" t="str">
            <v>Boezem Amstelland-West, Zuid</v>
          </cell>
          <cell r="C17">
            <v>20160428</v>
          </cell>
          <cell r="E17" t="str">
            <v>NL11_1_1</v>
          </cell>
          <cell r="F17" t="str">
            <v>NL11_1_1</v>
          </cell>
          <cell r="G17" t="str">
            <v>NL11_Amstellandboezem</v>
          </cell>
          <cell r="H17" t="str">
            <v>NL11_Amstellandboezem</v>
          </cell>
          <cell r="I17" t="str">
            <v>NL11_Amstellandboezem</v>
          </cell>
          <cell r="J17" t="str">
            <v>Amstellandboezem</v>
          </cell>
        </row>
        <row r="18">
          <cell r="A18" t="str">
            <v>2010-EAG-1</v>
          </cell>
          <cell r="B18" t="str">
            <v>Diemerpolder, Diemen-Noord</v>
          </cell>
          <cell r="C18">
            <v>20160428</v>
          </cell>
        </row>
        <row r="19">
          <cell r="A19" t="str">
            <v>2010-EAG-2</v>
          </cell>
          <cell r="B19" t="str">
            <v>Diemerpolder, Diemen</v>
          </cell>
          <cell r="C19">
            <v>20160428</v>
          </cell>
        </row>
        <row r="20">
          <cell r="A20" t="str">
            <v>2020-EAG-1</v>
          </cell>
          <cell r="B20" t="str">
            <v>Flevopark, Flevopark</v>
          </cell>
          <cell r="C20">
            <v>20160428</v>
          </cell>
        </row>
        <row r="21">
          <cell r="A21" t="str">
            <v>2030-EAG-1</v>
          </cell>
          <cell r="B21" t="str">
            <v>Sarphatipark, Sarphatipark</v>
          </cell>
          <cell r="C21">
            <v>20160428</v>
          </cell>
        </row>
        <row r="22">
          <cell r="A22" t="str">
            <v>2040-EAG-1</v>
          </cell>
          <cell r="B22" t="str">
            <v>Oosterpark, Oosterpark</v>
          </cell>
          <cell r="C22">
            <v>20160428</v>
          </cell>
        </row>
        <row r="23">
          <cell r="A23" t="str">
            <v>2050-EAG-1</v>
          </cell>
          <cell r="B23" t="str">
            <v>Atekpolder, Atekpolder</v>
          </cell>
          <cell r="C23">
            <v>20160428</v>
          </cell>
        </row>
        <row r="24">
          <cell r="A24" t="str">
            <v>2100-EAG-1</v>
          </cell>
          <cell r="B24" t="str">
            <v>Binnendijkse Buitenvelderse Polder, Binnendijkse Buitenvelderse Polder</v>
          </cell>
          <cell r="C24">
            <v>20170322</v>
          </cell>
        </row>
        <row r="25">
          <cell r="A25" t="str">
            <v>2110-EAG-1</v>
          </cell>
          <cell r="B25" t="str">
            <v>Middelpolder onder Amstelveen, bemalen gebied</v>
          </cell>
          <cell r="C25">
            <v>20170315</v>
          </cell>
          <cell r="E25" t="str">
            <v>NL11_2_6</v>
          </cell>
          <cell r="G25" t="str">
            <v>NL11_VaartenWesteramstel</v>
          </cell>
        </row>
        <row r="26">
          <cell r="A26" t="str">
            <v>2110-EAG-2</v>
          </cell>
          <cell r="B26" t="str">
            <v>Middelpolder onder Amstelveen, Amsterdamse Bos</v>
          </cell>
          <cell r="C26">
            <v>20170315</v>
          </cell>
        </row>
        <row r="27">
          <cell r="A27" t="str">
            <v>2110-EAG-3</v>
          </cell>
          <cell r="B27" t="str">
            <v>Middelpolder onder Amstelveen, Bovenland</v>
          </cell>
          <cell r="C27">
            <v>20170315</v>
          </cell>
        </row>
        <row r="28">
          <cell r="A28" t="str">
            <v>2110-EAG-4</v>
          </cell>
          <cell r="B28" t="str">
            <v>Middelpolder onder Amstelveen, Natuurgebied</v>
          </cell>
          <cell r="C28">
            <v>20170315</v>
          </cell>
        </row>
        <row r="29">
          <cell r="A29" t="str">
            <v>2110-EAG-5</v>
          </cell>
          <cell r="B29" t="str">
            <v>Middelpolder onder Amstelveen, bebouwd gebied Amstelveen</v>
          </cell>
          <cell r="C29">
            <v>20170315</v>
          </cell>
        </row>
        <row r="30">
          <cell r="A30" t="str">
            <v>2110-EAG-6</v>
          </cell>
          <cell r="B30" t="str">
            <v>Middelpolder onder Amstelveen, landelijk en sportpark</v>
          </cell>
          <cell r="C30">
            <v>20170315</v>
          </cell>
        </row>
        <row r="31">
          <cell r="A31" t="str">
            <v>2110-EAG-7</v>
          </cell>
          <cell r="B31" t="str">
            <v>Middelpolder onder Amstelveen, zuid</v>
          </cell>
          <cell r="C31">
            <v>20170315</v>
          </cell>
        </row>
        <row r="32">
          <cell r="A32" t="str">
            <v>2110-EAG-8</v>
          </cell>
          <cell r="B32" t="str">
            <v>Middelpolder onder Amstelveen, bemalen gebied - KRW Waterlichaam</v>
          </cell>
          <cell r="D32">
            <v>20191205</v>
          </cell>
          <cell r="E32" t="str">
            <v>NL11_2_6</v>
          </cell>
          <cell r="G32" t="str">
            <v>NL11_VaartenWesteramstel</v>
          </cell>
        </row>
        <row r="33">
          <cell r="A33" t="str">
            <v>2120-EAG-1</v>
          </cell>
          <cell r="B33" t="str">
            <v>Bovenkerkerpolder, landelijk</v>
          </cell>
          <cell r="C33">
            <v>20160428</v>
          </cell>
          <cell r="E33" t="str">
            <v>NL11_2_6</v>
          </cell>
          <cell r="F33" t="str">
            <v>NL11_2_8</v>
          </cell>
          <cell r="H33" t="str">
            <v>NL11_Bovenkerkerpolder</v>
          </cell>
          <cell r="I33" t="str">
            <v>NL11_Bovenkerkerpolder</v>
          </cell>
          <cell r="J33" t="str">
            <v>Bovenkerkerpolder</v>
          </cell>
        </row>
        <row r="34">
          <cell r="A34" t="str">
            <v>2120-EAG-2</v>
          </cell>
          <cell r="B34" t="str">
            <v>Bovenkerkerpolder, Amsteldijk Zuid</v>
          </cell>
          <cell r="C34">
            <v>20160428</v>
          </cell>
        </row>
        <row r="35">
          <cell r="A35" t="str">
            <v>2120-EAG-3</v>
          </cell>
          <cell r="B35" t="str">
            <v>Bovenkerkerpolder, Amstelveen</v>
          </cell>
          <cell r="C35">
            <v>20160428</v>
          </cell>
        </row>
        <row r="36">
          <cell r="A36" t="str">
            <v>2120-EAG-4</v>
          </cell>
          <cell r="B36" t="str">
            <v>Bovenkerkerpolder, landelijk- KRW Waterlichaam</v>
          </cell>
          <cell r="D36">
            <v>20191205</v>
          </cell>
          <cell r="E36" t="str">
            <v>NL11_2_6</v>
          </cell>
          <cell r="G36" t="str">
            <v>NL11_VaartenWesteramstel</v>
          </cell>
        </row>
        <row r="37">
          <cell r="A37" t="str">
            <v>2130-EAG-1</v>
          </cell>
          <cell r="B37" t="str">
            <v>Noorder Legmeerpolder, landelijk</v>
          </cell>
          <cell r="C37">
            <v>20160428</v>
          </cell>
          <cell r="E37" t="str">
            <v>NL11_2_6</v>
          </cell>
          <cell r="F37" t="str">
            <v>NL11_2_9</v>
          </cell>
          <cell r="H37" t="str">
            <v>NL11_Noorderlegmeer</v>
          </cell>
          <cell r="I37" t="str">
            <v>NL11_Noorderlegmeer</v>
          </cell>
          <cell r="J37" t="str">
            <v>Noorderlegmeer</v>
          </cell>
        </row>
        <row r="38">
          <cell r="A38" t="str">
            <v>2130-EAG-2</v>
          </cell>
          <cell r="B38" t="str">
            <v>Noorder Legmeerpolder, Bovenkerk</v>
          </cell>
          <cell r="C38">
            <v>20160428</v>
          </cell>
        </row>
        <row r="39">
          <cell r="A39" t="str">
            <v>2130-EAG-3</v>
          </cell>
          <cell r="B39" t="str">
            <v>Noorder Legmeerpolder, Uithoorn</v>
          </cell>
          <cell r="C39">
            <v>20160428</v>
          </cell>
        </row>
        <row r="40">
          <cell r="A40" t="str">
            <v>2130-EAG-4</v>
          </cell>
          <cell r="B40" t="str">
            <v>Noorder Legmeerpolder, Amstelzijde</v>
          </cell>
          <cell r="C40">
            <v>20160428</v>
          </cell>
        </row>
        <row r="41">
          <cell r="A41" t="str">
            <v>2130-EAG-5</v>
          </cell>
          <cell r="B41" t="str">
            <v>Noorder Legmeerpolder, landelijk - KRW Waterlichaam</v>
          </cell>
          <cell r="D41">
            <v>20191205</v>
          </cell>
          <cell r="E41" t="str">
            <v>NL11_2_6</v>
          </cell>
          <cell r="G41" t="str">
            <v>NL11_VaartenWesteramstel</v>
          </cell>
        </row>
        <row r="42">
          <cell r="A42" t="str">
            <v>2140-EAG-1</v>
          </cell>
          <cell r="B42" t="str">
            <v>Uithoornsche Polder, Uithoornse Polder midden</v>
          </cell>
          <cell r="C42">
            <v>20160428</v>
          </cell>
        </row>
        <row r="43">
          <cell r="A43" t="str">
            <v>2140-EAG-2</v>
          </cell>
          <cell r="B43" t="str">
            <v>Uithoornsche Polder, Uithoornse Polder zuid</v>
          </cell>
          <cell r="C43">
            <v>20160428</v>
          </cell>
        </row>
        <row r="44">
          <cell r="A44" t="str">
            <v>2140-EAG-3</v>
          </cell>
          <cell r="B44" t="str">
            <v>Uithoornsche Polder, Zijdelmeer</v>
          </cell>
          <cell r="C44">
            <v>20160428</v>
          </cell>
        </row>
        <row r="45">
          <cell r="A45" t="str">
            <v>2140-EAG-4</v>
          </cell>
          <cell r="B45" t="str">
            <v>Uithoornsche Polder, Bebouwing Uithoorn-Zuid</v>
          </cell>
          <cell r="C45">
            <v>20160428</v>
          </cell>
        </row>
        <row r="46">
          <cell r="A46" t="str">
            <v>2140-EAG-5</v>
          </cell>
          <cell r="B46" t="str">
            <v>Uithoornsche Polder, Natuurgebied Uithoorn</v>
          </cell>
          <cell r="C46">
            <v>20160428</v>
          </cell>
        </row>
        <row r="47">
          <cell r="A47" t="str">
            <v>2140-EAG-6</v>
          </cell>
          <cell r="B47" t="str">
            <v>Uithoornsche Polder, De Kwakel</v>
          </cell>
          <cell r="C47">
            <v>20160428</v>
          </cell>
        </row>
        <row r="48">
          <cell r="A48" t="str">
            <v>2150-EAG-1</v>
          </cell>
          <cell r="B48" t="str">
            <v>Zuider Legmeerpolder, waterberging</v>
          </cell>
          <cell r="C48">
            <v>20160428</v>
          </cell>
        </row>
        <row r="49">
          <cell r="A49" t="str">
            <v>2150-EAG-2</v>
          </cell>
          <cell r="B49" t="str">
            <v>Zuider Legmeerpolder, Kudelstaart</v>
          </cell>
          <cell r="C49">
            <v>20160428</v>
          </cell>
        </row>
        <row r="50">
          <cell r="A50" t="str">
            <v>2150-EAG-3</v>
          </cell>
          <cell r="B50" t="str">
            <v>Zuider Legmeerpolder, landelijk</v>
          </cell>
          <cell r="C50">
            <v>20160428</v>
          </cell>
        </row>
        <row r="51">
          <cell r="A51" t="str">
            <v>2160-EAG-1</v>
          </cell>
          <cell r="B51" t="str">
            <v>Fred Roeskestraat, Fred Roeskestraat</v>
          </cell>
          <cell r="C51">
            <v>20160428</v>
          </cell>
        </row>
        <row r="52">
          <cell r="A52" t="str">
            <v>2200-EAG-1</v>
          </cell>
          <cell r="B52" t="str">
            <v>Venserpolder (volkstuinparken), Nieuw Vredelust, Ons Lustoord en Dijkzicht</v>
          </cell>
          <cell r="C52">
            <v>20160428</v>
          </cell>
        </row>
        <row r="53">
          <cell r="A53" t="str">
            <v>2210-EAG-1</v>
          </cell>
          <cell r="B53" t="str">
            <v>Bijlmer, Bijlmer</v>
          </cell>
          <cell r="C53">
            <v>20160428</v>
          </cell>
        </row>
        <row r="54">
          <cell r="A54" t="str">
            <v>2220-EAG-1</v>
          </cell>
          <cell r="B54" t="str">
            <v>Zuid Bijlmer, Gaasperplas</v>
          </cell>
          <cell r="C54">
            <v>20160428</v>
          </cell>
          <cell r="E54" t="str">
            <v>NL11_3_2</v>
          </cell>
          <cell r="F54" t="str">
            <v>NL11_3_2</v>
          </cell>
          <cell r="G54" t="str">
            <v>NL11_Gaasperplas</v>
          </cell>
          <cell r="H54" t="str">
            <v>NL11_Gaasperplas</v>
          </cell>
          <cell r="I54" t="str">
            <v>NL11_Gaasperplas</v>
          </cell>
          <cell r="J54" t="str">
            <v>Gaasperplas</v>
          </cell>
        </row>
        <row r="55">
          <cell r="A55" t="str">
            <v>2220-EAG-2</v>
          </cell>
          <cell r="B55" t="str">
            <v>Zuid Bijlmer, Gaasperdam</v>
          </cell>
          <cell r="C55">
            <v>20160428</v>
          </cell>
        </row>
        <row r="56">
          <cell r="A56" t="str">
            <v>2220-EAG-3</v>
          </cell>
          <cell r="B56" t="str">
            <v>Zuid Bijlmer, Recreatiegebied De Hoge Dijk</v>
          </cell>
          <cell r="C56">
            <v>20160428</v>
          </cell>
        </row>
        <row r="57">
          <cell r="A57" t="str">
            <v>2220-EAG-4</v>
          </cell>
          <cell r="B57" t="str">
            <v>Zuid Bijlmer, Gaasperpark</v>
          </cell>
          <cell r="C57">
            <v>20191127</v>
          </cell>
        </row>
        <row r="58">
          <cell r="A58" t="str">
            <v>2230-EAG-1</v>
          </cell>
          <cell r="B58" t="str">
            <v>Broekzijdse Polder, landelijk</v>
          </cell>
          <cell r="C58">
            <v>20160428</v>
          </cell>
        </row>
        <row r="59">
          <cell r="A59" t="str">
            <v>2230-EAG-2</v>
          </cell>
          <cell r="B59" t="str">
            <v>Broekzijdse Polder, Abcoude</v>
          </cell>
          <cell r="C59">
            <v>20160428</v>
          </cell>
        </row>
        <row r="60">
          <cell r="A60" t="str">
            <v>2240-EAG-1</v>
          </cell>
          <cell r="B60" t="str">
            <v>Holendrechter- en Bullewijker Polder (zuid en west), zuid en west</v>
          </cell>
          <cell r="C60">
            <v>20160428</v>
          </cell>
        </row>
        <row r="61">
          <cell r="A61" t="str">
            <v>2250-EAG-1</v>
          </cell>
          <cell r="B61" t="str">
            <v>Polder de Nieuwe Bullewijk en Holendrechter- en Bullewijker Polder noord, Ouderkerkerplas</v>
          </cell>
          <cell r="C61">
            <v>20160428</v>
          </cell>
          <cell r="E61" t="str">
            <v>NL11_3_3</v>
          </cell>
          <cell r="F61" t="str">
            <v>NL11_3_3</v>
          </cell>
          <cell r="G61" t="str">
            <v>NL11_Ouderkerkerplas</v>
          </cell>
          <cell r="H61" t="str">
            <v>NL11_Ouderkerkerplas</v>
          </cell>
          <cell r="I61" t="str">
            <v>NL11_Ouderkerkerplas</v>
          </cell>
          <cell r="J61" t="str">
            <v>Ouderkerkerplas</v>
          </cell>
        </row>
        <row r="62">
          <cell r="A62" t="str">
            <v>2250-EAG-2</v>
          </cell>
          <cell r="B62" t="str">
            <v>Polder de Nieuwe Bullewijk en Holendrechter- en Bullewijker Polder noord, Korte Dwarsweg</v>
          </cell>
          <cell r="C62">
            <v>20160428</v>
          </cell>
        </row>
        <row r="63">
          <cell r="A63" t="str">
            <v>2250-EAG-3</v>
          </cell>
          <cell r="B63" t="str">
            <v>Polder de Nieuwe Bullewijk en Holendrechter- en Bullewijker Polder noord, Ouderkerk aan de Amstel</v>
          </cell>
          <cell r="C63">
            <v>20160428</v>
          </cell>
        </row>
        <row r="64">
          <cell r="A64" t="str">
            <v>2250-EAG-4</v>
          </cell>
          <cell r="B64" t="str">
            <v>Polder de Nieuwe Bullewijk en Holendrechter- en Bullewijker Polder noord, Bullewijk en AMC</v>
          </cell>
          <cell r="C64">
            <v>20160428</v>
          </cell>
        </row>
        <row r="65">
          <cell r="A65" t="str">
            <v>2250-EAG-5</v>
          </cell>
          <cell r="B65" t="str">
            <v>Polder de Nieuwe Bullewijk en Holendrechter- en Bullewijker Polder noord, golfterrein</v>
          </cell>
          <cell r="C65">
            <v>20160428</v>
          </cell>
        </row>
        <row r="66">
          <cell r="A66" t="str">
            <v>2250-EAG-6</v>
          </cell>
          <cell r="B66" t="str">
            <v>Polder de Nieuwe Bullewijk en Holendrechter- en Bullewijker Polder noord, nabij recreatiegebied</v>
          </cell>
          <cell r="C66">
            <v>20160428</v>
          </cell>
        </row>
        <row r="67">
          <cell r="A67" t="str">
            <v>2250-EAG-7</v>
          </cell>
          <cell r="B67" t="str">
            <v>Polder de Nieuwe Bullewijk en Holendrechter- en Bullewijker Polder noord, Bullewijker Polder noord</v>
          </cell>
          <cell r="C67">
            <v>20160428</v>
          </cell>
        </row>
        <row r="68">
          <cell r="A68" t="str">
            <v>2270-EAG-1</v>
          </cell>
          <cell r="B68" t="str">
            <v>Duivendrechtsepolder noord en midden</v>
          </cell>
          <cell r="C68">
            <v>20160428</v>
          </cell>
        </row>
        <row r="69">
          <cell r="A69" t="str">
            <v>2280-EAG-1</v>
          </cell>
          <cell r="B69" t="str">
            <v>Venserpolder, Venserpolder</v>
          </cell>
          <cell r="C69">
            <v>20160428</v>
          </cell>
        </row>
        <row r="70">
          <cell r="A70" t="str">
            <v>2290-EAG-1</v>
          </cell>
          <cell r="B70" t="str">
            <v>Polder De Toekomst, Polder De Toekomst</v>
          </cell>
          <cell r="C70">
            <v>20160428</v>
          </cell>
        </row>
        <row r="71">
          <cell r="A71" t="str">
            <v>2300-EAG-1</v>
          </cell>
          <cell r="B71" t="str">
            <v>Overdiemerpolder, Overdiemerpolder</v>
          </cell>
          <cell r="C71">
            <v>20160428</v>
          </cell>
        </row>
        <row r="72">
          <cell r="A72" t="str">
            <v>2310-EAG-1</v>
          </cell>
          <cell r="B72" t="str">
            <v>Gemeenschapspolder West, landelijk</v>
          </cell>
          <cell r="C72">
            <v>20160428</v>
          </cell>
        </row>
        <row r="73">
          <cell r="A73" t="str">
            <v>2310-EAG-2</v>
          </cell>
          <cell r="B73" t="str">
            <v>Gemeenschapspolder West, Driemond</v>
          </cell>
          <cell r="C73">
            <v>20160428</v>
          </cell>
        </row>
        <row r="74">
          <cell r="A74" t="str">
            <v>2330-EAG-1</v>
          </cell>
          <cell r="B74" t="str">
            <v>Baambrugge Oostzijds (west)</v>
          </cell>
          <cell r="C74">
            <v>20160428</v>
          </cell>
        </row>
        <row r="75">
          <cell r="A75" t="str">
            <v>2340-EAG-1</v>
          </cell>
          <cell r="B75" t="str">
            <v>Polder Holland en Sticht west, bemalen</v>
          </cell>
          <cell r="C75">
            <v>20170404</v>
          </cell>
        </row>
        <row r="76">
          <cell r="A76" t="str">
            <v>2340-EAG-2</v>
          </cell>
          <cell r="B76" t="str">
            <v>Polder Holland en Sticht west, Loendersloot</v>
          </cell>
          <cell r="C76">
            <v>20170404</v>
          </cell>
        </row>
        <row r="77">
          <cell r="A77" t="str">
            <v>2350-EAG-1</v>
          </cell>
          <cell r="B77" t="str">
            <v>Venserpolder (volkstuinpark Amstelglorie), Venserpolder (volkstuinpark Amstelglorie)</v>
          </cell>
          <cell r="C77">
            <v>20160428</v>
          </cell>
        </row>
        <row r="78">
          <cell r="A78" t="str">
            <v>2370-EAG-1</v>
          </cell>
          <cell r="B78" t="str">
            <v>Gemeenschapspolder West (Betlem), Gemeenschapspolder West (Betlem)</v>
          </cell>
          <cell r="C78">
            <v>20160428</v>
          </cell>
        </row>
        <row r="79">
          <cell r="A79" t="str">
            <v>2380-EAG-1</v>
          </cell>
          <cell r="B79" t="str">
            <v>Honderdsche polder west, Honderdsche polder west</v>
          </cell>
          <cell r="C79">
            <v>20170404</v>
          </cell>
        </row>
        <row r="80">
          <cell r="A80" t="str">
            <v>2400-EAG-1</v>
          </cell>
          <cell r="B80" t="str">
            <v>Polder de Rondehoep, bemalen gebied</v>
          </cell>
          <cell r="C80">
            <v>20170208</v>
          </cell>
          <cell r="E80" t="str">
            <v>NL11_2_5</v>
          </cell>
          <cell r="F80" t="str">
            <v>NL11_2_5</v>
          </cell>
          <cell r="H80" t="str">
            <v>NL11_VaartenRondeHoep</v>
          </cell>
          <cell r="I80" t="str">
            <v>NL11_VaartenRondeHoep</v>
          </cell>
          <cell r="J80" t="str">
            <v>Vaarten Ronde Hoep</v>
          </cell>
        </row>
        <row r="81">
          <cell r="A81" t="str">
            <v>2400-EAG-2</v>
          </cell>
          <cell r="B81" t="str">
            <v>Polder de Rondehoep, zuid-west</v>
          </cell>
          <cell r="C81">
            <v>20170208</v>
          </cell>
          <cell r="F81" t="str">
            <v>NL11_2_5</v>
          </cell>
          <cell r="H81" t="str">
            <v>NL11_VaartenRondeHoep</v>
          </cell>
          <cell r="I81" t="str">
            <v>NL11_VaartenRondeHoep</v>
          </cell>
          <cell r="J81" t="str">
            <v>Vaarten Ronde Hoep</v>
          </cell>
        </row>
        <row r="82">
          <cell r="A82" t="str">
            <v>2400-EAG-3</v>
          </cell>
          <cell r="B82" t="str">
            <v>Polder de Rondehoep, noord-west</v>
          </cell>
          <cell r="C82">
            <v>20170208</v>
          </cell>
          <cell r="F82" t="str">
            <v>NL11_2_5</v>
          </cell>
          <cell r="H82" t="str">
            <v>NL11_VaartenRondeHoep</v>
          </cell>
          <cell r="I82" t="str">
            <v>NL11_VaartenRondeHoep</v>
          </cell>
          <cell r="J82" t="str">
            <v>Vaarten Ronde Hoep</v>
          </cell>
        </row>
        <row r="83">
          <cell r="A83" t="str">
            <v>2400-EAG-4</v>
          </cell>
          <cell r="B83" t="str">
            <v>Polder de Rondehoep, noord-oost</v>
          </cell>
          <cell r="C83">
            <v>20170208</v>
          </cell>
          <cell r="F83" t="str">
            <v>NL11_2_5</v>
          </cell>
          <cell r="H83" t="str">
            <v>NL11_VaartenRondeHoep</v>
          </cell>
          <cell r="I83" t="str">
            <v>NL11_VaartenRondeHoep</v>
          </cell>
          <cell r="J83" t="str">
            <v>Vaarten Ronde Hoep</v>
          </cell>
        </row>
        <row r="84">
          <cell r="A84" t="str">
            <v>2400-EAG-5</v>
          </cell>
          <cell r="B84" t="str">
            <v>Polder de Rondehoep, weidevogel gebied</v>
          </cell>
          <cell r="C84">
            <v>20170208</v>
          </cell>
          <cell r="F84" t="str">
            <v>NL11_2_5</v>
          </cell>
          <cell r="H84" t="str">
            <v>NL11_VaartenRondeHoep</v>
          </cell>
          <cell r="I84" t="str">
            <v>NL11_VaartenRondeHoep</v>
          </cell>
          <cell r="J84" t="str">
            <v>Vaarten Ronde Hoep</v>
          </cell>
        </row>
        <row r="85">
          <cell r="A85" t="str">
            <v>2400-EAG-6</v>
          </cell>
          <cell r="B85" t="str">
            <v>Polder de Rondehoep,Ouderkerk aan de Amstel</v>
          </cell>
          <cell r="C85">
            <v>20170208</v>
          </cell>
        </row>
        <row r="86">
          <cell r="A86" t="str">
            <v>2400-EAG-7</v>
          </cell>
          <cell r="B86" t="str">
            <v>Polder de Rondehoep, bemalen gebied - KRW Waterlichaam</v>
          </cell>
          <cell r="D86">
            <v>20191205</v>
          </cell>
          <cell r="E86" t="str">
            <v>NL11_2_5</v>
          </cell>
          <cell r="G86" t="str">
            <v>NL11_VaartenRondeHoep</v>
          </cell>
        </row>
        <row r="87">
          <cell r="A87" t="str">
            <v>2400-EAG-8</v>
          </cell>
          <cell r="B87" t="str">
            <v>Polder de Rondehoep, noord-oost - KRW Waterlichaam</v>
          </cell>
          <cell r="D87">
            <v>20191205</v>
          </cell>
          <cell r="E87" t="str">
            <v>NL11_2_5</v>
          </cell>
          <cell r="G87" t="str">
            <v>NL11_VaartenRondeHoep</v>
          </cell>
        </row>
        <row r="88">
          <cell r="A88" t="str">
            <v>2400-EAG-9</v>
          </cell>
          <cell r="B88" t="str">
            <v>Polder de Rondehoep, weidevogel gebied - KRW Waterlichaam</v>
          </cell>
          <cell r="D88">
            <v>20191205</v>
          </cell>
          <cell r="E88" t="str">
            <v>NL11_2_5</v>
          </cell>
          <cell r="G88" t="str">
            <v>NL11_VaartenRondeHoep</v>
          </cell>
        </row>
        <row r="89">
          <cell r="A89" t="str">
            <v>2410-EAG-1</v>
          </cell>
          <cell r="B89" t="str">
            <v>Polder Waardassacker en Holendrecht, Holendrechter polder</v>
          </cell>
          <cell r="C89">
            <v>20170210</v>
          </cell>
        </row>
        <row r="90">
          <cell r="A90" t="str">
            <v>2410-EAG-2</v>
          </cell>
          <cell r="B90" t="str">
            <v>Polder Waardassacker en Holendrecht, stedelijkgebied (noord)</v>
          </cell>
          <cell r="C90">
            <v>20170210</v>
          </cell>
        </row>
        <row r="91">
          <cell r="A91" t="str">
            <v>2410-EAG-3</v>
          </cell>
          <cell r="B91" t="str">
            <v>Polder Waardassacker en Holendrecht, stedelijkgebied (zuid)</v>
          </cell>
          <cell r="C91">
            <v>20170210</v>
          </cell>
        </row>
        <row r="92">
          <cell r="A92" t="str">
            <v>2410-EAG-4</v>
          </cell>
          <cell r="B92" t="str">
            <v>Polder Waardassacker en Holendrecht, Slot polder</v>
          </cell>
          <cell r="C92">
            <v>20170210</v>
          </cell>
        </row>
        <row r="93">
          <cell r="A93" t="str">
            <v>2500-EAG-1</v>
          </cell>
          <cell r="B93" t="str">
            <v>Polder Groot Wilnis Vinkeveen, Overig</v>
          </cell>
          <cell r="C93">
            <v>20160428</v>
          </cell>
        </row>
        <row r="94">
          <cell r="A94" t="str">
            <v>2500-EAG-2</v>
          </cell>
          <cell r="B94" t="str">
            <v>Polder Groot Wilnis Vinkeveen, Reservaat Demmerik</v>
          </cell>
          <cell r="C94">
            <v>20160428</v>
          </cell>
          <cell r="E94" t="str">
            <v>NL11_8_1</v>
          </cell>
          <cell r="F94" t="str">
            <v>NL11_8_1</v>
          </cell>
          <cell r="G94" t="str">
            <v>NL11_Tussenboezema</v>
          </cell>
          <cell r="H94" t="str">
            <v>NL11_TussenboezemVinkev</v>
          </cell>
          <cell r="I94" t="str">
            <v>NL11_Tussenboezema</v>
          </cell>
          <cell r="J94" t="str">
            <v>Tussenboezem a</v>
          </cell>
        </row>
        <row r="95">
          <cell r="A95" t="str">
            <v>2500-EAG-3</v>
          </cell>
          <cell r="B95" t="str">
            <v>Polder Groot Wilnis Vinkeveen, Kleine plas</v>
          </cell>
          <cell r="C95">
            <v>20160428</v>
          </cell>
          <cell r="E95" t="str">
            <v>NL11_3_4</v>
          </cell>
          <cell r="F95" t="str">
            <v>NL11_3_4</v>
          </cell>
          <cell r="G95" t="str">
            <v>NL11_Vinkeveenseplassen</v>
          </cell>
          <cell r="H95" t="str">
            <v>NL11_VinkeveensePlassen</v>
          </cell>
          <cell r="I95" t="str">
            <v>NL11_Vinkeveenseplassen</v>
          </cell>
          <cell r="J95" t="str">
            <v>Vinkeveense plassen</v>
          </cell>
        </row>
        <row r="96">
          <cell r="A96" t="str">
            <v>2500-EAG-4</v>
          </cell>
          <cell r="B96" t="str">
            <v>Polder Groot Wilnis Vinkeveen, Zuidplas</v>
          </cell>
          <cell r="C96">
            <v>20160428</v>
          </cell>
          <cell r="E96" t="str">
            <v>NL11_3_4</v>
          </cell>
          <cell r="F96" t="str">
            <v>NL11_3_4</v>
          </cell>
          <cell r="G96" t="str">
            <v>NL11_Vinkeveenseplassen</v>
          </cell>
          <cell r="H96" t="str">
            <v>NL11_VinkeveensePlassen</v>
          </cell>
          <cell r="I96" t="str">
            <v>NL11_Vinkeveenseplassen</v>
          </cell>
          <cell r="J96" t="str">
            <v>Vinkeveense plassen</v>
          </cell>
        </row>
        <row r="97">
          <cell r="A97" t="str">
            <v>2500-EAG-5</v>
          </cell>
          <cell r="B97" t="str">
            <v>Polder Groot Wilnis Vinkeveen, Noordplas</v>
          </cell>
          <cell r="C97">
            <v>20160428</v>
          </cell>
          <cell r="E97" t="str">
            <v>NL11_3_4</v>
          </cell>
          <cell r="F97" t="str">
            <v>NL11_3_4</v>
          </cell>
          <cell r="G97" t="str">
            <v>NL11_Vinkeveenseplassen</v>
          </cell>
          <cell r="H97" t="str">
            <v>NL11_VinkeveensePlassen</v>
          </cell>
          <cell r="I97" t="str">
            <v>NL11_Vinkeveenseplassen</v>
          </cell>
          <cell r="J97" t="str">
            <v>Vinkeveense plassen</v>
          </cell>
        </row>
        <row r="98">
          <cell r="A98" t="str">
            <v>2500-EAG-6</v>
          </cell>
          <cell r="B98" t="str">
            <v>Polder Groot Wilnis Vinkeveen, Mijdrechtse  Bovenlanden</v>
          </cell>
          <cell r="C98">
            <v>20160428</v>
          </cell>
          <cell r="E98" t="str">
            <v>NL11_8_2</v>
          </cell>
          <cell r="F98" t="str">
            <v>NL11_8_3</v>
          </cell>
          <cell r="G98" t="str">
            <v>NL11_Tussenboezemb</v>
          </cell>
          <cell r="H98" t="str">
            <v>NL11_MijdrechtseBovenla</v>
          </cell>
          <cell r="I98" t="str">
            <v>NL11_MijdrechtseBovenlanden</v>
          </cell>
          <cell r="J98" t="str">
            <v>Mijdrechtse Bovenlanden</v>
          </cell>
        </row>
        <row r="99">
          <cell r="A99" t="str">
            <v>2501-EAG-1</v>
          </cell>
          <cell r="B99" t="str">
            <v>Polder Oukoop en Polder Groot Wilnis-Vinkeveen (oost), Oukoop</v>
          </cell>
          <cell r="C99">
            <v>20160428</v>
          </cell>
          <cell r="E99" t="str">
            <v>NL11_2_3</v>
          </cell>
          <cell r="F99" t="str">
            <v>NL11_2_10</v>
          </cell>
          <cell r="H99" t="str">
            <v>NL11_PolderDemmerik</v>
          </cell>
          <cell r="I99" t="str">
            <v>NL11_PolderDemmerik</v>
          </cell>
          <cell r="J99" t="str">
            <v>Polder Demmerik</v>
          </cell>
        </row>
        <row r="100">
          <cell r="A100" t="str">
            <v>2501-EAG-2</v>
          </cell>
          <cell r="B100" t="str">
            <v>Polder Oukoop en Polder Groot Wilnis-Vinkeveen (oost), Polder Demmerik</v>
          </cell>
          <cell r="C100">
            <v>20160428</v>
          </cell>
          <cell r="F100" t="str">
            <v>NL11_2_10</v>
          </cell>
          <cell r="H100" t="str">
            <v>NL11_PolderDemmerik</v>
          </cell>
          <cell r="I100" t="str">
            <v>NL11_PolderDemmerik</v>
          </cell>
          <cell r="J100" t="str">
            <v>Polder Demmerik</v>
          </cell>
        </row>
        <row r="101">
          <cell r="A101" t="str">
            <v>2501-EAG-3</v>
          </cell>
          <cell r="B101" t="str">
            <v>Polder Oukoop en Polder Groot Wilnis-Vinkeveen (oost), Polder Demmerik - KRW Waterlichaam</v>
          </cell>
          <cell r="D101">
            <v>20191205</v>
          </cell>
          <cell r="E101" t="str">
            <v>NL11_2_3</v>
          </cell>
          <cell r="G101" t="str">
            <v>NL11_VaartenRondeVenen</v>
          </cell>
        </row>
        <row r="102">
          <cell r="A102" t="str">
            <v>2502-EAG-1</v>
          </cell>
          <cell r="B102" t="str">
            <v>Polder Groot Wilnis-Vinkeveen (midden), oost</v>
          </cell>
          <cell r="C102">
            <v>20170327</v>
          </cell>
        </row>
        <row r="103">
          <cell r="A103" t="str">
            <v>2502-EAG-2</v>
          </cell>
          <cell r="B103" t="str">
            <v>Polder Groot Wilnis-Vinkeveen (midden), west</v>
          </cell>
          <cell r="C103">
            <v>20170327</v>
          </cell>
        </row>
        <row r="104">
          <cell r="A104" t="str">
            <v>2503-EAG-1</v>
          </cell>
          <cell r="B104" t="str">
            <v>Polder Wilnis-Veldzijde, Polder Wilnis-Veldzijde</v>
          </cell>
          <cell r="C104">
            <v>20170315</v>
          </cell>
        </row>
        <row r="105">
          <cell r="A105" t="str">
            <v>2504-EAG-1</v>
          </cell>
          <cell r="B105" t="str">
            <v>Polder deTweede Bedijking, Polder deTweede Bedijking</v>
          </cell>
          <cell r="C105">
            <v>20170315</v>
          </cell>
        </row>
        <row r="106">
          <cell r="A106" t="str">
            <v>2505-EAG-1</v>
          </cell>
          <cell r="B106" t="str">
            <v>Veldhuiswetering, Veldhuisweg</v>
          </cell>
          <cell r="C106">
            <v>20160428</v>
          </cell>
        </row>
        <row r="107">
          <cell r="A107" t="str">
            <v>2506-EAG-1</v>
          </cell>
          <cell r="B107" t="str">
            <v>Eilinzon, Eilinzon</v>
          </cell>
          <cell r="C107">
            <v>20160428</v>
          </cell>
        </row>
        <row r="108">
          <cell r="A108" t="str">
            <v>2510-EAG-1</v>
          </cell>
          <cell r="B108" t="str">
            <v>Groot Wilnis-Vinkeveen (zuid) en Polder Groot en Klein Oud-Aa, Heicop &amp; Geer</v>
          </cell>
          <cell r="C108">
            <v>20160428</v>
          </cell>
          <cell r="E108" t="str">
            <v>NL11_2_3</v>
          </cell>
          <cell r="F108" t="str">
            <v>NL11_2_11</v>
          </cell>
          <cell r="H108" t="str">
            <v>NL11_GrootWilnisVinkev</v>
          </cell>
          <cell r="I108" t="str">
            <v>NL11_GrootWilnis-VinkeveenZuid</v>
          </cell>
          <cell r="J108" t="str">
            <v>Groot Wilnis-Vinkeveen Zuid</v>
          </cell>
        </row>
        <row r="109">
          <cell r="A109" t="str">
            <v>2510-EAG-2</v>
          </cell>
          <cell r="B109" t="str">
            <v>Groot Wilnis-Vinkeveen (zuid) en Polder Groot en Klein Oud-Aa, Armenland</v>
          </cell>
          <cell r="C109">
            <v>20160428</v>
          </cell>
        </row>
        <row r="110">
          <cell r="A110" t="str">
            <v>2510-EAG-3</v>
          </cell>
          <cell r="B110" t="str">
            <v>Groot Wilnis-Vinkeveen (zuid) en Polder Groot en Klein Oud-Aa, Bovenland</v>
          </cell>
          <cell r="C110">
            <v>20160428</v>
          </cell>
          <cell r="F110" t="str">
            <v>NL11_2_11</v>
          </cell>
          <cell r="H110" t="str">
            <v>NL11_GrootWilnisVinkev</v>
          </cell>
          <cell r="I110" t="str">
            <v>NL11_GrootWilnis-VinkeveenZuid</v>
          </cell>
          <cell r="J110" t="str">
            <v>Groot Wilnis-Vinkeveen Zuid</v>
          </cell>
        </row>
        <row r="111">
          <cell r="A111" t="str">
            <v>2510-EAG-4</v>
          </cell>
          <cell r="B111" t="str">
            <v>Groot Wilnis-Vinkeveen (zuid) en Polder Groot en Klein Oud-Aa, Heicop &amp; Geer - KRW Waterlichaam</v>
          </cell>
          <cell r="D111">
            <v>20191205</v>
          </cell>
          <cell r="E111" t="str">
            <v>NL11_2_3</v>
          </cell>
          <cell r="G111" t="str">
            <v>NL11_VaartenRondeVenen</v>
          </cell>
        </row>
        <row r="112">
          <cell r="A112" t="str">
            <v>2510-EAG-5</v>
          </cell>
          <cell r="B112" t="str">
            <v>Groot Wilnis-Vinkeveen (zuid) en Polder Groot en Klein Oud-Aa, Bovenland - KRW Waterlichaam</v>
          </cell>
          <cell r="D112">
            <v>20191205</v>
          </cell>
          <cell r="E112" t="str">
            <v>NL11_2_3</v>
          </cell>
          <cell r="G112" t="str">
            <v>NL11_VaartenRondeVenen</v>
          </cell>
        </row>
        <row r="113">
          <cell r="A113" t="str">
            <v>2511-EAG-1</v>
          </cell>
          <cell r="B113" t="str">
            <v>Hoogwaterzone Amstelkade P1, Hoogwaterzone Amstelkade P1</v>
          </cell>
          <cell r="C113">
            <v>20160428</v>
          </cell>
        </row>
        <row r="114">
          <cell r="A114" t="str">
            <v>2512-EAG-1</v>
          </cell>
          <cell r="B114" t="str">
            <v>Hoogwaterzone Amstelkade P2, Hoogwaterzone Amstelkade P2</v>
          </cell>
          <cell r="C114">
            <v>20160428</v>
          </cell>
        </row>
        <row r="115">
          <cell r="A115" t="str">
            <v>2520-EAG-1</v>
          </cell>
          <cell r="B115" t="str">
            <v>Polder de Derde Bedijking, landelijk</v>
          </cell>
          <cell r="C115">
            <v>20170323</v>
          </cell>
        </row>
        <row r="116">
          <cell r="A116" t="str">
            <v>2520-EAG-2</v>
          </cell>
          <cell r="B116" t="str">
            <v>Polder de Derde Bedijking, stedelijk</v>
          </cell>
          <cell r="C116">
            <v>20170323</v>
          </cell>
        </row>
        <row r="117">
          <cell r="A117" t="str">
            <v>2520-EAG-3</v>
          </cell>
          <cell r="B117" t="str">
            <v>Polder de Derde Bedijking, natuur</v>
          </cell>
          <cell r="C117">
            <v>20170323</v>
          </cell>
        </row>
        <row r="118">
          <cell r="A118" t="str">
            <v>2520-EAG-4</v>
          </cell>
          <cell r="B118" t="str">
            <v>Polder de Derde Bedijking, kassen</v>
          </cell>
          <cell r="C118">
            <v>20170323</v>
          </cell>
        </row>
        <row r="119">
          <cell r="A119" t="str">
            <v>2530-EAG-1</v>
          </cell>
          <cell r="B119" t="str">
            <v>Polder de Eerste Bedijking (west), west</v>
          </cell>
          <cell r="C119">
            <v>20170315</v>
          </cell>
        </row>
        <row r="120">
          <cell r="A120" t="str">
            <v>2530-EAG-2</v>
          </cell>
          <cell r="B120" t="str">
            <v>Polder de Eerste Bedijking (west), oost</v>
          </cell>
          <cell r="C120">
            <v>20170315</v>
          </cell>
        </row>
        <row r="121">
          <cell r="A121" t="str">
            <v>2540-EAG-1</v>
          </cell>
          <cell r="B121" t="str">
            <v>Polder Groot Mijdrecht en Polder de Eerste Bedijking (oost), landelijk</v>
          </cell>
          <cell r="C121">
            <v>20170403</v>
          </cell>
          <cell r="E121" t="str">
            <v>NL11_2_7</v>
          </cell>
          <cell r="F121" t="str">
            <v>NL11_2_7</v>
          </cell>
          <cell r="H121" t="str">
            <v>NL11_VaartenGrootMijdr</v>
          </cell>
          <cell r="I121" t="str">
            <v>NL11_VaartenGrootMijdrec</v>
          </cell>
          <cell r="J121" t="str">
            <v>Vaarten Groot Mijdrecht</v>
          </cell>
        </row>
        <row r="122">
          <cell r="A122" t="str">
            <v>2540-EAG-2</v>
          </cell>
          <cell r="B122" t="str">
            <v>Polder Groot Mijdrecht en Polder de Eerste Bedijking (oost), natuurreservaat</v>
          </cell>
          <cell r="C122">
            <v>20170403</v>
          </cell>
        </row>
        <row r="123">
          <cell r="A123" t="str">
            <v>2540-EAG-3</v>
          </cell>
          <cell r="B123" t="str">
            <v>Polder Groot Mijdrecht en Polder de Eerste Bedijking (oost), Botshol West</v>
          </cell>
          <cell r="C123">
            <v>20160428</v>
          </cell>
        </row>
        <row r="124">
          <cell r="A124" t="str">
            <v>2540-EAG-4</v>
          </cell>
          <cell r="B124" t="str">
            <v>Polder Groot Mijdrecht en Polder de Eerste Bedijking (oost), stedelijk</v>
          </cell>
          <cell r="C124">
            <v>20170403</v>
          </cell>
        </row>
        <row r="125">
          <cell r="A125" t="str">
            <v>2540-EAG-5</v>
          </cell>
          <cell r="B125" t="str">
            <v>Polder Groot Mijdrecht en Polder de Eerste Bedijking (oost), Veldweg</v>
          </cell>
          <cell r="C125">
            <v>20170403</v>
          </cell>
        </row>
        <row r="126">
          <cell r="A126" t="str">
            <v>2540-EAG-6</v>
          </cell>
          <cell r="B126" t="str">
            <v>Polder Groot Mijdrecht en Polder de Eerste Bedijking (oost), landelijk - KRW Waterlichaam</v>
          </cell>
          <cell r="D126">
            <v>20191205</v>
          </cell>
          <cell r="E126" t="str">
            <v>NL11_2_7</v>
          </cell>
          <cell r="G126" t="str">
            <v>NL11_VaartenGrootMijdrec</v>
          </cell>
        </row>
        <row r="127">
          <cell r="A127" t="str">
            <v>2550-EAG-1</v>
          </cell>
          <cell r="B127" t="str">
            <v>Noorderpolder of Botshol (zuid en west), Botshol Kleine- en Groote Wije</v>
          </cell>
          <cell r="C127">
            <v>20160428</v>
          </cell>
          <cell r="E127" t="str">
            <v>NL11_7_1</v>
          </cell>
          <cell r="F127" t="str">
            <v>NL11_7_1</v>
          </cell>
          <cell r="G127" t="str">
            <v>NL11_Botshol</v>
          </cell>
          <cell r="H127" t="str">
            <v>NL11_Botshol</v>
          </cell>
          <cell r="I127" t="str">
            <v>NL11_Botshol</v>
          </cell>
          <cell r="J127" t="str">
            <v>Botshol</v>
          </cell>
        </row>
        <row r="128">
          <cell r="A128" t="str">
            <v>2550-EAG-2</v>
          </cell>
          <cell r="B128" t="str">
            <v>Noorderpolder of Botshol (zuid en west), Botshol Midden</v>
          </cell>
          <cell r="C128">
            <v>20160428</v>
          </cell>
          <cell r="E128" t="str">
            <v>NL11_7_1</v>
          </cell>
          <cell r="F128" t="str">
            <v>NL11_7_1</v>
          </cell>
          <cell r="G128" t="str">
            <v>NL11_Botshol</v>
          </cell>
          <cell r="H128" t="str">
            <v>NL11_Botshol</v>
          </cell>
          <cell r="I128" t="str">
            <v>NL11_Botshol</v>
          </cell>
          <cell r="J128" t="str">
            <v>Botshol</v>
          </cell>
        </row>
        <row r="129">
          <cell r="A129" t="str">
            <v>2550-EAG-4</v>
          </cell>
          <cell r="B129" t="str">
            <v>Noorderpolder of Botshol (zuid en west), Noorderpolder (oost)</v>
          </cell>
          <cell r="C129">
            <v>20160428</v>
          </cell>
        </row>
        <row r="130">
          <cell r="A130" t="str">
            <v>2550-EAG-5</v>
          </cell>
          <cell r="B130" t="str">
            <v>Noorderpolder of Botshol (zuid en west), Noorderpolder (west)</v>
          </cell>
          <cell r="C130">
            <v>20170213</v>
          </cell>
        </row>
        <row r="131">
          <cell r="A131" t="str">
            <v>2560-EAG-1</v>
          </cell>
          <cell r="B131" t="str">
            <v>Noorderpolder of Botshol (Nellestein), agrarisch</v>
          </cell>
          <cell r="C131">
            <v>20170317</v>
          </cell>
        </row>
        <row r="132">
          <cell r="A132" t="str">
            <v>2560-EAG-2</v>
          </cell>
          <cell r="B132" t="str">
            <v>Noorderpolder of Botshol (Nellestein), natuurgebied</v>
          </cell>
          <cell r="C132">
            <v>20170317</v>
          </cell>
        </row>
        <row r="133">
          <cell r="A133" t="str">
            <v>2570-EAG-1</v>
          </cell>
          <cell r="B133" t="str">
            <v>Baambrugge Westzijds, polder</v>
          </cell>
          <cell r="C133">
            <v>20170317</v>
          </cell>
        </row>
        <row r="134">
          <cell r="A134" t="str">
            <v>2570-EAG-2</v>
          </cell>
          <cell r="B134" t="str">
            <v>Baambrugge Westzijds, Schrobberpolder</v>
          </cell>
          <cell r="C134">
            <v>20170317</v>
          </cell>
        </row>
        <row r="135">
          <cell r="A135" t="str">
            <v>2600-EAG-1</v>
          </cell>
          <cell r="B135" t="str">
            <v>Polder Zevenhoven, bemalen gebied</v>
          </cell>
          <cell r="C135">
            <v>20170207</v>
          </cell>
          <cell r="E135" t="str">
            <v>NL11_2_4</v>
          </cell>
          <cell r="F135" t="str">
            <v>NL11_2_4</v>
          </cell>
          <cell r="H135" t="str">
            <v>NL11_VaartenZevenhoven</v>
          </cell>
          <cell r="I135" t="str">
            <v>NL11_VaartenZevenhoven</v>
          </cell>
          <cell r="J135" t="str">
            <v>Vaarten Zevenhoven</v>
          </cell>
        </row>
        <row r="136">
          <cell r="A136" t="str">
            <v>2600-EAG-10</v>
          </cell>
          <cell r="B136" t="str">
            <v>Polder Zevenhoven, bemalen gebied - KRW Waterlichaam</v>
          </cell>
          <cell r="D136">
            <v>20191205</v>
          </cell>
          <cell r="E136" t="str">
            <v>NL11_2_4</v>
          </cell>
          <cell r="G136" t="str">
            <v>NL11_VaartenZevenhoven</v>
          </cell>
        </row>
        <row r="137">
          <cell r="A137" t="str">
            <v>2600-EAG-2</v>
          </cell>
          <cell r="B137" t="str">
            <v>Polder Zevenhoven, Oude Nieuwveenseweg</v>
          </cell>
          <cell r="C137">
            <v>20170207</v>
          </cell>
        </row>
        <row r="138">
          <cell r="A138" t="str">
            <v>2600-EAG-3</v>
          </cell>
          <cell r="B138" t="str">
            <v>Polder Zevenhoven, Nieuw Amstel</v>
          </cell>
          <cell r="C138">
            <v>20170207</v>
          </cell>
        </row>
        <row r="139">
          <cell r="A139" t="str">
            <v>2600-EAG-4</v>
          </cell>
          <cell r="B139" t="str">
            <v>Polder Zevenhoven, Bloklandseweg</v>
          </cell>
          <cell r="C139">
            <v>20170207</v>
          </cell>
        </row>
        <row r="140">
          <cell r="A140" t="str">
            <v>2600-EAG-5</v>
          </cell>
          <cell r="B140" t="str">
            <v>Polder Zevenhoven, Odesssa_Driesprong_De Jonker</v>
          </cell>
          <cell r="C140">
            <v>20170207</v>
          </cell>
          <cell r="F140" t="str">
            <v>NL11_2_4</v>
          </cell>
          <cell r="H140" t="str">
            <v>NL11_VaartenZevenhoven</v>
          </cell>
          <cell r="I140" t="str">
            <v>NL11_VaartenZevenhoven</v>
          </cell>
          <cell r="J140" t="str">
            <v>Vaarten Zevenhoven</v>
          </cell>
        </row>
        <row r="141">
          <cell r="A141" t="str">
            <v>2600-EAG-6</v>
          </cell>
          <cell r="B141" t="str">
            <v>Polder Zevenhoven, Achterweg_Zeerust</v>
          </cell>
          <cell r="C141">
            <v>20170207</v>
          </cell>
          <cell r="F141" t="str">
            <v>NL11_2_4</v>
          </cell>
          <cell r="H141" t="str">
            <v>NL11_VaartenZevenhoven</v>
          </cell>
          <cell r="I141" t="str">
            <v>NL11_VaartenZevenhoven</v>
          </cell>
          <cell r="J141" t="str">
            <v>Vaarten Zevenhoven</v>
          </cell>
        </row>
        <row r="142">
          <cell r="A142" t="str">
            <v>2600-EAG-8</v>
          </cell>
          <cell r="B142" t="str">
            <v>Polder Zevenhoven, Kousmolentocht/Jonge Zevenhovenseweg</v>
          </cell>
          <cell r="C142">
            <v>20170207</v>
          </cell>
          <cell r="F142" t="str">
            <v>NL11_2_4</v>
          </cell>
          <cell r="H142" t="str">
            <v>NL11_VaartenZevenhoven</v>
          </cell>
          <cell r="I142" t="str">
            <v>NL11_VaartenZevenhoven</v>
          </cell>
          <cell r="J142" t="str">
            <v>Vaarten Zevenhoven</v>
          </cell>
        </row>
        <row r="143">
          <cell r="A143" t="str">
            <v>2600-EAG-9</v>
          </cell>
          <cell r="B143" t="str">
            <v>Polder Zevenhoven, Groene Jonker</v>
          </cell>
          <cell r="C143">
            <v>20170207</v>
          </cell>
        </row>
        <row r="144">
          <cell r="A144" t="str">
            <v>2610-EAG-1</v>
          </cell>
          <cell r="B144" t="str">
            <v>Buitendijkse Oosterpolder, Buitenwesterpolder en Blokland (noord), bemalen gebied</v>
          </cell>
          <cell r="C144">
            <v>20170207</v>
          </cell>
        </row>
        <row r="145">
          <cell r="A145" t="str">
            <v>2620-EAG-1</v>
          </cell>
          <cell r="B145" t="str">
            <v>Voordijkschepolder, Voordijkschepolder</v>
          </cell>
          <cell r="C145">
            <v>20160428</v>
          </cell>
          <cell r="E145" t="str">
            <v>NL11_8_2</v>
          </cell>
          <cell r="G145" t="str">
            <v>NL11_Tussenboezemb</v>
          </cell>
        </row>
        <row r="146">
          <cell r="A146" t="str">
            <v>2625-EAG-1</v>
          </cell>
          <cell r="B146" t="str">
            <v>Blokland, Blokland</v>
          </cell>
          <cell r="C146">
            <v>20160428</v>
          </cell>
        </row>
        <row r="147">
          <cell r="A147" t="str">
            <v>2630-EAG-1</v>
          </cell>
          <cell r="B147" t="str">
            <v>Noordse Buurt en Westveense Polder, Noordse buurt</v>
          </cell>
          <cell r="C147">
            <v>20170207</v>
          </cell>
        </row>
        <row r="148">
          <cell r="A148" t="str">
            <v>2630-EAG-2</v>
          </cell>
          <cell r="B148" t="str">
            <v>Noordse Buurt en Westveense Polder, Noordse dorp</v>
          </cell>
          <cell r="C148">
            <v>20170207</v>
          </cell>
        </row>
        <row r="149">
          <cell r="A149" t="str">
            <v>2630-EAG-3</v>
          </cell>
          <cell r="B149" t="str">
            <v>Noordse Buurt en Westveense Polder, Westveen</v>
          </cell>
          <cell r="C149">
            <v>20170207</v>
          </cell>
          <cell r="F149" t="str">
            <v>NL11_2_12</v>
          </cell>
          <cell r="H149" t="str">
            <v>NL11_Westveen</v>
          </cell>
          <cell r="I149" t="str">
            <v>NL11_Westveen</v>
          </cell>
          <cell r="J149" t="str">
            <v>Westveen</v>
          </cell>
        </row>
        <row r="150">
          <cell r="A150" t="str">
            <v>3???-EAG-1</v>
          </cell>
          <cell r="B150" t="str">
            <v>Oud-Zuilen, Oud-Zuilen</v>
          </cell>
          <cell r="C150">
            <v>20160428</v>
          </cell>
        </row>
        <row r="151">
          <cell r="A151" t="str">
            <v>3000-EAG-1</v>
          </cell>
          <cell r="B151" t="str">
            <v>Vechtboezem, Vecht</v>
          </cell>
          <cell r="D151">
            <v>20191205</v>
          </cell>
          <cell r="E151" t="str">
            <v>NL11_1_2</v>
          </cell>
          <cell r="G151" t="str">
            <v>NL11_Vecht</v>
          </cell>
        </row>
        <row r="152">
          <cell r="A152" t="str">
            <v>3000-EAG-2</v>
          </cell>
          <cell r="B152" t="str">
            <v>Vechtboezem, Vecht van Muiden tot Nigtevecht</v>
          </cell>
          <cell r="C152">
            <v>20191122</v>
          </cell>
          <cell r="E152" t="str">
            <v>NL11_1_2</v>
          </cell>
          <cell r="F152" t="str">
            <v>NL11_1_2</v>
          </cell>
          <cell r="G152" t="str">
            <v>NL11_Vecht</v>
          </cell>
          <cell r="H152" t="str">
            <v>NL11_Vecht</v>
          </cell>
          <cell r="I152" t="str">
            <v>NL11_Vecht</v>
          </cell>
          <cell r="J152" t="str">
            <v>Vecht</v>
          </cell>
        </row>
        <row r="153">
          <cell r="A153" t="str">
            <v>3000-EAG-3</v>
          </cell>
          <cell r="B153" t="str">
            <v>Vechtboezem, Vecht van Nigtevecht tot Maarssen</v>
          </cell>
          <cell r="C153">
            <v>20191122</v>
          </cell>
          <cell r="E153" t="str">
            <v>NL11_1_2</v>
          </cell>
          <cell r="F153" t="str">
            <v>NL11_1_2</v>
          </cell>
          <cell r="G153" t="str">
            <v>NL11_Vecht</v>
          </cell>
          <cell r="H153" t="str">
            <v>NL11_Vecht</v>
          </cell>
          <cell r="I153" t="str">
            <v>NL11_Vecht</v>
          </cell>
          <cell r="J153" t="str">
            <v>Vecht</v>
          </cell>
        </row>
        <row r="154">
          <cell r="A154" t="str">
            <v>3000-EAG-4</v>
          </cell>
          <cell r="B154" t="str">
            <v>Vechtboezem, Vecht van Maarssen tot Utrecht</v>
          </cell>
          <cell r="C154">
            <v>20191122</v>
          </cell>
          <cell r="E154" t="str">
            <v>NL11_1_2</v>
          </cell>
          <cell r="F154" t="str">
            <v>NL11_1_2</v>
          </cell>
          <cell r="G154" t="str">
            <v>NL11_Vecht</v>
          </cell>
          <cell r="H154" t="str">
            <v>NL11_Vecht</v>
          </cell>
          <cell r="I154" t="str">
            <v>NL11_Vecht</v>
          </cell>
          <cell r="J154" t="str">
            <v>Vecht</v>
          </cell>
        </row>
        <row r="155">
          <cell r="A155" t="str">
            <v>3000-EAG-5</v>
          </cell>
          <cell r="B155" t="str">
            <v>Vechtboezem, stedelijk gebied Maarssen</v>
          </cell>
          <cell r="C155">
            <v>20191122</v>
          </cell>
        </row>
        <row r="156">
          <cell r="A156" t="str">
            <v>3010-EAG-1</v>
          </cell>
          <cell r="B156" t="str">
            <v>Noorder- of Rietpolder (zuid), Noorder- of Rietpolder (zuid) (De Krijgsman)</v>
          </cell>
          <cell r="C156">
            <v>20160428</v>
          </cell>
        </row>
        <row r="157">
          <cell r="A157" t="str">
            <v>3020-EAG-1</v>
          </cell>
          <cell r="B157" t="str">
            <v>Noorder- of Rietpolder (De Krijgsman), landelijk</v>
          </cell>
          <cell r="C157">
            <v>20160428</v>
          </cell>
        </row>
        <row r="158">
          <cell r="A158" t="str">
            <v>3020-EAG-2</v>
          </cell>
          <cell r="B158" t="str">
            <v>Noorder- of Rietpolder (De Krijgsman), Kruitfabriek eo</v>
          </cell>
          <cell r="C158">
            <v>20160428</v>
          </cell>
        </row>
        <row r="159">
          <cell r="A159" t="str">
            <v>3040-EAG-1</v>
          </cell>
          <cell r="B159" t="str">
            <v>Bloemendalerpolder (noord), Bloemendalerpolder (noord)</v>
          </cell>
          <cell r="C159">
            <v>20160428</v>
          </cell>
        </row>
        <row r="160">
          <cell r="A160" t="str">
            <v>3050-EAG-1</v>
          </cell>
          <cell r="B160" t="str">
            <v>Gemeenschapspolder zuid-oost, Gemeenschapspolder zuid-oost</v>
          </cell>
          <cell r="C160">
            <v>20160428</v>
          </cell>
        </row>
        <row r="161">
          <cell r="A161" t="str">
            <v>3050-EAG-2</v>
          </cell>
          <cell r="B161" t="str">
            <v>Gemeenschapspolder zuid-oost, Bloemendalerpolder Weesp</v>
          </cell>
          <cell r="C161">
            <v>20160428</v>
          </cell>
        </row>
        <row r="162">
          <cell r="A162" t="str">
            <v>3070-EAG-1</v>
          </cell>
          <cell r="B162" t="str">
            <v>Holland, Sticht, Voorburg en Polder het Honderd oost, Voorburg</v>
          </cell>
          <cell r="C162">
            <v>20160428</v>
          </cell>
        </row>
        <row r="163">
          <cell r="A163" t="str">
            <v>3070-EAG-2</v>
          </cell>
          <cell r="B163" t="str">
            <v>Holland, Sticht, Voorburg en Polder het Honderd oost, Nog opknippen in  EAG's</v>
          </cell>
          <cell r="C163">
            <v>20160428</v>
          </cell>
        </row>
        <row r="164">
          <cell r="A164" t="str">
            <v>3080-EAG-1</v>
          </cell>
          <cell r="B164" t="str">
            <v>Sportcombinatie Muiden, Sportcombinatie Muiden</v>
          </cell>
          <cell r="C164">
            <v>20160428</v>
          </cell>
        </row>
        <row r="165">
          <cell r="A165" t="str">
            <v>3100-EAG-1</v>
          </cell>
          <cell r="B165" t="str">
            <v>Naardermeer, Binnenzij/Spookgat</v>
          </cell>
          <cell r="C165">
            <v>20160428</v>
          </cell>
          <cell r="E165" t="str">
            <v>NL11_4_1</v>
          </cell>
          <cell r="F165" t="str">
            <v>NL11_4_1</v>
          </cell>
          <cell r="G165" t="str">
            <v>NL11_Naardermeer</v>
          </cell>
          <cell r="H165" t="str">
            <v>NL11_Naardermeer</v>
          </cell>
          <cell r="I165" t="str">
            <v>NL11_Naardermeer</v>
          </cell>
          <cell r="J165" t="str">
            <v>Naardermeer</v>
          </cell>
        </row>
        <row r="166">
          <cell r="A166" t="str">
            <v>3100-EAG-10</v>
          </cell>
          <cell r="B166" t="str">
            <v>Naardermeer, Meerlanden</v>
          </cell>
          <cell r="C166">
            <v>20160428</v>
          </cell>
        </row>
        <row r="167">
          <cell r="A167" t="str">
            <v>3100-EAG-2</v>
          </cell>
          <cell r="B167" t="str">
            <v>Naardermeer, Groote Meer Noord</v>
          </cell>
          <cell r="C167">
            <v>20160428</v>
          </cell>
          <cell r="E167" t="str">
            <v>NL11_4_1</v>
          </cell>
          <cell r="F167" t="str">
            <v>NL11_4_1</v>
          </cell>
          <cell r="G167" t="str">
            <v>NL11_Naardermeer</v>
          </cell>
          <cell r="H167" t="str">
            <v>NL11_Naardermeer</v>
          </cell>
          <cell r="I167" t="str">
            <v>NL11_Naardermeer</v>
          </cell>
          <cell r="J167" t="str">
            <v>Naardermeer</v>
          </cell>
        </row>
        <row r="168">
          <cell r="A168" t="str">
            <v>3100-EAG-3</v>
          </cell>
          <cell r="B168" t="str">
            <v>Naardermeer, Groote Meer ZO</v>
          </cell>
          <cell r="C168">
            <v>20160428</v>
          </cell>
          <cell r="E168" t="str">
            <v>NL11_4_1</v>
          </cell>
          <cell r="F168" t="str">
            <v>NL11_4_1</v>
          </cell>
          <cell r="G168" t="str">
            <v>NL11_Naardermeer</v>
          </cell>
          <cell r="H168" t="str">
            <v>NL11_Naardermeer</v>
          </cell>
          <cell r="I168" t="str">
            <v>NL11_Naardermeer</v>
          </cell>
          <cell r="J168" t="str">
            <v>Naardermeer</v>
          </cell>
        </row>
        <row r="169">
          <cell r="A169" t="str">
            <v>3100-EAG-4</v>
          </cell>
          <cell r="B169" t="str">
            <v>Naardermeer, Veertigmorgen</v>
          </cell>
          <cell r="C169">
            <v>20160428</v>
          </cell>
          <cell r="E169" t="str">
            <v>NL11_4_1</v>
          </cell>
          <cell r="F169" t="str">
            <v>NL11_4_1</v>
          </cell>
          <cell r="G169" t="str">
            <v>NL11_Naardermeer</v>
          </cell>
          <cell r="H169" t="str">
            <v>NL11_Naardermeer</v>
          </cell>
          <cell r="I169" t="str">
            <v>NL11_Naardermeer</v>
          </cell>
          <cell r="J169" t="str">
            <v>Naardermeer</v>
          </cell>
        </row>
        <row r="170">
          <cell r="A170" t="str">
            <v>3100-EAG-5</v>
          </cell>
          <cell r="B170" t="str">
            <v>Naardermeer, Wijde- of Bovenste Blik</v>
          </cell>
          <cell r="C170">
            <v>20160428</v>
          </cell>
          <cell r="E170" t="str">
            <v>NL11_4_1</v>
          </cell>
          <cell r="F170" t="str">
            <v>NL11_4_1</v>
          </cell>
          <cell r="G170" t="str">
            <v>NL11_Naardermeer</v>
          </cell>
          <cell r="H170" t="str">
            <v>NL11_Naardermeer</v>
          </cell>
          <cell r="I170" t="str">
            <v>NL11_Naardermeer</v>
          </cell>
          <cell r="J170" t="str">
            <v>Naardermeer</v>
          </cell>
        </row>
        <row r="171">
          <cell r="A171" t="str">
            <v>3100-EAG-9</v>
          </cell>
          <cell r="B171" t="str">
            <v>Naardermeer, Kwelgebied noord</v>
          </cell>
          <cell r="C171">
            <v>20160428</v>
          </cell>
          <cell r="E171" t="str">
            <v>NL11_4_1</v>
          </cell>
          <cell r="F171" t="str">
            <v>NL11_4_1</v>
          </cell>
          <cell r="G171" t="str">
            <v>NL11_Naardermeer</v>
          </cell>
          <cell r="H171" t="str">
            <v>NL11_Naardermeer</v>
          </cell>
          <cell r="I171" t="str">
            <v>NL11_Naardermeer</v>
          </cell>
          <cell r="J171" t="str">
            <v>Naardermeer</v>
          </cell>
        </row>
        <row r="172">
          <cell r="A172" t="str">
            <v>3110-EAG-1</v>
          </cell>
          <cell r="B172" t="str">
            <v>Nieuwe Keverdijksche Polder en Hilversumse Bovenmeent, Meerlanden, Landbouw ZO</v>
          </cell>
          <cell r="C172">
            <v>20160428</v>
          </cell>
        </row>
        <row r="173">
          <cell r="A173" t="str">
            <v>3110-EAG-2</v>
          </cell>
          <cell r="B173" t="str">
            <v>Nieuwe Keverdijksche Polder en Hilversumse Bovenmeent, Hilversumse Bovenmeent</v>
          </cell>
          <cell r="C173">
            <v>20160428</v>
          </cell>
        </row>
        <row r="174">
          <cell r="A174" t="str">
            <v>3110-EAG-3</v>
          </cell>
          <cell r="B174" t="str">
            <v>Nieuwe Keverdijksche Polder en Hilversumse Bovenmeent, Nog opknippen in  EAG's</v>
          </cell>
          <cell r="C174">
            <v>20160726</v>
          </cell>
        </row>
        <row r="175">
          <cell r="A175" t="str">
            <v>3110-EAG-4</v>
          </cell>
          <cell r="B175" t="str">
            <v>Nieuwe Keverdijksche Polder en Hilversumse Bovenmeent, Aalscholverkolonie</v>
          </cell>
          <cell r="C175">
            <v>20160428</v>
          </cell>
        </row>
        <row r="176">
          <cell r="A176" t="str">
            <v>3110-EAG-5</v>
          </cell>
          <cell r="B176" t="str">
            <v>Nieuwe Keverdijksche Polder en Hilversumse Bovenmeent, Nog opknippen in  EAG's</v>
          </cell>
          <cell r="C176">
            <v>20160428</v>
          </cell>
        </row>
        <row r="177">
          <cell r="A177" t="str">
            <v>3200-EAG-1</v>
          </cell>
          <cell r="B177" t="str">
            <v>Spiegelpolder, Spiegel- en Blijkpolderplas</v>
          </cell>
          <cell r="C177">
            <v>20160428</v>
          </cell>
          <cell r="E177" t="str">
            <v>NL11_3_6</v>
          </cell>
          <cell r="F177" t="str">
            <v>NL11_3_6</v>
          </cell>
          <cell r="G177" t="str">
            <v>NL11_Spiegelplas</v>
          </cell>
          <cell r="H177" t="str">
            <v>NL11_Spiegelplas</v>
          </cell>
          <cell r="I177" t="str">
            <v>NL11_Spiegelplas</v>
          </cell>
          <cell r="J177" t="str">
            <v>Spiegelplas</v>
          </cell>
        </row>
        <row r="178">
          <cell r="A178" t="str">
            <v>3200-EAG-2</v>
          </cell>
          <cell r="B178" t="str">
            <v>Spiegelpolder, Spiegelweg</v>
          </cell>
          <cell r="C178">
            <v>20160428</v>
          </cell>
        </row>
        <row r="179">
          <cell r="A179" t="str">
            <v>3201-EAG-1</v>
          </cell>
          <cell r="B179" t="str">
            <v>Stichtsch Ankeveensche Polder, Ankeveensche Plassen SAP noord</v>
          </cell>
          <cell r="C179">
            <v>20160428</v>
          </cell>
          <cell r="E179" t="str">
            <v>NL11_6_3</v>
          </cell>
          <cell r="F179" t="str">
            <v>NL11_6_3</v>
          </cell>
          <cell r="G179" t="str">
            <v>NL11_StichtsAnkeveen</v>
          </cell>
          <cell r="H179" t="str">
            <v>NL11_StichtseAnkeveense</v>
          </cell>
          <cell r="I179" t="str">
            <v>NL11_StichtsAnkeveen</v>
          </cell>
          <cell r="J179" t="str">
            <v>Stichts Ankeveense plassen</v>
          </cell>
        </row>
        <row r="180">
          <cell r="A180" t="str">
            <v>3201-EAG-2</v>
          </cell>
          <cell r="B180" t="str">
            <v>Stichtsch Ankeveensche Polder, Ankeveensche Plassen SAP zuid</v>
          </cell>
          <cell r="C180">
            <v>20160428</v>
          </cell>
          <cell r="E180" t="str">
            <v>NL11_6_3</v>
          </cell>
          <cell r="F180" t="str">
            <v>NL11_6_3</v>
          </cell>
          <cell r="G180" t="str">
            <v>NL11_StichtsAnkeveen</v>
          </cell>
          <cell r="H180" t="str">
            <v>NL11_StichtseAnkeveense</v>
          </cell>
          <cell r="I180" t="str">
            <v>NL11_StichtsAnkeveen</v>
          </cell>
          <cell r="J180" t="str">
            <v>Stichts Ankeveense plassen</v>
          </cell>
        </row>
        <row r="181">
          <cell r="A181" t="str">
            <v>3201-EAG-3</v>
          </cell>
          <cell r="B181" t="str">
            <v>Stichtsch Ankeveensche Polder, Stichtsch Ankeveensche Polder oost</v>
          </cell>
          <cell r="C181">
            <v>20160428</v>
          </cell>
        </row>
        <row r="182">
          <cell r="A182" t="str">
            <v>3210-EAG-1</v>
          </cell>
          <cell r="B182" t="str">
            <v>Horn- en Kuyerpolder, bemalen gebied</v>
          </cell>
          <cell r="C182">
            <v>20170118</v>
          </cell>
        </row>
        <row r="183">
          <cell r="A183" t="str">
            <v>3210-EAG-2</v>
          </cell>
          <cell r="B183" t="str">
            <v>Horn- en Kuyerpolder, gestuwde gebieden</v>
          </cell>
          <cell r="C183">
            <v>20170118</v>
          </cell>
        </row>
        <row r="184">
          <cell r="A184" t="str">
            <v>3210-EAG-3</v>
          </cell>
          <cell r="B184" t="str">
            <v>Horn- en Kuyerpolder, Stedelijk gebied Nederhorst Den Berg</v>
          </cell>
          <cell r="C184">
            <v>20170118</v>
          </cell>
        </row>
        <row r="185">
          <cell r="A185" t="str">
            <v>3220-EAG-1</v>
          </cell>
          <cell r="B185" t="str">
            <v>Horstermeerpolder en Meeruiterdijksche Polder, Korremof</v>
          </cell>
          <cell r="C185">
            <v>20160428</v>
          </cell>
        </row>
        <row r="186">
          <cell r="A186" t="str">
            <v>3220-EAG-2</v>
          </cell>
          <cell r="B186" t="str">
            <v>Horstermeerpolder en Meeruiterdijksche Polder, polder</v>
          </cell>
          <cell r="C186">
            <v>20160428</v>
          </cell>
        </row>
        <row r="187">
          <cell r="A187" t="str">
            <v>3220-EAG-3</v>
          </cell>
          <cell r="B187" t="str">
            <v>Horstermeerpolder en Meeruiterdijksche Polder, Anko zuid</v>
          </cell>
          <cell r="C187">
            <v>20160428</v>
          </cell>
        </row>
        <row r="188">
          <cell r="A188" t="str">
            <v>3220-EAG-4</v>
          </cell>
          <cell r="B188" t="str">
            <v>Horstermeerpolder en Meeruiterdijksche Polder, Meeruiterdijksche Polder zuid</v>
          </cell>
          <cell r="C188">
            <v>20160428</v>
          </cell>
        </row>
        <row r="189">
          <cell r="A189" t="str">
            <v>3220-EAG-5</v>
          </cell>
          <cell r="B189" t="str">
            <v>Horstermeerpolder en Meeruiterdijksche Polder, Meeruiterdijksche Polder noord</v>
          </cell>
          <cell r="C189">
            <v>20160428</v>
          </cell>
        </row>
        <row r="190">
          <cell r="A190" t="str">
            <v>3220-EAG-6</v>
          </cell>
          <cell r="B190" t="str">
            <v>Horstermeerpolder en Meeruiterdijksche Polder, Spiegelpolder zuid</v>
          </cell>
          <cell r="C190">
            <v>20160428</v>
          </cell>
        </row>
        <row r="191">
          <cell r="A191" t="str">
            <v>3230-EAG-1</v>
          </cell>
          <cell r="B191" t="str">
            <v>Polder Kortenhoef, Het Hol/Suikerpot</v>
          </cell>
          <cell r="C191">
            <v>20160428</v>
          </cell>
          <cell r="E191" t="str">
            <v>NL11_6_4</v>
          </cell>
          <cell r="F191" t="str">
            <v>NL11_6_6</v>
          </cell>
          <cell r="G191" t="str">
            <v>NL11_Kortenhoefseplassen</v>
          </cell>
          <cell r="H191" t="str">
            <v>NL11_HetHol</v>
          </cell>
          <cell r="I191" t="str">
            <v>NL11_HetHol</v>
          </cell>
          <cell r="J191" t="str">
            <v>Het Hol</v>
          </cell>
        </row>
        <row r="192">
          <cell r="A192" t="str">
            <v>3230-EAG-2</v>
          </cell>
          <cell r="B192" t="str">
            <v>Polder Kortenhoef, Wijde Blik</v>
          </cell>
          <cell r="C192">
            <v>20160428</v>
          </cell>
          <cell r="E192" t="str">
            <v>NL11_3_7</v>
          </cell>
          <cell r="F192" t="str">
            <v>NL11_3_7</v>
          </cell>
          <cell r="G192" t="str">
            <v>NL11_WijdeBlik</v>
          </cell>
          <cell r="H192" t="str">
            <v>NL11_WijdeBlik</v>
          </cell>
          <cell r="I192" t="str">
            <v>NL11_WijdeBlik</v>
          </cell>
          <cell r="J192" t="str">
            <v>Wijde Blik</v>
          </cell>
        </row>
        <row r="193">
          <cell r="A193" t="str">
            <v>3230-EAG-3</v>
          </cell>
          <cell r="B193" t="str">
            <v>Polder Kortenhoef, Wijde Gat</v>
          </cell>
          <cell r="C193">
            <v>20160428</v>
          </cell>
          <cell r="E193" t="str">
            <v>NL11_6_4</v>
          </cell>
          <cell r="F193" t="str">
            <v>NL11_6_7</v>
          </cell>
          <cell r="G193" t="str">
            <v>NL11_Kortenhoefseplassen</v>
          </cell>
          <cell r="H193" t="str">
            <v>NL11_WijdeGat</v>
          </cell>
          <cell r="I193" t="str">
            <v>NL11_WijdeGat</v>
          </cell>
          <cell r="J193" t="str">
            <v>Wijde Gat</v>
          </cell>
        </row>
        <row r="194">
          <cell r="A194" t="str">
            <v>3230-EAG-4</v>
          </cell>
          <cell r="B194" t="str">
            <v>Polder Kortenhoef, Kortenhoef</v>
          </cell>
          <cell r="C194">
            <v>20160428</v>
          </cell>
        </row>
        <row r="195">
          <cell r="A195" t="str">
            <v>3230-EAG-5</v>
          </cell>
          <cell r="B195" t="str">
            <v>Polder Kortenhoef, Hilversumsch Kanaal plas/dras</v>
          </cell>
          <cell r="C195">
            <v>20160428</v>
          </cell>
          <cell r="E195" t="str">
            <v>NL11_6_4</v>
          </cell>
          <cell r="F195" t="str">
            <v>NL11_6_8</v>
          </cell>
          <cell r="G195" t="str">
            <v>NL11_Kortenhoefseplassen</v>
          </cell>
          <cell r="H195" t="str">
            <v>NL11_HilversumsKanaal</v>
          </cell>
          <cell r="I195" t="str">
            <v>NL11_HilversumsKanaal</v>
          </cell>
          <cell r="J195" t="str">
            <v>Hilversums Kanaal</v>
          </cell>
        </row>
        <row r="196">
          <cell r="A196" t="str">
            <v>3230-EAG-6</v>
          </cell>
          <cell r="B196" t="str">
            <v>Polder Kortenhoef, Hilversumsch Kanaal</v>
          </cell>
          <cell r="C196">
            <v>20160428</v>
          </cell>
          <cell r="E196" t="str">
            <v>NL11_6_4</v>
          </cell>
          <cell r="F196" t="str">
            <v>NL11_6_8</v>
          </cell>
          <cell r="G196" t="str">
            <v>NL11_Kortenhoefseplassen</v>
          </cell>
          <cell r="H196" t="str">
            <v>NL11_HilversumsKanaal</v>
          </cell>
          <cell r="I196" t="str">
            <v>NL11_HilversumsKanaal</v>
          </cell>
          <cell r="J196" t="str">
            <v>Hilversums Kanaal</v>
          </cell>
        </row>
        <row r="197">
          <cell r="A197" t="str">
            <v>3240-EAG-1</v>
          </cell>
          <cell r="B197" t="str">
            <v>Polder Dorssewaard, Polder Dorssewaard</v>
          </cell>
          <cell r="C197">
            <v>20160428</v>
          </cell>
        </row>
        <row r="198">
          <cell r="A198" t="str">
            <v>3250-EAG-1</v>
          </cell>
          <cell r="B198" t="str">
            <v>Vreeland (oost), Vreeland (oost)</v>
          </cell>
          <cell r="C198">
            <v>20160428</v>
          </cell>
        </row>
        <row r="199">
          <cell r="A199" t="str">
            <v>3260-EAG-1</v>
          </cell>
          <cell r="B199" t="str">
            <v>Blijkpolder, Blijkpolder</v>
          </cell>
          <cell r="C199">
            <v>20160428</v>
          </cell>
        </row>
        <row r="200">
          <cell r="A200" t="str">
            <v>3300-EAG-1</v>
          </cell>
          <cell r="B200" t="str">
            <v>Muyeveld, Loosdrechtsche Plassen</v>
          </cell>
          <cell r="C200">
            <v>20160428</v>
          </cell>
          <cell r="E200" t="str">
            <v>NL11_5_1</v>
          </cell>
          <cell r="F200" t="str">
            <v>NL11_5_5</v>
          </cell>
          <cell r="G200" t="str">
            <v>NL11_Loosdrechtseplassen</v>
          </cell>
          <cell r="H200" t="str">
            <v>NL11_LoosdrechtsePlas1</v>
          </cell>
          <cell r="I200" t="str">
            <v>NL11_LoosdrechtsePlas1tm5</v>
          </cell>
          <cell r="J200" t="str">
            <v>Loosdrechtse plassen 1tm5</v>
          </cell>
        </row>
        <row r="201">
          <cell r="A201" t="str">
            <v>3300-EAG-10</v>
          </cell>
          <cell r="B201" t="str">
            <v>Muyeveld, Weersloot</v>
          </cell>
          <cell r="D201">
            <v>20191205</v>
          </cell>
          <cell r="E201" t="str">
            <v>NL11_6_1</v>
          </cell>
          <cell r="G201" t="str">
            <v>NL11_Sterenzodden</v>
          </cell>
        </row>
        <row r="202">
          <cell r="A202" t="str">
            <v>3300-EAG-11</v>
          </cell>
          <cell r="B202" t="str">
            <v>Muyeveld, Oostenlijke Drecht</v>
          </cell>
          <cell r="D202">
            <v>20191205</v>
          </cell>
          <cell r="E202" t="str">
            <v>NL11_6_1</v>
          </cell>
          <cell r="G202" t="str">
            <v>NL11_Sterenzodden</v>
          </cell>
        </row>
        <row r="203">
          <cell r="A203" t="str">
            <v>3300-EAG-12</v>
          </cell>
          <cell r="B203" t="str">
            <v>Muyeveld, De Ster</v>
          </cell>
          <cell r="D203">
            <v>20191205</v>
          </cell>
        </row>
        <row r="204">
          <cell r="A204" t="str">
            <v>3300-EAG-13</v>
          </cell>
          <cell r="B204" t="str">
            <v>Muyeveld, Weersloot oost</v>
          </cell>
          <cell r="C204">
            <v>20190705</v>
          </cell>
          <cell r="E204" t="str">
            <v>NL11_6_1</v>
          </cell>
          <cell r="F204" t="str">
            <v>NL11_6_1</v>
          </cell>
          <cell r="G204" t="str">
            <v>NL11_Sterenzodden</v>
          </cell>
          <cell r="H204" t="str">
            <v>NL11_SterenZodden</v>
          </cell>
          <cell r="I204" t="str">
            <v>NL11_Sterenzodden</v>
          </cell>
          <cell r="J204" t="str">
            <v>Ster en zodden</v>
          </cell>
        </row>
        <row r="205">
          <cell r="A205" t="str">
            <v>3300-EAG-14</v>
          </cell>
          <cell r="B205" t="str">
            <v>Muyeveld, Weersloot west</v>
          </cell>
          <cell r="C205">
            <v>20190705</v>
          </cell>
          <cell r="E205" t="str">
            <v>NL11_6_1</v>
          </cell>
          <cell r="F205" t="str">
            <v>NL11_6_1</v>
          </cell>
          <cell r="G205" t="str">
            <v>NL11_Sterenzodden</v>
          </cell>
          <cell r="H205" t="str">
            <v>NL11_SterenZodden</v>
          </cell>
          <cell r="I205" t="str">
            <v>NL11_Sterenzodden</v>
          </cell>
          <cell r="J205" t="str">
            <v>Ster en zodden</v>
          </cell>
        </row>
        <row r="206">
          <cell r="A206" t="str">
            <v>3300-EAG-15</v>
          </cell>
          <cell r="B206" t="str">
            <v>Muyeveld, Oostelijke Drecht noord</v>
          </cell>
          <cell r="C206">
            <v>20190705</v>
          </cell>
          <cell r="E206" t="str">
            <v>NL11_6_1</v>
          </cell>
          <cell r="F206" t="str">
            <v>NL11_6_1</v>
          </cell>
          <cell r="G206" t="str">
            <v>NL11_Sterenzodden</v>
          </cell>
          <cell r="H206" t="str">
            <v>NL11_SterenZodden</v>
          </cell>
          <cell r="I206" t="str">
            <v>NL11_Sterenzodden</v>
          </cell>
          <cell r="J206" t="str">
            <v>Ster en zodden</v>
          </cell>
        </row>
        <row r="207">
          <cell r="A207" t="str">
            <v>3300-EAG-16</v>
          </cell>
          <cell r="B207" t="str">
            <v>Muyeveld, Oostelijke Drecht zuid</v>
          </cell>
          <cell r="C207">
            <v>20190705</v>
          </cell>
          <cell r="E207" t="str">
            <v>NL11_6_1</v>
          </cell>
          <cell r="F207" t="str">
            <v>NL11_6_1</v>
          </cell>
          <cell r="G207" t="str">
            <v>NL11_Sterenzodden</v>
          </cell>
          <cell r="H207" t="str">
            <v>NL11_SterenZodden</v>
          </cell>
          <cell r="I207" t="str">
            <v>NL11_Sterenzodden</v>
          </cell>
          <cell r="J207" t="str">
            <v>Ster en zodden</v>
          </cell>
        </row>
        <row r="208">
          <cell r="A208" t="str">
            <v>3300-EAG-17</v>
          </cell>
          <cell r="B208" t="str">
            <v>Muyeveld, De Ster noord</v>
          </cell>
          <cell r="C208">
            <v>20190705</v>
          </cell>
        </row>
        <row r="209">
          <cell r="A209" t="str">
            <v>3300-EAG-18</v>
          </cell>
          <cell r="B209" t="str">
            <v>Muyeveld, De Ster zuid</v>
          </cell>
          <cell r="C209">
            <v>20190705</v>
          </cell>
        </row>
        <row r="210">
          <cell r="A210" t="str">
            <v>3300-EAG-2</v>
          </cell>
          <cell r="B210" t="str">
            <v>Muyeveld, Nieuwe Polderplas</v>
          </cell>
          <cell r="C210">
            <v>20160428</v>
          </cell>
          <cell r="E210" t="str">
            <v>NL11_5_1</v>
          </cell>
          <cell r="F210" t="str">
            <v>NL11_5_5</v>
          </cell>
          <cell r="G210" t="str">
            <v>NL11_Loosdrechtseplassen</v>
          </cell>
          <cell r="H210" t="str">
            <v>NL11_LoosdrechtsePlas1</v>
          </cell>
          <cell r="I210" t="str">
            <v>NL11_LoosdrechtsePlas1tm5</v>
          </cell>
          <cell r="J210" t="str">
            <v>Loosdrechtse plassen 1tm5</v>
          </cell>
        </row>
        <row r="211">
          <cell r="A211" t="str">
            <v>3300-EAG-3</v>
          </cell>
          <cell r="B211" t="str">
            <v>Muyeveld, Kievitsbuurt noord</v>
          </cell>
          <cell r="C211">
            <v>20160428</v>
          </cell>
          <cell r="E211" t="str">
            <v>NL11_5_1</v>
          </cell>
          <cell r="F211" t="str">
            <v>NL11_5_6</v>
          </cell>
          <cell r="G211" t="str">
            <v>NL11_Loosdrechtseplassen</v>
          </cell>
          <cell r="H211" t="str">
            <v>NL11_Kievitsbuurt</v>
          </cell>
          <cell r="I211" t="str">
            <v>NL11_Kievitsbuurt</v>
          </cell>
          <cell r="J211" t="str">
            <v>Kievitsbuurt</v>
          </cell>
        </row>
        <row r="212">
          <cell r="A212" t="str">
            <v>3300-EAG-4</v>
          </cell>
          <cell r="B212" t="str">
            <v>Muyeveld, Kievitsbuurt zuid</v>
          </cell>
          <cell r="C212">
            <v>20160428</v>
          </cell>
          <cell r="E212" t="str">
            <v>NL11_5_1</v>
          </cell>
          <cell r="F212" t="str">
            <v>NL11_5_6</v>
          </cell>
          <cell r="G212" t="str">
            <v>NL11_Loosdrechtseplassen</v>
          </cell>
          <cell r="H212" t="str">
            <v>NL11_Kievitsbuurt</v>
          </cell>
          <cell r="I212" t="str">
            <v>NL11_Kievitsbuurt</v>
          </cell>
          <cell r="J212" t="str">
            <v>Kievitsbuurt</v>
          </cell>
        </row>
        <row r="213">
          <cell r="A213" t="str">
            <v>3300-EAG-5</v>
          </cell>
          <cell r="B213" t="str">
            <v>Muyeveld, Breukeleveensche of Stille Plas</v>
          </cell>
          <cell r="C213">
            <v>20160428</v>
          </cell>
          <cell r="E213" t="str">
            <v>NL11_5_1</v>
          </cell>
          <cell r="F213" t="str">
            <v>NL11_5_7</v>
          </cell>
          <cell r="G213" t="str">
            <v>NL11_Loosdrechtseplassen</v>
          </cell>
          <cell r="H213" t="str">
            <v>NL11_BreukeleveenschePl</v>
          </cell>
          <cell r="I213" t="str">
            <v>NL11_BreukeleveenschePlas</v>
          </cell>
          <cell r="J213" t="str">
            <v>Breukeleveensche plas</v>
          </cell>
        </row>
        <row r="214">
          <cell r="A214" t="str">
            <v>3300-EAG-6</v>
          </cell>
          <cell r="B214" t="str">
            <v>Muyeveld, Tienhovensche Plassen noord</v>
          </cell>
          <cell r="C214">
            <v>20160428</v>
          </cell>
          <cell r="E214" t="str">
            <v>NL11_5_1</v>
          </cell>
          <cell r="F214" t="str">
            <v>NL11_5_8</v>
          </cell>
          <cell r="G214" t="str">
            <v>NL11_Loosdrechtseplassen</v>
          </cell>
          <cell r="H214" t="str">
            <v>NL11_TienhovensePlassen</v>
          </cell>
          <cell r="I214" t="str">
            <v>NL11_TienhovensePlassen</v>
          </cell>
          <cell r="J214" t="str">
            <v>Tienhovense plassen</v>
          </cell>
        </row>
        <row r="215">
          <cell r="A215" t="str">
            <v>3300-EAG-7</v>
          </cell>
          <cell r="B215" t="str">
            <v>Muyeveld, Tienhovensche Plassen zuid</v>
          </cell>
          <cell r="C215">
            <v>20160428</v>
          </cell>
          <cell r="E215" t="str">
            <v>NL11_5_1</v>
          </cell>
          <cell r="F215" t="str">
            <v>NL11_5_8</v>
          </cell>
          <cell r="G215" t="str">
            <v>NL11_Loosdrechtseplassen</v>
          </cell>
          <cell r="H215" t="str">
            <v>NL11_TienhovensePlassen</v>
          </cell>
          <cell r="I215" t="str">
            <v>NL11_TienhovensePlassen</v>
          </cell>
          <cell r="J215" t="str">
            <v>Tienhovense plassen</v>
          </cell>
        </row>
        <row r="216">
          <cell r="A216" t="str">
            <v>3300-EAG-8</v>
          </cell>
          <cell r="B216" t="str">
            <v>Muyeveld, Vuntus</v>
          </cell>
          <cell r="C216">
            <v>20160428</v>
          </cell>
          <cell r="E216" t="str">
            <v>NL11_5_1</v>
          </cell>
          <cell r="F216" t="str">
            <v>NL11_5_9</v>
          </cell>
          <cell r="G216" t="str">
            <v>NL11_Loosdrechtseplassen</v>
          </cell>
          <cell r="H216" t="str">
            <v>NL11_Vuntus</v>
          </cell>
          <cell r="I216" t="str">
            <v>NL11_Vuntus</v>
          </cell>
          <cell r="J216" t="str">
            <v>Vuntus</v>
          </cell>
        </row>
        <row r="217">
          <cell r="A217" t="str">
            <v>3300-EAG-9</v>
          </cell>
          <cell r="B217" t="str">
            <v>Muyeveld, Kromme Rade</v>
          </cell>
          <cell r="C217">
            <v>20160428</v>
          </cell>
          <cell r="E217" t="str">
            <v>NL11_6_1</v>
          </cell>
          <cell r="F217" t="str">
            <v>NL11_6_1</v>
          </cell>
          <cell r="G217" t="str">
            <v>NL11_Sterenzodden</v>
          </cell>
          <cell r="H217" t="str">
            <v>NL11_SterenZodden</v>
          </cell>
          <cell r="I217" t="str">
            <v>NL11_Sterenzodden</v>
          </cell>
          <cell r="J217" t="str">
            <v>Ster en zodden</v>
          </cell>
        </row>
        <row r="218">
          <cell r="A218" t="str">
            <v>3301-EAG-1</v>
          </cell>
          <cell r="B218" t="str">
            <v>Gansenhoef oost, Gansenhoef</v>
          </cell>
          <cell r="C218">
            <v>20160428</v>
          </cell>
        </row>
        <row r="219">
          <cell r="A219" t="str">
            <v>3301-EAG-2</v>
          </cell>
          <cell r="B219" t="str">
            <v>Gansenhoef oost, Staatsbosbheer</v>
          </cell>
          <cell r="C219">
            <v>20160428</v>
          </cell>
        </row>
        <row r="220">
          <cell r="A220" t="str">
            <v>3302-EAG-1</v>
          </cell>
          <cell r="B220" t="str">
            <v>Oostelijke Binnenpolder van Tienhoven, overig</v>
          </cell>
          <cell r="C220">
            <v>20160428</v>
          </cell>
          <cell r="E220" t="str">
            <v>NL11_6_5</v>
          </cell>
          <cell r="F220" t="str">
            <v>NL11_6_9</v>
          </cell>
          <cell r="G220" t="str">
            <v>NL11_MolenpolderTienhove</v>
          </cell>
          <cell r="H220" t="str">
            <v>NL11_OostelijkeBinnenpo</v>
          </cell>
          <cell r="I220" t="str">
            <v>NL11_OostelijkeBinnenpolder</v>
          </cell>
          <cell r="J220" t="str">
            <v>Oostelijke Binnenpolder van Tienhoven</v>
          </cell>
        </row>
        <row r="221">
          <cell r="A221" t="str">
            <v>3302-EAG-2</v>
          </cell>
          <cell r="B221" t="str">
            <v>Oostelijke Binnenpolder van Tienhoven, petgaten</v>
          </cell>
          <cell r="C221">
            <v>20160428</v>
          </cell>
          <cell r="E221" t="str">
            <v>NL11_6_5</v>
          </cell>
          <cell r="F221" t="str">
            <v>NL11_6_9</v>
          </cell>
          <cell r="G221" t="str">
            <v>NL11_MolenpolderTienhove</v>
          </cell>
          <cell r="H221" t="str">
            <v>NL11_OostelijkeBinnenpo</v>
          </cell>
          <cell r="I221" t="str">
            <v>NL11_OostelijkeBinnenpolder</v>
          </cell>
          <cell r="J221" t="str">
            <v>Oostelijke Binnenpolder van Tienhoven</v>
          </cell>
        </row>
        <row r="222">
          <cell r="A222" t="str">
            <v>3303-EAG-1</v>
          </cell>
          <cell r="B222" t="str">
            <v>Gansenhoef west, Gansenhoef west</v>
          </cell>
          <cell r="C222">
            <v>20160428</v>
          </cell>
        </row>
        <row r="223">
          <cell r="A223" t="str">
            <v>3310-EAG-1</v>
          </cell>
          <cell r="B223" t="str">
            <v>Loenderveen (GWA), Waterleidingkanaal</v>
          </cell>
          <cell r="C223">
            <v>20160428</v>
          </cell>
        </row>
        <row r="224">
          <cell r="A224" t="str">
            <v>3310-EAG-2</v>
          </cell>
          <cell r="B224" t="str">
            <v>Loenderveen (GWA), Waterleidingplas</v>
          </cell>
          <cell r="C224">
            <v>20160428</v>
          </cell>
          <cell r="E224" t="str">
            <v>NL11_3_9</v>
          </cell>
          <cell r="F224" t="str">
            <v>NL11_3_9</v>
          </cell>
          <cell r="G224" t="str">
            <v>NL11_Waterleidingplas</v>
          </cell>
          <cell r="H224" t="str">
            <v>NL11_Waterleidingplas</v>
          </cell>
          <cell r="I224" t="str">
            <v>NL11_Waterleidingplas</v>
          </cell>
          <cell r="J224" t="str">
            <v>Waterleidingplas</v>
          </cell>
        </row>
        <row r="225">
          <cell r="A225" t="str">
            <v>3311-EAG-1</v>
          </cell>
          <cell r="B225" t="str">
            <v>Bethunepolder,</v>
          </cell>
          <cell r="C225">
            <v>20170202</v>
          </cell>
        </row>
        <row r="226">
          <cell r="A226" t="str">
            <v>3311-EAG-10</v>
          </cell>
          <cell r="B226" t="str">
            <v>Bethunepolder,</v>
          </cell>
          <cell r="C226">
            <v>20170202</v>
          </cell>
        </row>
        <row r="227">
          <cell r="A227" t="str">
            <v>3311-EAG-2</v>
          </cell>
          <cell r="B227" t="str">
            <v>Bethunepolder,</v>
          </cell>
          <cell r="C227">
            <v>20170202</v>
          </cell>
        </row>
        <row r="228">
          <cell r="A228" t="str">
            <v>3311-EAG-3</v>
          </cell>
          <cell r="B228" t="str">
            <v>Bethunepolder,</v>
          </cell>
          <cell r="C228">
            <v>20170202</v>
          </cell>
        </row>
        <row r="229">
          <cell r="A229" t="str">
            <v>3311-EAG-4</v>
          </cell>
          <cell r="B229" t="str">
            <v>Bethunepolder,</v>
          </cell>
          <cell r="C229">
            <v>20170202</v>
          </cell>
          <cell r="D229">
            <v>20191205</v>
          </cell>
        </row>
        <row r="230">
          <cell r="A230" t="str">
            <v>3311-EAG-5</v>
          </cell>
          <cell r="B230" t="str">
            <v>Bethunepolder,</v>
          </cell>
          <cell r="C230">
            <v>20170202</v>
          </cell>
        </row>
        <row r="231">
          <cell r="A231" t="str">
            <v>3311-EAG-6</v>
          </cell>
          <cell r="B231" t="str">
            <v>Bethunepolder,</v>
          </cell>
          <cell r="C231">
            <v>20170202</v>
          </cell>
        </row>
        <row r="232">
          <cell r="A232" t="str">
            <v>3311-EAG-7</v>
          </cell>
          <cell r="B232" t="str">
            <v>Bethunepolder,</v>
          </cell>
          <cell r="C232">
            <v>20170202</v>
          </cell>
        </row>
        <row r="233">
          <cell r="A233" t="str">
            <v>3311-EAG-8</v>
          </cell>
          <cell r="B233" t="str">
            <v>Bethunepolder,</v>
          </cell>
          <cell r="C233">
            <v>20170202</v>
          </cell>
        </row>
        <row r="234">
          <cell r="A234" t="str">
            <v>3311-EAG-9</v>
          </cell>
          <cell r="B234" t="str">
            <v>Bethunepolder,</v>
          </cell>
          <cell r="C234">
            <v>20170202</v>
          </cell>
        </row>
        <row r="235">
          <cell r="A235" t="str">
            <v>3320-EAG-1</v>
          </cell>
          <cell r="B235" t="str">
            <v>Loenderveen, Terra Nova landelijk noord</v>
          </cell>
          <cell r="C235">
            <v>20160428</v>
          </cell>
          <cell r="E235" t="str">
            <v>NL11_5_4</v>
          </cell>
          <cell r="F235" t="str">
            <v>NL11_5_4</v>
          </cell>
          <cell r="G235" t="str">
            <v>NL11_TerraNova</v>
          </cell>
          <cell r="H235" t="str">
            <v>NL11_TerraNova</v>
          </cell>
          <cell r="I235" t="str">
            <v>NL11_TerraNova</v>
          </cell>
          <cell r="J235" t="str">
            <v>Terra Nova</v>
          </cell>
        </row>
        <row r="236">
          <cell r="A236" t="str">
            <v>3320-EAG-2</v>
          </cell>
          <cell r="B236" t="str">
            <v>Loenderveen, Terra Nova</v>
          </cell>
          <cell r="C236">
            <v>20160428</v>
          </cell>
          <cell r="E236" t="str">
            <v>NL11_5_4</v>
          </cell>
          <cell r="F236" t="str">
            <v>NL11_5_4</v>
          </cell>
          <cell r="G236" t="str">
            <v>NL11_TerraNova</v>
          </cell>
          <cell r="H236" t="str">
            <v>NL11_TerraNova</v>
          </cell>
          <cell r="I236" t="str">
            <v>NL11_TerraNova</v>
          </cell>
          <cell r="J236" t="str">
            <v>Terra Nova</v>
          </cell>
        </row>
        <row r="237">
          <cell r="A237" t="str">
            <v>3320-EAG-3</v>
          </cell>
          <cell r="B237" t="str">
            <v>Loenderveen, Terra Nova landelijk zuid</v>
          </cell>
          <cell r="C237">
            <v>20160428</v>
          </cell>
        </row>
        <row r="238">
          <cell r="A238" t="str">
            <v>3320-EAG-4</v>
          </cell>
          <cell r="B238" t="str">
            <v>Loenderveen, Loenderveensche Plas</v>
          </cell>
          <cell r="C238">
            <v>20160428</v>
          </cell>
          <cell r="E238" t="str">
            <v>NL11_5_3</v>
          </cell>
          <cell r="F238" t="str">
            <v>NL11_5_3</v>
          </cell>
          <cell r="G238" t="str">
            <v>NL11_Loenderveenoost</v>
          </cell>
          <cell r="H238" t="str">
            <v>NL11_LoenderveenOost</v>
          </cell>
          <cell r="I238" t="str">
            <v>NL11_Loenderveenoost</v>
          </cell>
          <cell r="J238" t="str">
            <v>Loenderveen Oost</v>
          </cell>
        </row>
        <row r="239">
          <cell r="A239" t="str">
            <v>3340-EAG-1</v>
          </cell>
          <cell r="B239" t="str">
            <v>Polder Mijnden, Polder Mijnden west</v>
          </cell>
          <cell r="C239">
            <v>20160428</v>
          </cell>
        </row>
        <row r="240">
          <cell r="A240" t="str">
            <v>3340-EAG-2</v>
          </cell>
          <cell r="B240" t="str">
            <v>Polder Mijnden, Polder Mijnden oost</v>
          </cell>
          <cell r="C240">
            <v>20160428</v>
          </cell>
        </row>
        <row r="241">
          <cell r="A241" t="str">
            <v>3340-EAG-3</v>
          </cell>
          <cell r="B241" t="str">
            <v>Polder Mijnden, Staatbosbeheer</v>
          </cell>
          <cell r="C241">
            <v>20160428</v>
          </cell>
        </row>
        <row r="242">
          <cell r="A242" t="str">
            <v>3350-EAG-1</v>
          </cell>
          <cell r="B242" t="str">
            <v>Polder Breukelen-Proostdij, bemalen gebied</v>
          </cell>
          <cell r="C242">
            <v>20170214</v>
          </cell>
        </row>
        <row r="243">
          <cell r="A243" t="str">
            <v>3350-EAG-2</v>
          </cell>
          <cell r="B243" t="str">
            <v>Polder Breukelen-Proostdij, Beringde landen</v>
          </cell>
          <cell r="C243">
            <v>20170214</v>
          </cell>
        </row>
        <row r="244">
          <cell r="A244" t="str">
            <v>3360-EAG-1</v>
          </cell>
          <cell r="B244" t="str">
            <v>Polder Maarsseveen-Westbroek, Agrarisch Molenpolder</v>
          </cell>
          <cell r="C244">
            <v>20160428</v>
          </cell>
        </row>
        <row r="245">
          <cell r="A245" t="str">
            <v>3360-EAG-10</v>
          </cell>
          <cell r="B245" t="str">
            <v>Polder Maarsseveen-Westbroek, Maarsseveense Zodden</v>
          </cell>
          <cell r="C245">
            <v>20160428</v>
          </cell>
          <cell r="E245" t="str">
            <v>NL11_6_5</v>
          </cell>
          <cell r="F245" t="str">
            <v>NL11_6_10</v>
          </cell>
          <cell r="G245" t="str">
            <v>NL11_MolenpolderTienhove</v>
          </cell>
          <cell r="H245" t="str">
            <v>NL11_MaarsseveenseZodde</v>
          </cell>
          <cell r="I245" t="str">
            <v>NL11_MaarsseveenseZoddenenomgeving</v>
          </cell>
          <cell r="J245" t="str">
            <v>Maarsseveense Zodden en omgeving</v>
          </cell>
        </row>
        <row r="246">
          <cell r="A246" t="str">
            <v>3360-EAG-11</v>
          </cell>
          <cell r="B246" t="str">
            <v>Polder Maarsseveen-Westbroek, Grote Maarsseveensche Plas</v>
          </cell>
          <cell r="C246">
            <v>20160428</v>
          </cell>
          <cell r="E246" t="str">
            <v>NL11_3_8</v>
          </cell>
          <cell r="F246" t="str">
            <v>NL11_3_8</v>
          </cell>
          <cell r="G246" t="str">
            <v>NL11_GroteMaarsseveensep</v>
          </cell>
          <cell r="H246" t="str">
            <v>NL11_GroteMaarsseveense</v>
          </cell>
          <cell r="I246" t="str">
            <v>NL11_GroteMaarsseveensep</v>
          </cell>
          <cell r="J246" t="str">
            <v>Grote Maarsseveenseplas</v>
          </cell>
        </row>
        <row r="247">
          <cell r="A247" t="str">
            <v>3360-EAG-12</v>
          </cell>
          <cell r="B247" t="str">
            <v>Polder Maarsseveen-Westbroek, Nederreinsche Vaart</v>
          </cell>
          <cell r="C247">
            <v>20160428</v>
          </cell>
          <cell r="E247" t="str">
            <v>NL11_6_5</v>
          </cell>
          <cell r="G247" t="str">
            <v>NL11_MolenpolderTienhove</v>
          </cell>
        </row>
        <row r="248">
          <cell r="A248" t="str">
            <v>3360-EAG-13</v>
          </cell>
          <cell r="B248" t="str">
            <v>Polder Maarsseveen-Westbroek, Klein Molenpolder</v>
          </cell>
          <cell r="C248">
            <v>20160428</v>
          </cell>
          <cell r="E248" t="str">
            <v>NL11_6_5</v>
          </cell>
          <cell r="F248" t="str">
            <v>NL11_6_10</v>
          </cell>
          <cell r="G248" t="str">
            <v>NL11_MolenpolderTienhove</v>
          </cell>
          <cell r="H248" t="str">
            <v>NL11_MaarsseveenseZodde</v>
          </cell>
          <cell r="I248" t="str">
            <v>NL11_MaarsseveenseZoddenenomgeving</v>
          </cell>
          <cell r="J248" t="str">
            <v>Maarsseveense Zodden en omgeving</v>
          </cell>
        </row>
        <row r="249">
          <cell r="A249" t="str">
            <v>3360-EAG-14</v>
          </cell>
          <cell r="B249" t="str">
            <v>Polder Maarsseveen-Westbroek, Taartpunt Zodden</v>
          </cell>
          <cell r="C249">
            <v>20160428</v>
          </cell>
          <cell r="E249" t="str">
            <v>NL11_6_5</v>
          </cell>
          <cell r="F249" t="str">
            <v>NL11_6_10</v>
          </cell>
          <cell r="G249" t="str">
            <v>NL11_MolenpolderTienhove</v>
          </cell>
          <cell r="H249" t="str">
            <v>NL11_MaarsseveenseZodde</v>
          </cell>
          <cell r="I249" t="str">
            <v>NL11_MaarsseveenseZoddenenomgeving</v>
          </cell>
          <cell r="J249" t="str">
            <v>Maarsseveense Zodden en omgeving</v>
          </cell>
        </row>
        <row r="250">
          <cell r="A250" t="str">
            <v>3360-EAG-15</v>
          </cell>
          <cell r="B250" t="str">
            <v>Polder Maarsseveen-Westbroek, Taartpunt</v>
          </cell>
          <cell r="C250">
            <v>20160428</v>
          </cell>
        </row>
        <row r="251">
          <cell r="A251" t="str">
            <v>3360-EAG-16</v>
          </cell>
          <cell r="B251" t="str">
            <v>Polder Maarsseveen-Westbroek, Molenpolder Natuurreservaat</v>
          </cell>
          <cell r="C251">
            <v>20160428</v>
          </cell>
          <cell r="E251" t="str">
            <v>NL11_6_5</v>
          </cell>
          <cell r="F251" t="str">
            <v>NL11_6_11</v>
          </cell>
          <cell r="G251" t="str">
            <v>NL11_MolenpolderTienhove</v>
          </cell>
          <cell r="H251" t="str">
            <v>NL11_MolenpolderenWest</v>
          </cell>
          <cell r="I251" t="str">
            <v>NL11_MolenpolderenWestbroek</v>
          </cell>
          <cell r="J251" t="str">
            <v>Molenpolder en Westbroek</v>
          </cell>
        </row>
        <row r="252">
          <cell r="A252" t="str">
            <v>3360-EAG-17</v>
          </cell>
          <cell r="B252" t="str">
            <v>Polder Maarsseveen-Westbroek, Westbroekse Zodden</v>
          </cell>
          <cell r="C252">
            <v>20160428</v>
          </cell>
          <cell r="E252" t="str">
            <v>NL11_6_5</v>
          </cell>
          <cell r="F252" t="str">
            <v>NL11_6_11</v>
          </cell>
          <cell r="G252" t="str">
            <v>NL11_MolenpolderTienhove</v>
          </cell>
          <cell r="H252" t="str">
            <v>NL11_MolenpolderenWest</v>
          </cell>
          <cell r="I252" t="str">
            <v>NL11_MolenpolderenWestbroek</v>
          </cell>
          <cell r="J252" t="str">
            <v>Molenpolder en Westbroek</v>
          </cell>
        </row>
        <row r="253">
          <cell r="A253" t="str">
            <v>3360-EAG-18</v>
          </cell>
          <cell r="B253" t="str">
            <v>Polder Maarsseveen-Westbroek, Polder het Huis te Hart</v>
          </cell>
          <cell r="C253">
            <v>20160428</v>
          </cell>
        </row>
        <row r="254">
          <cell r="A254" t="str">
            <v>3360-EAG-19</v>
          </cell>
          <cell r="B254" t="str">
            <v>Polder Maarsseveen-Westbroek, Taartpunt noord</v>
          </cell>
          <cell r="C254">
            <v>20180605</v>
          </cell>
          <cell r="E254" t="str">
            <v>NL11_6_5</v>
          </cell>
          <cell r="F254" t="str">
            <v>NL11_6_9</v>
          </cell>
          <cell r="G254" t="str">
            <v>NL11_MolenpolderTienhove</v>
          </cell>
          <cell r="H254" t="str">
            <v>NL11_OostelijkeBinnenpo</v>
          </cell>
          <cell r="I254" t="str">
            <v>NL11_OostelijkeBinnenpolder</v>
          </cell>
          <cell r="J254" t="str">
            <v>Oostelijke Binnenpolder van Tienhoven</v>
          </cell>
        </row>
        <row r="255">
          <cell r="A255" t="str">
            <v>3360-EAG-2</v>
          </cell>
          <cell r="B255" t="str">
            <v>Polder Maarsseveen-Westbroek, Polder Buitenweg</v>
          </cell>
          <cell r="C255">
            <v>20160428</v>
          </cell>
        </row>
        <row r="256">
          <cell r="A256" t="str">
            <v>3360-EAG-3</v>
          </cell>
          <cell r="B256" t="str">
            <v>Polder Maarsseveen-Westbroek, Zogwetering</v>
          </cell>
          <cell r="C256">
            <v>20160428</v>
          </cell>
        </row>
        <row r="257">
          <cell r="A257" t="str">
            <v>3360-EAG-4</v>
          </cell>
          <cell r="B257" t="str">
            <v>Polder Maarsseveen-Westbroek, Wilgenplas</v>
          </cell>
          <cell r="C257">
            <v>20160428</v>
          </cell>
        </row>
        <row r="258">
          <cell r="A258" t="str">
            <v>3360-EAG-5</v>
          </cell>
          <cell r="B258" t="str">
            <v>Polder Maarsseveen-Westbroek, rond Kleine Maarsseveensche Plas</v>
          </cell>
          <cell r="C258">
            <v>20160428</v>
          </cell>
        </row>
        <row r="259">
          <cell r="A259" t="str">
            <v>3360-EAG-6</v>
          </cell>
          <cell r="B259" t="str">
            <v>Polder Maarsseveen-Westbroek, Kassen</v>
          </cell>
          <cell r="C259">
            <v>20160428</v>
          </cell>
        </row>
        <row r="260">
          <cell r="A260" t="str">
            <v>3360-EAG-7</v>
          </cell>
          <cell r="B260" t="str">
            <v>Polder Maarsseveen-Westbroek, Volkstuinen</v>
          </cell>
          <cell r="C260">
            <v>20160428</v>
          </cell>
        </row>
        <row r="261">
          <cell r="A261" t="str">
            <v>3360-EAG-8</v>
          </cell>
          <cell r="B261" t="str">
            <v>Polder Maarsseveen-Westbroek, Oud tuinbouwgebied</v>
          </cell>
          <cell r="C261">
            <v>20160428</v>
          </cell>
        </row>
        <row r="262">
          <cell r="A262" t="str">
            <v>3360-EAG-9</v>
          </cell>
          <cell r="B262" t="str">
            <v>Polder Maarsseveen-Westbroek, Kleine Maarsseveensche Plas</v>
          </cell>
          <cell r="C262">
            <v>20160428</v>
          </cell>
        </row>
        <row r="263">
          <cell r="A263" t="str">
            <v>3370-EAG-1</v>
          </cell>
          <cell r="B263" t="str">
            <v>Polder Achtienhoven, Gagelweg/Kooidijk</v>
          </cell>
          <cell r="C263">
            <v>20160428</v>
          </cell>
        </row>
        <row r="264">
          <cell r="A264" t="str">
            <v>3370-EAG-2</v>
          </cell>
          <cell r="B264" t="str">
            <v>Polder Achtienhoven, Gagelbos</v>
          </cell>
          <cell r="C264">
            <v>20160428</v>
          </cell>
        </row>
        <row r="265">
          <cell r="A265" t="str">
            <v>3370-EAG-3</v>
          </cell>
          <cell r="B265" t="str">
            <v>Polder Achtienhoven, Kerkeindse Polder</v>
          </cell>
          <cell r="C265">
            <v>20160428</v>
          </cell>
        </row>
        <row r="266">
          <cell r="A266" t="str">
            <v>3370-EAG-4</v>
          </cell>
          <cell r="B266" t="str">
            <v>Polder Achtienhoven,  Het Achteraf</v>
          </cell>
          <cell r="C266">
            <v>20160428</v>
          </cell>
        </row>
        <row r="267">
          <cell r="A267" t="str">
            <v>3370-EAG-5</v>
          </cell>
          <cell r="B267" t="str">
            <v>Polder Achtienhoven,  Korssesteeg</v>
          </cell>
          <cell r="C267">
            <v>20160428</v>
          </cell>
        </row>
        <row r="268">
          <cell r="A268" t="str">
            <v>4000-EAG-1</v>
          </cell>
          <cell r="B268" t="str">
            <v>'s-Gravelandsche vaartboezem,  's-Gravelandsche Vaart</v>
          </cell>
          <cell r="C268">
            <v>20160428</v>
          </cell>
          <cell r="E268" t="str">
            <v>NL11_2_2</v>
          </cell>
          <cell r="F268" t="str">
            <v>NL11_2_2</v>
          </cell>
          <cell r="G268" t="str">
            <v>NL11_VaartenVechtstreek</v>
          </cell>
          <cell r="H268" t="str">
            <v>NL11_VaartenVechtstreek</v>
          </cell>
          <cell r="I268" t="str">
            <v>NL11_VaartenVechtstreek</v>
          </cell>
          <cell r="J268" t="str">
            <v>Vaarten Vechtstreek</v>
          </cell>
        </row>
        <row r="269">
          <cell r="A269" t="str">
            <v>4000-EAG-2</v>
          </cell>
          <cell r="B269" t="str">
            <v>'s-Gravelandsche vaartboezem, Cruijsbergen</v>
          </cell>
          <cell r="C269">
            <v>20160428</v>
          </cell>
          <cell r="E269" t="str">
            <v>NL11_2_2</v>
          </cell>
          <cell r="G269" t="str">
            <v>NL11_VaartenVechtstreek</v>
          </cell>
        </row>
        <row r="270">
          <cell r="A270" t="str">
            <v>4000-EAG-3</v>
          </cell>
          <cell r="B270" t="str">
            <v>'s-Gravelandsche vaartboezem, Karnemelksloot</v>
          </cell>
          <cell r="C270">
            <v>20160428</v>
          </cell>
          <cell r="E270" t="str">
            <v>NL11_2_2</v>
          </cell>
          <cell r="F270" t="str">
            <v>NL11_2_2</v>
          </cell>
          <cell r="G270" t="str">
            <v>NL11_VaartenVechtstreek</v>
          </cell>
          <cell r="H270" t="str">
            <v>NL11_VaartenVechtstreek</v>
          </cell>
          <cell r="I270" t="str">
            <v>NL11_VaartenVechtstreek</v>
          </cell>
          <cell r="J270" t="str">
            <v>Vaarten Vechtstreek</v>
          </cell>
        </row>
        <row r="271">
          <cell r="A271" t="str">
            <v>4000-EAG-4</v>
          </cell>
          <cell r="B271" t="str">
            <v>'s-Gravelandsche vaartboezem, Naardertrekvaart</v>
          </cell>
          <cell r="C271">
            <v>20160428</v>
          </cell>
          <cell r="E271" t="str">
            <v>NL11_2_2</v>
          </cell>
          <cell r="F271" t="str">
            <v>NL11_2_2</v>
          </cell>
          <cell r="G271" t="str">
            <v>NL11_VaartenVechtstreek</v>
          </cell>
          <cell r="H271" t="str">
            <v>NL11_VaartenVechtstreek</v>
          </cell>
          <cell r="I271" t="str">
            <v>NL11_VaartenVechtstreek</v>
          </cell>
          <cell r="J271" t="str">
            <v>Vaarten Vechtstreek</v>
          </cell>
        </row>
        <row r="272">
          <cell r="A272" t="str">
            <v>4000-EAG-6</v>
          </cell>
          <cell r="B272" t="str">
            <v>'s-Gravelandsche vaartboezem, Vesting Naarden</v>
          </cell>
          <cell r="C272">
            <v>20160428</v>
          </cell>
          <cell r="E272" t="str">
            <v>NL11_2_2</v>
          </cell>
          <cell r="F272" t="str">
            <v>NL11_2_2</v>
          </cell>
          <cell r="G272" t="str">
            <v>NL11_VaartenVechtstreek</v>
          </cell>
          <cell r="H272" t="str">
            <v>NL11_VaartenVechtstreek</v>
          </cell>
          <cell r="I272" t="str">
            <v>NL11_VaartenVechtstreek</v>
          </cell>
          <cell r="J272" t="str">
            <v>Vaarten Vechtstreek</v>
          </cell>
        </row>
        <row r="273">
          <cell r="A273" t="str">
            <v>4000-EAG-7</v>
          </cell>
          <cell r="B273" t="str">
            <v>'s-Gravelandsche vaartboezem, Naarden-Bussum</v>
          </cell>
          <cell r="C273">
            <v>20160428</v>
          </cell>
          <cell r="E273" t="str">
            <v>NL11_2_2</v>
          </cell>
          <cell r="F273" t="str">
            <v>NL11_2_2</v>
          </cell>
          <cell r="G273" t="str">
            <v>NL11_VaartenVechtstreek</v>
          </cell>
          <cell r="H273" t="str">
            <v>NL11_VaartenVechtstreek</v>
          </cell>
          <cell r="I273" t="str">
            <v>NL11_VaartenVechtstreek</v>
          </cell>
          <cell r="J273" t="str">
            <v>Vaarten Vechtstreek</v>
          </cell>
        </row>
        <row r="274">
          <cell r="A274" t="str">
            <v>4000-EAG-8</v>
          </cell>
          <cell r="B274" t="str">
            <v>'s-Gravelandsche vaartboezem, Zanderijvaarten</v>
          </cell>
          <cell r="C274">
            <v>20160428</v>
          </cell>
          <cell r="E274" t="str">
            <v>NL11_2_2</v>
          </cell>
          <cell r="F274" t="str">
            <v>NL11_2_2</v>
          </cell>
          <cell r="G274" t="str">
            <v>NL11_VaartenVechtstreek</v>
          </cell>
          <cell r="H274" t="str">
            <v>NL11_VaartenVechtstreek</v>
          </cell>
          <cell r="I274" t="str">
            <v>NL11_VaartenVechtstreek</v>
          </cell>
          <cell r="J274" t="str">
            <v>Vaarten Vechtstreek</v>
          </cell>
        </row>
        <row r="275">
          <cell r="A275" t="str">
            <v>4100-EAG-1</v>
          </cell>
          <cell r="B275" t="str">
            <v>Noordpolder beoosten Muiden, bemalen</v>
          </cell>
          <cell r="C275">
            <v>20170227</v>
          </cell>
        </row>
        <row r="276">
          <cell r="A276" t="str">
            <v>4100-EAG-2</v>
          </cell>
          <cell r="B276" t="str">
            <v>Noordpolder beoosten Muiden, noord</v>
          </cell>
          <cell r="C276">
            <v>20170227</v>
          </cell>
        </row>
        <row r="277">
          <cell r="A277" t="str">
            <v>4110-EAG-1</v>
          </cell>
          <cell r="B277" t="str">
            <v>B.O.B.M.-polder en Buitendijken tussen Muiderberg en Naarden, B.O. bemalen</v>
          </cell>
          <cell r="C277">
            <v>20170314</v>
          </cell>
        </row>
        <row r="278">
          <cell r="A278" t="str">
            <v>4110-EAG-2</v>
          </cell>
          <cell r="B278" t="str">
            <v>B.O.B.M.-polder en Buitendijken tussen Muiderberg en Naarden, B.O. (oost)</v>
          </cell>
          <cell r="C278">
            <v>20170314</v>
          </cell>
        </row>
        <row r="279">
          <cell r="A279" t="str">
            <v>4120-EAG-1</v>
          </cell>
          <cell r="B279" t="str">
            <v>Buitendijken ten Noorden van Naarden, Schapenmeent</v>
          </cell>
          <cell r="C279">
            <v>20170307</v>
          </cell>
        </row>
        <row r="280">
          <cell r="A280" t="str">
            <v>4120-EAG-2</v>
          </cell>
          <cell r="B280" t="str">
            <v>Buitendijken ten Noorden van Naarden, Haverland</v>
          </cell>
          <cell r="C280">
            <v>20170307</v>
          </cell>
        </row>
        <row r="281">
          <cell r="A281" t="str">
            <v>4130-EAG-1</v>
          </cell>
          <cell r="B281" t="str">
            <v>Zuidpolder beoosten Muiden, Zuidpolder beoosten Muiden</v>
          </cell>
          <cell r="C281">
            <v>20160726</v>
          </cell>
        </row>
        <row r="282">
          <cell r="A282" t="str">
            <v>4140-EAG-1</v>
          </cell>
          <cell r="B282" t="str">
            <v>Keverdijkse Overscheense Polder,</v>
          </cell>
          <cell r="C282">
            <v>20160726</v>
          </cell>
        </row>
        <row r="283">
          <cell r="A283" t="str">
            <v>4140-EAG-2</v>
          </cell>
          <cell r="B283" t="str">
            <v>Keverdijkse Overscheense Polder,</v>
          </cell>
          <cell r="C283">
            <v>20160726</v>
          </cell>
        </row>
        <row r="284">
          <cell r="A284" t="str">
            <v>4140-EAG-3</v>
          </cell>
          <cell r="B284" t="str">
            <v>Keverdijkse Overscheense Polder,</v>
          </cell>
          <cell r="C284">
            <v>20160726</v>
          </cell>
        </row>
        <row r="285">
          <cell r="A285" t="str">
            <v>4140-EAG-4</v>
          </cell>
          <cell r="B285" t="str">
            <v>Keverdijkse Overscheense Polder,</v>
          </cell>
          <cell r="C285">
            <v>20160726</v>
          </cell>
        </row>
        <row r="286">
          <cell r="A286" t="str">
            <v>4140-EAG-5</v>
          </cell>
          <cell r="B286" t="str">
            <v>Keverdijkse Overscheense Polder, Stadzicht</v>
          </cell>
          <cell r="C286">
            <v>20170130</v>
          </cell>
        </row>
        <row r="287">
          <cell r="A287" t="str">
            <v>4200-EAG-1</v>
          </cell>
          <cell r="B287" t="str">
            <v>Heintjesrak- en Broekerpolder, nabij Faunapassage</v>
          </cell>
          <cell r="C287">
            <v>20170116</v>
          </cell>
        </row>
        <row r="288">
          <cell r="A288" t="str">
            <v>4200-EAG-2</v>
          </cell>
          <cell r="B288" t="str">
            <v>Heintjesrak- en Broekerpolder, Broekerpolder</v>
          </cell>
          <cell r="C288">
            <v>20170116</v>
          </cell>
        </row>
        <row r="289">
          <cell r="A289" t="str">
            <v>4200-EAG-3</v>
          </cell>
          <cell r="B289" t="str">
            <v>Heintjesrak- en Broekerpolder, Heintjesrakpolder</v>
          </cell>
          <cell r="C289">
            <v>20170116</v>
          </cell>
        </row>
        <row r="290">
          <cell r="A290" t="str">
            <v>4210-EAG-1</v>
          </cell>
          <cell r="B290" t="str">
            <v>Hollands Ankeveensche Polder, Hollandsch Ankeveensche Polder bemalen</v>
          </cell>
          <cell r="C290">
            <v>20160428</v>
          </cell>
          <cell r="E290" t="str">
            <v>NL11_6_2</v>
          </cell>
          <cell r="F290" t="str">
            <v>NL11_6_2</v>
          </cell>
          <cell r="G290" t="str">
            <v>NL11_HollandsAnkeveen</v>
          </cell>
          <cell r="H290" t="str">
            <v>NL11_HollandsAnkeveense</v>
          </cell>
          <cell r="I290" t="str">
            <v>NL11_HollandsAnkeveen</v>
          </cell>
          <cell r="J290" t="str">
            <v>Hollands Ankeveense plassen</v>
          </cell>
        </row>
        <row r="291">
          <cell r="A291" t="str">
            <v>4210-EAG-2</v>
          </cell>
          <cell r="B291" t="str">
            <v>Hollands Ankeveensche Polder, Ankeveensche Plassen HAP noord</v>
          </cell>
          <cell r="C291">
            <v>20160428</v>
          </cell>
          <cell r="E291" t="str">
            <v>NL11_6_2</v>
          </cell>
          <cell r="F291" t="str">
            <v>NL11_6_2</v>
          </cell>
          <cell r="G291" t="str">
            <v>NL11_HollandsAnkeveen</v>
          </cell>
          <cell r="H291" t="str">
            <v>NL11_HollandsAnkeveense</v>
          </cell>
          <cell r="I291" t="str">
            <v>NL11_HollandsAnkeveen</v>
          </cell>
          <cell r="J291" t="str">
            <v>Hollands Ankeveense plassen</v>
          </cell>
        </row>
        <row r="292">
          <cell r="A292" t="str">
            <v>4210-EAG-3</v>
          </cell>
          <cell r="B292" t="str">
            <v>Hollands Ankeveensche Polder, Ankeveensche Plassen HAP zuid</v>
          </cell>
          <cell r="C292">
            <v>20160428</v>
          </cell>
          <cell r="E292" t="str">
            <v>NL11_6_2</v>
          </cell>
          <cell r="F292" t="str">
            <v>NL11_6_2</v>
          </cell>
          <cell r="G292" t="str">
            <v>NL11_HollandsAnkeveen</v>
          </cell>
          <cell r="H292" t="str">
            <v>NL11_HollandsAnkeveense</v>
          </cell>
          <cell r="I292" t="str">
            <v>NL11_HollandsAnkeveen</v>
          </cell>
          <cell r="J292" t="str">
            <v>Hollands Ankeveense plassen</v>
          </cell>
        </row>
        <row r="293">
          <cell r="A293" t="str">
            <v>4210-EAG-4</v>
          </cell>
          <cell r="B293" t="str">
            <v>Hollands Ankeveensche Polder, Hollandsch Ankeveensche Polder oost</v>
          </cell>
          <cell r="C293">
            <v>20160428</v>
          </cell>
        </row>
        <row r="294">
          <cell r="A294" t="str">
            <v>4210-EAG-5</v>
          </cell>
          <cell r="B294" t="str">
            <v>Hollands Ankeveensche Polder, Ankeveense Plassen HAP oost</v>
          </cell>
          <cell r="C294">
            <v>20160428</v>
          </cell>
          <cell r="E294" t="str">
            <v>NL11_6_2</v>
          </cell>
          <cell r="F294" t="str">
            <v>NL11_6_2</v>
          </cell>
          <cell r="G294" t="str">
            <v>NL11_HollandsAnkeveen</v>
          </cell>
          <cell r="H294" t="str">
            <v>NL11_HollandsAnkeveense</v>
          </cell>
          <cell r="I294" t="str">
            <v>NL11_HollandsAnkeveen</v>
          </cell>
          <cell r="J294" t="str">
            <v>Hollands Ankeveense plassen</v>
          </cell>
        </row>
        <row r="295">
          <cell r="A295" t="str">
            <v>4210-EAG-6</v>
          </cell>
          <cell r="B295" t="str">
            <v>Hollands Ankeveensche Polder, Peilgebied 24-4</v>
          </cell>
          <cell r="C295">
            <v>20191122</v>
          </cell>
        </row>
        <row r="296">
          <cell r="A296" t="str">
            <v>4230-EAG-1</v>
          </cell>
          <cell r="B296" t="str">
            <v>Hilversumse Ondermeent, Hilversumse Ondermeent</v>
          </cell>
          <cell r="C296">
            <v>20160726</v>
          </cell>
        </row>
        <row r="297">
          <cell r="A297" t="str">
            <v>4240-EAG-1</v>
          </cell>
          <cell r="B297" t="str">
            <v>Hilversumse Meent, Hilversumse Meent</v>
          </cell>
          <cell r="C297">
            <v>20160726</v>
          </cell>
        </row>
        <row r="298">
          <cell r="A298" t="str">
            <v>4250-EAG-1</v>
          </cell>
          <cell r="B298" t="str">
            <v>'s-Gravelandsche Polder, 's-Gravelandsche Polder</v>
          </cell>
          <cell r="C298">
            <v>20160726</v>
          </cell>
        </row>
        <row r="299">
          <cell r="A299" t="str">
            <v>4250-EAG-2</v>
          </cell>
          <cell r="B299" t="str">
            <v>'s-Gravelandsche Polder, 's-Gravelandsche Polder - KRW Waterlichaam</v>
          </cell>
          <cell r="C299">
            <v>20190320</v>
          </cell>
          <cell r="E299" t="str">
            <v>NL11_2_2</v>
          </cell>
          <cell r="F299" t="str">
            <v>NL11_2_2</v>
          </cell>
          <cell r="G299" t="str">
            <v>NL11_VaartenVechtstreek</v>
          </cell>
          <cell r="H299" t="str">
            <v>NL11_VaartenVechtstreek</v>
          </cell>
          <cell r="I299" t="str">
            <v>NL11_VaartenVechtstreek</v>
          </cell>
          <cell r="J299" t="str">
            <v>Vaarten Vechtstreek</v>
          </cell>
        </row>
        <row r="300">
          <cell r="A300" t="str">
            <v>5000-EAG-2</v>
          </cell>
          <cell r="B300" t="str">
            <v>'t Gooi, 't Gooi - 1</v>
          </cell>
          <cell r="C300">
            <v>20170418</v>
          </cell>
        </row>
        <row r="301">
          <cell r="A301" t="str">
            <v>5000-EAG-3</v>
          </cell>
          <cell r="B301" t="str">
            <v>'t Gooi, 't Gooi</v>
          </cell>
          <cell r="C301">
            <v>20180323</v>
          </cell>
        </row>
        <row r="302">
          <cell r="A302" t="str">
            <v>5000-EAG-4</v>
          </cell>
          <cell r="B302" t="str">
            <v>'t Gooi, 't Gooi</v>
          </cell>
          <cell r="C302">
            <v>20180323</v>
          </cell>
        </row>
        <row r="303">
          <cell r="A303" t="str">
            <v>5000-EAG-5</v>
          </cell>
          <cell r="B303" t="str">
            <v>'t Gooi, 't Gooi</v>
          </cell>
          <cell r="C303">
            <v>20180323</v>
          </cell>
        </row>
        <row r="304">
          <cell r="A304" t="str">
            <v>5000-EAG-6</v>
          </cell>
          <cell r="B304" t="str">
            <v>'t Gooi, 't Gooi</v>
          </cell>
          <cell r="C304">
            <v>20180323</v>
          </cell>
        </row>
        <row r="305">
          <cell r="A305" t="str">
            <v>5000-EAG-7</v>
          </cell>
          <cell r="B305" t="str">
            <v>'t Gooi, 't Gooi</v>
          </cell>
          <cell r="C305">
            <v>20180323</v>
          </cell>
        </row>
        <row r="306">
          <cell r="A306" t="str">
            <v>5000-EAG-8</v>
          </cell>
          <cell r="B306" t="str">
            <v>'t Gooi, 't Gooi</v>
          </cell>
          <cell r="C306">
            <v>20180323</v>
          </cell>
        </row>
        <row r="307">
          <cell r="A307" t="str">
            <v>6000-EAG-10</v>
          </cell>
          <cell r="B307" t="str">
            <v>Noordzeekanaal/IJ/Amsterdamrijnkanaalboezem, afstromend naar boezem - oost</v>
          </cell>
          <cell r="C307">
            <v>20180314</v>
          </cell>
        </row>
        <row r="308">
          <cell r="A308" t="str">
            <v>6000-EAG-2</v>
          </cell>
          <cell r="B308" t="str">
            <v>Noordzeekanaal/IJ/Amsterdamrijnkanaalboezem, Nuoncentrale</v>
          </cell>
          <cell r="C308">
            <v>20170414</v>
          </cell>
        </row>
        <row r="309">
          <cell r="A309" t="str">
            <v>6000-EAG-3</v>
          </cell>
          <cell r="B309" t="str">
            <v>Noordzeekanaal/IJ/Amsterdamrijnkanaalboezem, Diemerzeedijk noord</v>
          </cell>
          <cell r="C309">
            <v>20170414</v>
          </cell>
        </row>
        <row r="310">
          <cell r="A310" t="str">
            <v>6000-EAG-4</v>
          </cell>
          <cell r="B310" t="str">
            <v>Noordzeekanaal/IJ/Amsterdamrijnkanaalboezem, Hoeker- en Garstenpolder noord-puntje</v>
          </cell>
          <cell r="C310">
            <v>20170418</v>
          </cell>
        </row>
        <row r="311">
          <cell r="A311" t="str">
            <v>6000-EAG-5</v>
          </cell>
          <cell r="B311" t="str">
            <v>Noordzeekanaal/IJ/Amsterdamrijnkanaalboezem, hoogspanningstrac?®</v>
          </cell>
          <cell r="C311">
            <v>20170414</v>
          </cell>
        </row>
        <row r="312">
          <cell r="A312" t="str">
            <v>6000-EAG-6</v>
          </cell>
          <cell r="B312" t="str">
            <v>Noordzeekanaal/IJ/Amsterdamrijnkanaalboezem, haven</v>
          </cell>
          <cell r="C312">
            <v>20170418</v>
          </cell>
        </row>
        <row r="313">
          <cell r="A313" t="str">
            <v>6000-EAG-7</v>
          </cell>
          <cell r="B313" t="str">
            <v>Geen EAG</v>
          </cell>
          <cell r="C313">
            <v>20170414</v>
          </cell>
        </row>
        <row r="314">
          <cell r="A314" t="str">
            <v>6000-EAG-8</v>
          </cell>
          <cell r="B314" t="str">
            <v>Noordzeekanaal/IJ/Amsterdamrijnkanaalboezem, tbv drinkwater</v>
          </cell>
          <cell r="C314">
            <v>20170418</v>
          </cell>
        </row>
        <row r="315">
          <cell r="A315" t="str">
            <v>6000-EAG-9</v>
          </cell>
          <cell r="B315" t="str">
            <v>Noordzeekanaal/IJ/Amsterdamrijnkanaalboezem, afstromend naar boezem - west</v>
          </cell>
          <cell r="C315">
            <v>20160428</v>
          </cell>
        </row>
        <row r="316">
          <cell r="A316" t="str">
            <v>6040-EAG-1</v>
          </cell>
          <cell r="B316" t="str">
            <v>Sportpark Tuindorp Oostzaan, Sportpark Tuindorp Oostzaan</v>
          </cell>
          <cell r="C316">
            <v>20170331</v>
          </cell>
        </row>
        <row r="317">
          <cell r="A317" t="str">
            <v>6050-EAG-1</v>
          </cell>
          <cell r="B317" t="str">
            <v>Krasseurstraat, Krasseurstraat</v>
          </cell>
          <cell r="C317">
            <v>20170329</v>
          </cell>
        </row>
        <row r="318">
          <cell r="A318" t="str">
            <v>6060-EAG-1</v>
          </cell>
          <cell r="B318" t="str">
            <v>W.H. Vliegenbos, W.H. Vliegenbos</v>
          </cell>
          <cell r="C318">
            <v>20170329</v>
          </cell>
        </row>
        <row r="319">
          <cell r="A319" t="str">
            <v>6080-EAG-1</v>
          </cell>
          <cell r="B319" t="str">
            <v>Polder Bernard, Polder Polder Bernard</v>
          </cell>
          <cell r="C319">
            <v>20170329</v>
          </cell>
        </row>
        <row r="320">
          <cell r="A320" t="str">
            <v>6100-EAG-1</v>
          </cell>
          <cell r="B320" t="str">
            <v>Noorder IJ Polder, Noorder IJplas</v>
          </cell>
          <cell r="C320">
            <v>20160428</v>
          </cell>
          <cell r="E320" t="str">
            <v>NL11_7_2</v>
          </cell>
          <cell r="F320" t="str">
            <v>NL11_7_2</v>
          </cell>
          <cell r="G320" t="str">
            <v>NL11_NoorderIJplas</v>
          </cell>
          <cell r="H320" t="str">
            <v>NL11_NoorderIJplas</v>
          </cell>
          <cell r="I320" t="str">
            <v>NL11_NoorderIJplas</v>
          </cell>
          <cell r="J320" t="str">
            <v>Noorder IJplas</v>
          </cell>
        </row>
        <row r="321">
          <cell r="A321" t="str">
            <v>6100-EAG-2</v>
          </cell>
          <cell r="B321" t="str">
            <v>Noorder IJ Polder, Noorder IJplas</v>
          </cell>
          <cell r="D321">
            <v>20191205</v>
          </cell>
        </row>
        <row r="322">
          <cell r="A322" t="str">
            <v>6110-EAG-1</v>
          </cell>
          <cell r="B322" t="str">
            <v>Noorder IJ Polder, Noorder IJ Polder</v>
          </cell>
          <cell r="C322">
            <v>20170331</v>
          </cell>
        </row>
        <row r="323">
          <cell r="A323" t="str">
            <v>6400-EAG-1</v>
          </cell>
          <cell r="B323" t="str">
            <v>Watergraafsmeer, zuid</v>
          </cell>
          <cell r="C323">
            <v>20160428</v>
          </cell>
        </row>
        <row r="324">
          <cell r="A324" t="str">
            <v>6400-EAG-2</v>
          </cell>
          <cell r="B324" t="str">
            <v>Watergraafsmeer, noord</v>
          </cell>
          <cell r="C324">
            <v>20160428</v>
          </cell>
        </row>
        <row r="325">
          <cell r="A325" t="str">
            <v>6420-EAG-1</v>
          </cell>
          <cell r="B325" t="str">
            <v>Gemeenschapspolder West (Tuincomplex Linnaeus), Gemeenschapspolder West (Tuincomplex Linnaeus)</v>
          </cell>
          <cell r="C325">
            <v>20160428</v>
          </cell>
        </row>
        <row r="326">
          <cell r="A326" t="str">
            <v>6430-EAG-1</v>
          </cell>
          <cell r="B326" t="str">
            <v>Baambrugge Oostzijds</v>
          </cell>
          <cell r="C326">
            <v>20160428</v>
          </cell>
        </row>
        <row r="327">
          <cell r="A327" t="str">
            <v>6440-EAG-1</v>
          </cell>
          <cell r="B327" t="str">
            <v>Polder Breukelerwaard West, bemalen gebied</v>
          </cell>
          <cell r="C327">
            <v>20170327</v>
          </cell>
        </row>
        <row r="328">
          <cell r="A328" t="str">
            <v>6440-EAG-2</v>
          </cell>
          <cell r="B328" t="str">
            <v>Polder Breukelerwaard West,</v>
          </cell>
          <cell r="C328">
            <v>20170327</v>
          </cell>
        </row>
        <row r="329">
          <cell r="A329" t="str">
            <v>6440-EAG-3</v>
          </cell>
          <cell r="B329" t="str">
            <v>Polder Breukelerwaard West,</v>
          </cell>
          <cell r="C329">
            <v>20170327</v>
          </cell>
        </row>
        <row r="330">
          <cell r="A330" t="str">
            <v>6440-EAG-4</v>
          </cell>
          <cell r="B330" t="str">
            <v>Polder Breukelerwaard West,</v>
          </cell>
          <cell r="C330">
            <v>20170327</v>
          </cell>
        </row>
        <row r="331">
          <cell r="A331" t="str">
            <v>6440-EAG-5</v>
          </cell>
          <cell r="B331" t="str">
            <v>Polder Breukelerwaard West,</v>
          </cell>
          <cell r="C331">
            <v>20170327</v>
          </cell>
        </row>
        <row r="332">
          <cell r="A332" t="str">
            <v>6450-EAG-1</v>
          </cell>
          <cell r="B332" t="str">
            <v>Aetsveldse Polder west, bemalen</v>
          </cell>
          <cell r="C332">
            <v>20160428</v>
          </cell>
        </row>
        <row r="333">
          <cell r="A333" t="str">
            <v>6450-EAG-2</v>
          </cell>
          <cell r="B333" t="str">
            <v>Aetsveldse Polder west, fort</v>
          </cell>
          <cell r="C333">
            <v>20160428</v>
          </cell>
        </row>
        <row r="334">
          <cell r="A334" t="str">
            <v>6450-EAG-3</v>
          </cell>
          <cell r="B334" t="str">
            <v>Aetsveldse Polder west, zuid</v>
          </cell>
          <cell r="C334">
            <v>20160428</v>
          </cell>
        </row>
        <row r="335">
          <cell r="A335" t="str">
            <v>6460-EAG-1</v>
          </cell>
          <cell r="B335" t="str">
            <v>Breukelen Noord, Breukelen Noord</v>
          </cell>
          <cell r="C335">
            <v>20160428</v>
          </cell>
        </row>
        <row r="336">
          <cell r="A336" t="str">
            <v>6460-EAG-2</v>
          </cell>
          <cell r="B336" t="str">
            <v>Breukelen Noord, landelijk</v>
          </cell>
          <cell r="C336">
            <v>20160428</v>
          </cell>
        </row>
        <row r="337">
          <cell r="A337" t="str">
            <v>6480-EAG-1</v>
          </cell>
          <cell r="B337" t="str">
            <v>Hoeker- en Garstenpolder, bemalen gebied</v>
          </cell>
          <cell r="C337">
            <v>20170214</v>
          </cell>
        </row>
        <row r="338">
          <cell r="A338" t="str">
            <v>6480-EAG-2</v>
          </cell>
          <cell r="B338" t="str">
            <v>Hoeker- en Garstenpolder, noord</v>
          </cell>
          <cell r="C338">
            <v>20170221</v>
          </cell>
        </row>
        <row r="339">
          <cell r="A339" t="str">
            <v>6480-EAG-3</v>
          </cell>
          <cell r="B339" t="str">
            <v>Hoeker- en Garstenpolder, oost</v>
          </cell>
          <cell r="C339">
            <v>20170214</v>
          </cell>
        </row>
        <row r="340">
          <cell r="A340" t="str">
            <v>6490-EAG-1</v>
          </cell>
          <cell r="B340" t="str">
            <v>Aetsveldse Polder west (Driemond), Driemond</v>
          </cell>
          <cell r="C340">
            <v>20160428</v>
          </cell>
        </row>
        <row r="341">
          <cell r="A341" t="str">
            <v>6500-EAG-1</v>
          </cell>
          <cell r="B341" t="str">
            <v>Over-Diemen, elektriciteitscentrale</v>
          </cell>
          <cell r="C341">
            <v>20160428</v>
          </cell>
        </row>
        <row r="342">
          <cell r="A342" t="str">
            <v>6510-EAG-1</v>
          </cell>
          <cell r="B342" t="str">
            <v>Over-Diemen (Zeehoeve), Zeehoeve</v>
          </cell>
          <cell r="C342">
            <v>20160428</v>
          </cell>
        </row>
        <row r="343">
          <cell r="A343" t="str">
            <v>6530-EAG-1</v>
          </cell>
          <cell r="B343" t="str">
            <v>Bloemendalerpolder en Gemeenschapspolder Oost, bemalen</v>
          </cell>
          <cell r="C343">
            <v>20160428</v>
          </cell>
        </row>
        <row r="344">
          <cell r="A344" t="str">
            <v>6530-EAG-2</v>
          </cell>
          <cell r="B344" t="str">
            <v>Bloemendalerpolder en Gemeenschapspolder Oost, langs de Vecht</v>
          </cell>
          <cell r="C344">
            <v>20160428</v>
          </cell>
        </row>
        <row r="345">
          <cell r="A345" t="str">
            <v>6540-EAG-1</v>
          </cell>
          <cell r="B345" t="str">
            <v>Aetsveldse Polder Oost, bemalen</v>
          </cell>
          <cell r="C345">
            <v>20160428</v>
          </cell>
        </row>
        <row r="346">
          <cell r="A346" t="str">
            <v>6540-EAG-2</v>
          </cell>
          <cell r="B346" t="str">
            <v>Aetsveldse Polder Oost, blokbemaling</v>
          </cell>
          <cell r="C346">
            <v>20160428</v>
          </cell>
        </row>
        <row r="347">
          <cell r="A347" t="str">
            <v>6540-EAG-3</v>
          </cell>
          <cell r="B347" t="str">
            <v>Aetsveldse Polder Oost, stedelijk Weesp</v>
          </cell>
          <cell r="C347">
            <v>20160428</v>
          </cell>
        </row>
        <row r="348">
          <cell r="A348" t="str">
            <v>6550-EAG-1</v>
          </cell>
          <cell r="B348" t="str">
            <v>Polder Nijenrode, landelijk gebied</v>
          </cell>
          <cell r="C348">
            <v>20170213</v>
          </cell>
        </row>
        <row r="349">
          <cell r="A349" t="str">
            <v>6550-EAG-2</v>
          </cell>
          <cell r="B349" t="str">
            <v>Polder Nijenrode, Kasteel Neijenrode en sportvelden</v>
          </cell>
          <cell r="C349">
            <v>20170213</v>
          </cell>
        </row>
        <row r="350">
          <cell r="A350" t="str">
            <v>6550-EAG-3</v>
          </cell>
          <cell r="B350" t="str">
            <v>Polder Nijenrode, bebouwing</v>
          </cell>
          <cell r="C350">
            <v>20170213</v>
          </cell>
        </row>
        <row r="351">
          <cell r="A351" t="str">
            <v>6560-EAG-1</v>
          </cell>
          <cell r="B351" t="str">
            <v>Over-Diemen (noord), Over-Diemen (noord)</v>
          </cell>
          <cell r="C351">
            <v>20160428</v>
          </cell>
        </row>
        <row r="352">
          <cell r="A352" t="str">
            <v>6570-EAG-1</v>
          </cell>
          <cell r="B352" t="str">
            <v>Polder Broeckland, Polder Broeckland</v>
          </cell>
          <cell r="C352">
            <v>20170214</v>
          </cell>
        </row>
        <row r="353">
          <cell r="A353" t="str">
            <v>6580-EAG-1</v>
          </cell>
          <cell r="B353" t="str">
            <v>Breukelen boezempeil, Breukelen boezempeil</v>
          </cell>
          <cell r="C353">
            <v>20170214</v>
          </cell>
        </row>
        <row r="354">
          <cell r="A354" t="str">
            <v>6590-EAG-1</v>
          </cell>
          <cell r="B354" t="str">
            <v>Rijnkade, Rijnkade</v>
          </cell>
          <cell r="C354">
            <v>20160428</v>
          </cell>
        </row>
        <row r="355">
          <cell r="A355" t="str">
            <v>7000-EAG-1</v>
          </cell>
          <cell r="B355" t="str">
            <v>IJmeer, Markermeer, Gooimeer en Eemmeer, IJmeer, Bovenmaat</v>
          </cell>
          <cell r="C355">
            <v>20170126</v>
          </cell>
        </row>
        <row r="356">
          <cell r="A356" t="str">
            <v>7000-EAG-2</v>
          </cell>
          <cell r="B356" t="str">
            <v>Geen EAG, afstromend</v>
          </cell>
          <cell r="C356">
            <v>20170414</v>
          </cell>
        </row>
        <row r="357">
          <cell r="A357" t="str">
            <v>7000-EAG-3</v>
          </cell>
          <cell r="B357" t="str">
            <v>Geen EAG, afstromend</v>
          </cell>
          <cell r="C357">
            <v>20170414</v>
          </cell>
        </row>
        <row r="358">
          <cell r="A358" t="str">
            <v>7000-EAG-4</v>
          </cell>
          <cell r="B358" t="str">
            <v>IJmeer, Markermeer, Gooimeer en Eemmeer, Diemerzeedijk noord</v>
          </cell>
          <cell r="C358">
            <v>20170414</v>
          </cell>
        </row>
        <row r="359">
          <cell r="A359" t="str">
            <v>7010-EAG-1</v>
          </cell>
          <cell r="B359" t="str">
            <v>De Gooise Zomerkade, De Gooise Zomerkade</v>
          </cell>
          <cell r="C359">
            <v>20170124</v>
          </cell>
        </row>
        <row r="360">
          <cell r="A360" t="str">
            <v>7010-EAG-2</v>
          </cell>
          <cell r="B360" t="str">
            <v>De Gooise Zomerkade, Blaricummer Meent</v>
          </cell>
          <cell r="C360">
            <v>20170124</v>
          </cell>
        </row>
        <row r="361">
          <cell r="A361" t="str">
            <v>7020-EAG-1</v>
          </cell>
          <cell r="B361" t="str">
            <v>Huizen (oost), Bijvanck en Vierde Kwadrant</v>
          </cell>
          <cell r="C361">
            <v>20170125</v>
          </cell>
        </row>
        <row r="362">
          <cell r="A362" t="str">
            <v>7030-EAG-1</v>
          </cell>
          <cell r="B362" t="str">
            <v>Buitendijksgebied Naarden en Muiderberg, Buitendijksgebied Naarden en Muiderberg</v>
          </cell>
          <cell r="C362">
            <v>20170414</v>
          </cell>
        </row>
        <row r="363">
          <cell r="A363" t="str">
            <v>7040-EAG-1</v>
          </cell>
          <cell r="B363" t="str">
            <v>Eiland Zeeburg, Eiland Zeeburg</v>
          </cell>
          <cell r="C363">
            <v>20170329</v>
          </cell>
        </row>
        <row r="364">
          <cell r="A364" t="str">
            <v>7050-EAG-1</v>
          </cell>
          <cell r="B364" t="str">
            <v>Haveneiland, Haveneiland</v>
          </cell>
          <cell r="C364">
            <v>20160428</v>
          </cell>
        </row>
        <row r="365">
          <cell r="A365" t="str">
            <v>7060-EAG-1</v>
          </cell>
          <cell r="B365" t="str">
            <v>Steigereiland, Steigereiland</v>
          </cell>
          <cell r="C365">
            <v>20160428</v>
          </cell>
        </row>
        <row r="366">
          <cell r="A366" t="str">
            <v>7080-EAG-1</v>
          </cell>
          <cell r="B366" t="str">
            <v>Eiland Zeeburg (oost), Eiland Zeeburg (oost)</v>
          </cell>
          <cell r="C366">
            <v>20170329</v>
          </cell>
        </row>
        <row r="367">
          <cell r="A367" t="str">
            <v>7090-EAG-1</v>
          </cell>
          <cell r="B367" t="str">
            <v>Uitstroom gemaal Zeeburg, Uitstroom gemaal Zeeburg</v>
          </cell>
          <cell r="C367">
            <v>20161228</v>
          </cell>
        </row>
        <row r="368">
          <cell r="A368" t="str">
            <v>7100-EAG-1</v>
          </cell>
          <cell r="B368" t="str">
            <v>Huizen (west), Kwelvijvers</v>
          </cell>
          <cell r="C368">
            <v>20170126</v>
          </cell>
        </row>
        <row r="369">
          <cell r="A369" t="str">
            <v>7100-EAG-2</v>
          </cell>
          <cell r="B369" t="str">
            <v>Huizen (west), Huizermaat</v>
          </cell>
          <cell r="C369">
            <v>20170126</v>
          </cell>
        </row>
        <row r="370">
          <cell r="A370" t="str">
            <v>7110-EAG-1</v>
          </cell>
          <cell r="B370" t="str">
            <v>Eiland Zeeburg (zuid), Eiland Zeeburg (zuid)</v>
          </cell>
          <cell r="C370">
            <v>20170329</v>
          </cell>
        </row>
        <row r="371">
          <cell r="A371" t="str">
            <v>8000-EAG-1</v>
          </cell>
          <cell r="B371" t="str">
            <v>Rijnlands Boezem, boezemland</v>
          </cell>
          <cell r="C371">
            <v>20170414</v>
          </cell>
        </row>
        <row r="372">
          <cell r="A372" t="str">
            <v>8000-EAG-2</v>
          </cell>
          <cell r="B372" t="str">
            <v>Geen EAG</v>
          </cell>
          <cell r="C372">
            <v>20170504</v>
          </cell>
        </row>
        <row r="373">
          <cell r="A373" t="str">
            <v>8010-EAG-1</v>
          </cell>
          <cell r="B373" t="str">
            <v>De Lange Bretten, natuurgebied</v>
          </cell>
          <cell r="C373">
            <v>20160428</v>
          </cell>
        </row>
        <row r="374">
          <cell r="A374" t="str">
            <v>8010-EAG-2</v>
          </cell>
          <cell r="B374" t="str">
            <v>De Lange Bretten, polder</v>
          </cell>
          <cell r="C374">
            <v>20160428</v>
          </cell>
        </row>
        <row r="375">
          <cell r="A375" t="str">
            <v>8020-EAG-1</v>
          </cell>
          <cell r="B375" t="str">
            <v>Overbraker Binnenpolder, volkstuinen</v>
          </cell>
          <cell r="C375">
            <v>20160428</v>
          </cell>
        </row>
        <row r="376">
          <cell r="A376" t="str">
            <v>8020-EAG-2</v>
          </cell>
          <cell r="B376" t="str">
            <v>Overbraker Binnenpolder, noord-oost</v>
          </cell>
          <cell r="C376">
            <v>20160428</v>
          </cell>
        </row>
        <row r="377">
          <cell r="A377" t="str">
            <v>8030-EAG-1</v>
          </cell>
          <cell r="B377" t="str">
            <v>Osdorperbinnenpolder, veenweide</v>
          </cell>
          <cell r="C377">
            <v>20160428</v>
          </cell>
        </row>
        <row r="378">
          <cell r="A378" t="str">
            <v>8030-EAG-2</v>
          </cell>
          <cell r="B378" t="str">
            <v>Osdorperbinnenpolder, Geuzenveld</v>
          </cell>
          <cell r="C378">
            <v>20160428</v>
          </cell>
        </row>
        <row r="379">
          <cell r="A379" t="str">
            <v>8030-EAG-3</v>
          </cell>
          <cell r="B379" t="str">
            <v>Osdorperbinnenpolder,  De Kluut 2</v>
          </cell>
          <cell r="C379">
            <v>20160428</v>
          </cell>
        </row>
        <row r="380">
          <cell r="A380" t="str">
            <v>8030-EAG-4</v>
          </cell>
          <cell r="B380" t="str">
            <v>Osdorperbinnenpolder, VTP Tigeno en Eendracht</v>
          </cell>
          <cell r="C380">
            <v>20160428</v>
          </cell>
        </row>
        <row r="381">
          <cell r="A381" t="str">
            <v>8030-EAG-5</v>
          </cell>
          <cell r="B381" t="str">
            <v>Osdorperbinnenpolder, polder</v>
          </cell>
          <cell r="C381">
            <v>20160428</v>
          </cell>
        </row>
        <row r="382">
          <cell r="A382" t="str">
            <v>8030-EAG-6</v>
          </cell>
          <cell r="B382" t="str">
            <v>Osdorperbinnenpolder, Tom Schreurweg</v>
          </cell>
          <cell r="C382">
            <v>20160428</v>
          </cell>
        </row>
        <row r="383">
          <cell r="A383" t="str">
            <v>8040-EAG-1</v>
          </cell>
          <cell r="B383" t="str">
            <v>Osdorperbovenpolder, Osdorperbovenpolder</v>
          </cell>
          <cell r="C383">
            <v>20160428</v>
          </cell>
        </row>
        <row r="384">
          <cell r="A384" t="str">
            <v>8040-EAG-2</v>
          </cell>
          <cell r="B384" t="str">
            <v>Osdorperbovenpolder, Bovensloot</v>
          </cell>
          <cell r="C384">
            <v>20160428</v>
          </cell>
        </row>
        <row r="385">
          <cell r="A385" t="str">
            <v>8050-EAG-1</v>
          </cell>
          <cell r="B385" t="str">
            <v>Lutkemeerpolder, Bisschopsmuts</v>
          </cell>
          <cell r="C385">
            <v>20160428</v>
          </cell>
        </row>
        <row r="386">
          <cell r="A386" t="str">
            <v>8050-EAG-2</v>
          </cell>
          <cell r="B386" t="str">
            <v>Lutkemeerpolder, polder</v>
          </cell>
          <cell r="C386">
            <v>20160428</v>
          </cell>
        </row>
        <row r="387">
          <cell r="A387" t="str">
            <v>8050-EAG-3</v>
          </cell>
          <cell r="B387" t="str">
            <v>Lutkemeerpolder, natuurgebied</v>
          </cell>
          <cell r="C387">
            <v>20160428</v>
          </cell>
        </row>
        <row r="388">
          <cell r="A388" t="str">
            <v>8060-EAG-1</v>
          </cell>
          <cell r="B388" t="str">
            <v>Middelveldse Akerpolder, polder</v>
          </cell>
          <cell r="C388">
            <v>20160428</v>
          </cell>
        </row>
        <row r="389">
          <cell r="A389" t="str">
            <v>8070-EAG-1</v>
          </cell>
          <cell r="B389" t="str">
            <v>Sloterbinnen en Middelveldsepolder, Sloterplas</v>
          </cell>
          <cell r="C389">
            <v>20160428</v>
          </cell>
          <cell r="E389" t="str">
            <v>NL11_3_1</v>
          </cell>
          <cell r="F389" t="str">
            <v>NL11_3_1</v>
          </cell>
          <cell r="G389" t="str">
            <v>NL11_Sloterplas</v>
          </cell>
          <cell r="H389" t="str">
            <v>NL11_Sloterplas</v>
          </cell>
          <cell r="I389" t="str">
            <v>NL11_Sloterplas</v>
          </cell>
          <cell r="J389" t="str">
            <v>Sloterplas</v>
          </cell>
        </row>
        <row r="390">
          <cell r="A390" t="str">
            <v>8070-EAG-2</v>
          </cell>
          <cell r="B390" t="str">
            <v>Sloterbinnen en Middelveldsepolder, Gecombineerde Polders</v>
          </cell>
          <cell r="C390">
            <v>20160428</v>
          </cell>
        </row>
        <row r="391">
          <cell r="A391" t="str">
            <v>8070-EAG-3</v>
          </cell>
          <cell r="B391" t="str">
            <v>Sloterbinnen en Middelveldsepolder, SPP Ookmeer</v>
          </cell>
          <cell r="C391">
            <v>20160428</v>
          </cell>
        </row>
        <row r="392">
          <cell r="A392" t="str">
            <v>8080-EAG-1</v>
          </cell>
          <cell r="B392" t="str">
            <v>Riekerpolder, Wielerbaan</v>
          </cell>
          <cell r="C392">
            <v>20160428</v>
          </cell>
        </row>
        <row r="393">
          <cell r="A393" t="str">
            <v>8080-EAG-2</v>
          </cell>
          <cell r="B393" t="str">
            <v>Riekerpolder, polder</v>
          </cell>
          <cell r="C393">
            <v>20160428</v>
          </cell>
        </row>
        <row r="394">
          <cell r="A394" t="str">
            <v>8090-EAG-1</v>
          </cell>
          <cell r="B394" t="str">
            <v>Nieuw-Sloten, Nieuw-Sloten</v>
          </cell>
          <cell r="C394">
            <v>20160428</v>
          </cell>
        </row>
        <row r="395">
          <cell r="A395" t="str">
            <v>8090-EAG-2</v>
          </cell>
          <cell r="B395" t="str">
            <v>Nieuw-Sloten, Plesmanstrook</v>
          </cell>
          <cell r="C395">
            <v>20160428</v>
          </cell>
        </row>
        <row r="396">
          <cell r="A396" t="str">
            <v>8110-EAG-1</v>
          </cell>
          <cell r="B396" t="str">
            <v>Begraafplaats Vredenhof</v>
          </cell>
          <cell r="C396">
            <v>20160428</v>
          </cell>
        </row>
        <row r="397">
          <cell r="A397" t="str">
            <v>9010-EAG-1</v>
          </cell>
          <cell r="B397" t="str">
            <v>Buiksloterdijk, Buiksloterdijk</v>
          </cell>
          <cell r="C397">
            <v>20161227</v>
          </cell>
        </row>
        <row r="398">
          <cell r="A398" t="str">
            <v>9020-EAG-1</v>
          </cell>
          <cell r="B398" t="str">
            <v>Florapark (noord), Florapark (noord)</v>
          </cell>
          <cell r="C398">
            <v>20161227</v>
          </cell>
        </row>
        <row r="399">
          <cell r="A399" t="str">
            <v>9030-EAG-1</v>
          </cell>
          <cell r="B399" t="str">
            <v>Florapark (zuid), Florapark (zuid)</v>
          </cell>
          <cell r="C399">
            <v>20161227</v>
          </cell>
        </row>
        <row r="400">
          <cell r="A400" t="str">
            <v>9040-EAG-1</v>
          </cell>
          <cell r="B400" t="str">
            <v>Buiksloterweg, Buiksloterweg</v>
          </cell>
          <cell r="C400">
            <v>20161227</v>
          </cell>
        </row>
        <row r="401">
          <cell r="A401" t="str">
            <v>9801-EAG-1</v>
          </cell>
          <cell r="B401" t="str">
            <v>Wiel Onderwal, Wiel Onderwal</v>
          </cell>
          <cell r="C401">
            <v>20170307</v>
          </cell>
        </row>
        <row r="402">
          <cell r="A402" t="str">
            <v>9802-EAG-1</v>
          </cell>
          <cell r="B402" t="str">
            <v>Buitendijks gebied Muiderberg, Buitendijks gebied Muiderberg</v>
          </cell>
          <cell r="C402">
            <v>20170314</v>
          </cell>
        </row>
        <row r="403">
          <cell r="A403" t="str">
            <v>9901-EAG-1</v>
          </cell>
          <cell r="B403" t="str">
            <v>Geen EAG, lozend op riolering</v>
          </cell>
          <cell r="C403">
            <v>20170418</v>
          </cell>
        </row>
        <row r="404">
          <cell r="A404" t="str">
            <v>9902-EAG-1</v>
          </cell>
          <cell r="B404" t="str">
            <v>Geen EAG, lozend op riolering</v>
          </cell>
          <cell r="C404">
            <v>20170418</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59.468037268518" createdVersion="6" refreshedVersion="6" minRefreshableVersion="3" recordCount="547" xr:uid="{7D80E5CD-AF05-4F9D-BAA5-189F742C8021}">
  <cacheSource type="worksheet">
    <worksheetSource ref="B1:J1048576" sheet="EAG_Gemeente_Provincie"/>
  </cacheSource>
  <cacheFields count="9">
    <cacheField name="GAF" numFmtId="0">
      <sharedItems containsBlank="1" containsMixedTypes="1" containsNumber="1" containsInteger="1" minValue="1000" maxValue="9902" count="154">
        <n v="1000"/>
        <n v="1010"/>
        <n v="1020"/>
        <n v="1030"/>
        <n v="1050"/>
        <n v="1060"/>
        <n v="2000"/>
        <n v="2010"/>
        <n v="2020"/>
        <n v="2030"/>
        <n v="2040"/>
        <n v="2050"/>
        <n v="2100"/>
        <n v="2110"/>
        <n v="2120"/>
        <n v="2130"/>
        <n v="2140"/>
        <n v="2150"/>
        <n v="2160"/>
        <n v="2200"/>
        <n v="2210"/>
        <n v="2220"/>
        <n v="2230"/>
        <n v="2240"/>
        <n v="2250"/>
        <n v="2270"/>
        <n v="2280"/>
        <n v="2290"/>
        <n v="2300"/>
        <n v="2310"/>
        <n v="2330"/>
        <n v="2340"/>
        <n v="2350"/>
        <n v="2370"/>
        <n v="2380"/>
        <n v="2400"/>
        <n v="2410"/>
        <n v="2500"/>
        <n v="2501"/>
        <n v="2502"/>
        <n v="2503"/>
        <n v="2504"/>
        <n v="2505"/>
        <n v="2506"/>
        <n v="2510"/>
        <n v="2511"/>
        <n v="2512"/>
        <n v="2520"/>
        <n v="2530"/>
        <n v="2540"/>
        <n v="2550"/>
        <n v="2560"/>
        <n v="2570"/>
        <n v="2600"/>
        <n v="2610"/>
        <n v="2620"/>
        <n v="2625"/>
        <n v="2630"/>
        <s v="3???"/>
        <n v="3000"/>
        <n v="3010"/>
        <n v="3020"/>
        <n v="3040"/>
        <n v="3050"/>
        <n v="3070"/>
        <n v="3080"/>
        <n v="3100"/>
        <n v="3110"/>
        <n v="3200"/>
        <n v="3201"/>
        <n v="3210"/>
        <n v="3220"/>
        <n v="3230"/>
        <n v="3240"/>
        <n v="3250"/>
        <n v="3260"/>
        <n v="3300"/>
        <n v="3301"/>
        <n v="3302"/>
        <n v="3303"/>
        <n v="3310"/>
        <n v="3311"/>
        <n v="3320"/>
        <n v="3340"/>
        <n v="3350"/>
        <n v="3360"/>
        <n v="3370"/>
        <n v="4000"/>
        <n v="4100"/>
        <n v="4110"/>
        <n v="4120"/>
        <n v="4130"/>
        <n v="4140"/>
        <n v="4200"/>
        <n v="4210"/>
        <n v="4230"/>
        <n v="4240"/>
        <n v="4250"/>
        <n v="5000"/>
        <n v="6000"/>
        <n v="6040"/>
        <n v="6050"/>
        <n v="6060"/>
        <n v="6080"/>
        <n v="6100"/>
        <n v="6110"/>
        <n v="6400"/>
        <n v="6420"/>
        <n v="6430"/>
        <n v="6440"/>
        <n v="6450"/>
        <n v="6460"/>
        <n v="6480"/>
        <n v="6490"/>
        <n v="6500"/>
        <n v="6510"/>
        <n v="6530"/>
        <n v="6540"/>
        <n v="6550"/>
        <n v="6560"/>
        <n v="6570"/>
        <n v="6580"/>
        <n v="6590"/>
        <n v="7000"/>
        <n v="7010"/>
        <n v="7020"/>
        <n v="7030"/>
        <n v="7040"/>
        <n v="7050"/>
        <n v="7060"/>
        <n v="7080"/>
        <n v="7090"/>
        <n v="7100"/>
        <n v="7110"/>
        <n v="8000"/>
        <n v="8010"/>
        <n v="8020"/>
        <n v="8030"/>
        <n v="8040"/>
        <n v="8050"/>
        <n v="8060"/>
        <n v="8070"/>
        <n v="8080"/>
        <n v="8090"/>
        <n v="8110"/>
        <n v="9010"/>
        <n v="9020"/>
        <n v="9030"/>
        <n v="9040"/>
        <n v="9801"/>
        <n v="9802"/>
        <n v="9901"/>
        <n v="9902"/>
        <m/>
      </sharedItems>
    </cacheField>
    <cacheField name="GAFIDENT" numFmtId="0">
      <sharedItems containsBlank="1" count="388">
        <s v="1000-EAG-1"/>
        <s v="1000-EAG-2"/>
        <s v="1000-EAG-3"/>
        <s v="1000-EAG-4"/>
        <s v="1010-EAG-1"/>
        <s v="1020-EAG-1"/>
        <s v="1030-EAG-1"/>
        <s v="1050-EAG-1"/>
        <s v="1060-EAG-1"/>
        <s v="2000-EAG-1"/>
        <s v="2000-EAG-2"/>
        <s v="2000-EAG-3"/>
        <s v="2000-EAG-4"/>
        <s v="2000-EAG-5"/>
        <s v="2000-EAG-6"/>
        <s v="2000-EAG-7"/>
        <s v="2010-EAG-1"/>
        <s v="2010-EAG-2"/>
        <s v="2020-EAG-1"/>
        <s v="2030-EAG-1"/>
        <s v="2040-EAG-1"/>
        <s v="2050-EAG-1"/>
        <s v="2100-EAG-1"/>
        <s v="2110-EAG-1"/>
        <s v="2110-EAG-2"/>
        <s v="2110-EAG-3"/>
        <s v="2110-EAG-4"/>
        <s v="2110-EAG-5"/>
        <s v="2110-EAG-6"/>
        <s v="2110-EAG-7"/>
        <s v="2120-EAG-1"/>
        <s v="2120-EAG-2"/>
        <s v="2120-EAG-3"/>
        <s v="2130-EAG-1"/>
        <s v="2130-EAG-2"/>
        <s v="2130-EAG-3"/>
        <s v="2130-EAG-4"/>
        <s v="2140-EAG-1"/>
        <s v="2140-EAG-2"/>
        <s v="2140-EAG-3"/>
        <s v="2140-EAG-4"/>
        <s v="2140-EAG-5"/>
        <s v="2140-EAG-6"/>
        <s v="2150-EAG-1"/>
        <s v="2150-EAG-2"/>
        <s v="2150-EAG-3"/>
        <s v="2160-EAG-1"/>
        <s v="2200-EAG-1"/>
        <s v="2210-EAG-1"/>
        <s v="2220-EAG-1"/>
        <s v="2220-EAG-2"/>
        <s v="2220-EAG-3"/>
        <s v="2220-EAG-4"/>
        <s v="2230-EAG-1"/>
        <s v="2230-EAG-2"/>
        <s v="2240-EAG-1"/>
        <s v="2250-EAG-1"/>
        <s v="2250-EAG-2"/>
        <s v="2250-EAG-3"/>
        <s v="2250-EAG-4"/>
        <s v="2250-EAG-5"/>
        <s v="2250-EAG-6"/>
        <s v="2250-EAG-7"/>
        <s v="2270-EAG-1"/>
        <s v="2280-EAG-1"/>
        <s v="2290-EAG-1"/>
        <s v="2300-EAG-1"/>
        <s v="2310-EAG-1"/>
        <s v="2310-EAG-2"/>
        <s v="2330-EAG-1"/>
        <s v="2340-EAG-1"/>
        <s v="2340-EAG-2"/>
        <s v="2350-EAG-1"/>
        <s v="2370-EAG-1"/>
        <s v="2380-EAG-1"/>
        <s v="2400-EAG-1"/>
        <s v="2400-EAG-2"/>
        <s v="2400-EAG-3"/>
        <s v="2400-EAG-4"/>
        <s v="2400-EAG-5"/>
        <s v="2400-EAG-6"/>
        <s v="2410-EAG-1"/>
        <s v="2410-EAG-2"/>
        <s v="2410-EAG-3"/>
        <s v="2410-EAG-4"/>
        <s v="2500-EAG-1"/>
        <s v="2500-EAG-2"/>
        <s v="2500-EAG-3"/>
        <s v="2500-EAG-4"/>
        <s v="2500-EAG-5"/>
        <s v="2500-EAG-6"/>
        <s v="2501-EAG-1"/>
        <s v="2501-EAG-2"/>
        <s v="2502-EAG-1"/>
        <s v="2502-EAG-2"/>
        <s v="2503-EAG-1"/>
        <s v="2504-EAG-1"/>
        <s v="2505-EAG-1"/>
        <s v="2506-EAG-1"/>
        <s v="2510-EAG-1"/>
        <s v="2510-EAG-2"/>
        <s v="2510-EAG-3"/>
        <s v="2511-EAG-1"/>
        <s v="2512-EAG-1"/>
        <s v="2520-EAG-1"/>
        <s v="2520-EAG-2"/>
        <s v="2520-EAG-3"/>
        <s v="2520-EAG-4"/>
        <s v="2530-EAG-1"/>
        <s v="2530-EAG-2"/>
        <s v="2540-EAG-1"/>
        <s v="2540-EAG-2"/>
        <s v="2540-EAG-3"/>
        <s v="2540-EAG-4"/>
        <s v="2540-EAG-5"/>
        <s v="2550-EAG-1"/>
        <s v="2550-EAG-2"/>
        <s v="2550-EAG-4"/>
        <s v="2550-EAG-5"/>
        <s v="2560-EAG-1"/>
        <s v="2560-EAG-2"/>
        <s v="2570-EAG-1"/>
        <s v="2570-EAG-2"/>
        <s v="2600-EAG-1"/>
        <s v="2600-EAG-2"/>
        <s v="2600-EAG-3"/>
        <s v="2600-EAG-4"/>
        <s v="2600-EAG-5"/>
        <s v="2600-EAG-6"/>
        <s v="2600-EAG-8"/>
        <s v="2600-EAG-9"/>
        <s v="2610-EAG-1"/>
        <s v="2620-EAG-1"/>
        <s v="2625-EAG-1"/>
        <s v="2630-EAG-1"/>
        <s v="2630-EAG-2"/>
        <s v="2630-EAG-3"/>
        <s v="3???-EAG-1"/>
        <s v="3000-EAG-2"/>
        <s v="3000-EAG-3"/>
        <s v="3000-EAG-4"/>
        <s v="3000-EAG-5"/>
        <s v="3010-EAG-1"/>
        <s v="3020-EAG-1"/>
        <s v="3020-EAG-2"/>
        <s v="3040-EAG-1"/>
        <s v="3050-EAG-1"/>
        <s v="3050-EAG-2"/>
        <s v="3070-EAG-1"/>
        <s v="3070-EAG-2"/>
        <s v="3080-EAG-1"/>
        <s v="3100-EAG-1"/>
        <s v="3100-EAG-10"/>
        <s v="3100-EAG-2"/>
        <s v="3100-EAG-3"/>
        <s v="3100-EAG-4"/>
        <s v="3100-EAG-5"/>
        <s v="3100-EAG-9"/>
        <s v="3110-EAG-1"/>
        <s v="3110-EAG-2"/>
        <s v="3110-EAG-3"/>
        <s v="3110-EAG-4"/>
        <s v="3110-EAG-5"/>
        <s v="3200-EAG-1"/>
        <s v="3200-EAG-2"/>
        <s v="3201-EAG-1"/>
        <s v="3201-EAG-2"/>
        <s v="3201-EAG-3"/>
        <s v="3210-EAG-1"/>
        <s v="3210-EAG-2"/>
        <s v="3210-EAG-3"/>
        <s v="3220-EAG-1"/>
        <s v="3220-EAG-2"/>
        <s v="3220-EAG-3"/>
        <s v="3220-EAG-4"/>
        <s v="3220-EAG-5"/>
        <s v="3220-EAG-6"/>
        <s v="3230-EAG-1"/>
        <s v="3230-EAG-2"/>
        <s v="3230-EAG-3"/>
        <s v="3230-EAG-4"/>
        <s v="3230-EAG-5"/>
        <s v="3230-EAG-6"/>
        <s v="3240-EAG-1"/>
        <s v="3250-EAG-1"/>
        <s v="3260-EAG-1"/>
        <s v="3300-EAG-1"/>
        <s v="3300-EAG-13"/>
        <s v="3300-EAG-14"/>
        <s v="3300-EAG-15"/>
        <s v="3300-EAG-16"/>
        <s v="3300-EAG-17"/>
        <s v="3300-EAG-18"/>
        <s v="3300-EAG-2"/>
        <s v="3300-EAG-3"/>
        <s v="3300-EAG-4"/>
        <s v="3300-EAG-5"/>
        <s v="3300-EAG-6"/>
        <s v="3300-EAG-7"/>
        <s v="3300-EAG-8"/>
        <s v="3300-EAG-9"/>
        <s v="3301-EAG-1"/>
        <s v="3301-EAG-2"/>
        <s v="3302-EAG-1"/>
        <s v="3302-EAG-2"/>
        <s v="3303-EAG-1"/>
        <s v="3310-EAG-1"/>
        <s v="3310-EAG-2"/>
        <s v="3311-EAG-1"/>
        <s v="3311-EAG-10"/>
        <s v="3311-EAG-2"/>
        <s v="3311-EAG-3"/>
        <s v="3311-EAG-4"/>
        <s v="3311-EAG-5"/>
        <s v="3311-EAG-6"/>
        <s v="3311-EAG-7"/>
        <s v="3311-EAG-8"/>
        <s v="3311-EAG-9"/>
        <s v="3320-EAG-1"/>
        <s v="3320-EAG-2"/>
        <s v="3320-EAG-3"/>
        <s v="3320-EAG-4"/>
        <s v="3340-EAG-1"/>
        <s v="3340-EAG-2"/>
        <s v="3340-EAG-3"/>
        <s v="3350-EAG-1"/>
        <s v="3350-EAG-2"/>
        <s v="3360-EAG-1"/>
        <s v="3360-EAG-10"/>
        <s v="3360-EAG-11"/>
        <s v="3360-EAG-12"/>
        <s v="3360-EAG-13"/>
        <s v="3360-EAG-14"/>
        <s v="3360-EAG-15"/>
        <s v="3360-EAG-16"/>
        <s v="3360-EAG-17"/>
        <s v="3360-EAG-18"/>
        <s v="3360-EAG-19"/>
        <s v="3360-EAG-2"/>
        <s v="3360-EAG-3"/>
        <s v="3360-EAG-4"/>
        <s v="3360-EAG-5"/>
        <s v="3360-EAG-6"/>
        <s v="3360-EAG-7"/>
        <s v="3360-EAG-8"/>
        <s v="3360-EAG-9"/>
        <s v="3370-EAG-1"/>
        <s v="3370-EAG-2"/>
        <s v="3370-EAG-3"/>
        <s v="3370-EAG-4"/>
        <s v="3370-EAG-5"/>
        <s v="4000-EAG-1"/>
        <s v="4000-EAG-2"/>
        <s v="4000-EAG-3"/>
        <s v="4000-EAG-4"/>
        <s v="4000-EAG-6"/>
        <s v="4000-EAG-7"/>
        <s v="4000-EAG-8"/>
        <s v="4100-EAG-1"/>
        <s v="4100-EAG-2"/>
        <s v="4110-EAG-1"/>
        <s v="4110-EAG-2"/>
        <s v="4120-EAG-1"/>
        <s v="4120-EAG-2"/>
        <s v="4130-EAG-1"/>
        <s v="4140-EAG-1"/>
        <s v="4140-EAG-2"/>
        <s v="4140-EAG-3"/>
        <s v="4140-EAG-4"/>
        <s v="4140-EAG-5"/>
        <s v="4200-EAG-1"/>
        <s v="4200-EAG-2"/>
        <s v="4200-EAG-3"/>
        <s v="4210-EAG-1"/>
        <s v="4210-EAG-2"/>
        <s v="4210-EAG-3"/>
        <s v="4210-EAG-4"/>
        <s v="4210-EAG-5"/>
        <s v="4210-EAG-6"/>
        <s v="4230-EAG-1"/>
        <s v="4240-EAG-1"/>
        <s v="4250-EAG-1"/>
        <s v="4250-EAG-2"/>
        <s v="5000-EAG-2"/>
        <s v="5000-EAG-3"/>
        <s v="5000-EAG-4"/>
        <s v="5000-EAG-5"/>
        <s v="5000-EAG-6"/>
        <s v="5000-EAG-7"/>
        <s v="5000-EAG-8"/>
        <s v="6000-EAG-10"/>
        <s v="6000-EAG-2"/>
        <s v="6000-EAG-3"/>
        <s v="6000-EAG-4"/>
        <s v="6000-EAG-5"/>
        <s v="6000-EAG-6"/>
        <s v="6000-EAG-7"/>
        <s v="6000-EAG-8"/>
        <s v="6000-EAG-9"/>
        <s v="6040-EAG-1"/>
        <s v="6050-EAG-1"/>
        <s v="6060-EAG-1"/>
        <s v="6080-EAG-1"/>
        <s v="6100-EAG-1"/>
        <s v="6110-EAG-1"/>
        <s v="6400-EAG-1"/>
        <s v="6400-EAG-2"/>
        <s v="6420-EAG-1"/>
        <s v="6430-EAG-1"/>
        <s v="6440-EAG-1"/>
        <s v="6440-EAG-2"/>
        <s v="6440-EAG-3"/>
        <s v="6440-EAG-4"/>
        <s v="6440-EAG-5"/>
        <s v="6450-EAG-1"/>
        <s v="6450-EAG-2"/>
        <s v="6450-EAG-3"/>
        <s v="6460-EAG-1"/>
        <s v="6460-EAG-2"/>
        <s v="6480-EAG-1"/>
        <s v="6480-EAG-2"/>
        <s v="6480-EAG-3"/>
        <s v="6490-EAG-1"/>
        <s v="6500-EAG-1"/>
        <s v="6510-EAG-1"/>
        <s v="6530-EAG-1"/>
        <s v="6530-EAG-2"/>
        <s v="6540-EAG-1"/>
        <s v="6540-EAG-2"/>
        <s v="6540-EAG-3"/>
        <s v="6550-EAG-1"/>
        <s v="6550-EAG-2"/>
        <s v="6550-EAG-3"/>
        <s v="6560-EAG-1"/>
        <s v="6570-EAG-1"/>
        <s v="6580-EAG-1"/>
        <s v="6590-EAG-1"/>
        <s v="7000-EAG-1"/>
        <s v="7000-EAG-2"/>
        <s v="7000-EAG-3"/>
        <s v="7000-EAG-4"/>
        <s v="7010-EAG-1"/>
        <s v="7010-EAG-2"/>
        <s v="7020-EAG-1"/>
        <s v="7030-EAG-1"/>
        <s v="7040-EAG-1"/>
        <s v="7050-EAG-1"/>
        <s v="7060-EAG-1"/>
        <s v="7080-EAG-1"/>
        <s v="7090-EAG-1"/>
        <s v="7100-EAG-1"/>
        <s v="7100-EAG-2"/>
        <s v="7110-EAG-1"/>
        <s v="8000-EAG-1"/>
        <s v="8000-EAG-2"/>
        <s v="8010-EAG-1"/>
        <s v="8010-EAG-2"/>
        <s v="8020-EAG-1"/>
        <s v="8020-EAG-2"/>
        <s v="8030-EAG-1"/>
        <s v="8030-EAG-2"/>
        <s v="8030-EAG-3"/>
        <s v="8030-EAG-4"/>
        <s v="8030-EAG-5"/>
        <s v="8030-EAG-6"/>
        <s v="8040-EAG-1"/>
        <s v="8040-EAG-2"/>
        <s v="8050-EAG-1"/>
        <s v="8050-EAG-2"/>
        <s v="8050-EAG-3"/>
        <s v="8060-EAG-1"/>
        <s v="8070-EAG-1"/>
        <s v="8070-EAG-2"/>
        <s v="8070-EAG-3"/>
        <s v="8080-EAG-1"/>
        <s v="8080-EAG-2"/>
        <s v="8090-EAG-1"/>
        <s v="8090-EAG-2"/>
        <s v="8110-EAG-1"/>
        <s v="9010-EAG-1"/>
        <s v="9020-EAG-1"/>
        <s v="9030-EAG-1"/>
        <s v="9040-EAG-1"/>
        <s v="9801-EAG-1"/>
        <s v="9802-EAG-1"/>
        <s v="9901-EAG-1"/>
        <s v="9902-EAG-1"/>
        <m/>
      </sharedItems>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ount="24">
        <s v="Amsterdam"/>
        <s v="Diemen"/>
        <s v="Amstelveen"/>
        <s v="Ouder-Amstel"/>
        <s v="De Ronde Venen"/>
        <s v="Stichtse Vecht"/>
        <s v="Nieuwkoop"/>
        <s v="Uithoorn"/>
        <s v="Woerden"/>
        <s v="Aalsmeer"/>
        <s v="Kaag en Braassem"/>
        <s v="Gooise Meren"/>
        <s v="Weesp"/>
        <s v="Wijdemeren"/>
        <s v="Utrecht"/>
        <s v="Hilversum"/>
        <s v="De Bilt"/>
        <s v="Huizen"/>
        <s v="Laren"/>
        <s v="Blaricum"/>
        <s v="Eemnes"/>
        <s v="Baarn"/>
        <s v="Haarlemmermeer"/>
        <m/>
      </sharedItems>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80.388566203706" createdVersion="6" refreshedVersion="6" minRefreshableVersion="3" recordCount="547" xr:uid="{E6C91E1C-63FC-4C43-91DC-4D33804423BD}">
  <cacheSource type="worksheet">
    <worksheetSource ref="A1:K1048576" sheet="EAG_Gemeente_Provincie"/>
  </cacheSource>
  <cacheFields count="11">
    <cacheField name="c" numFmtId="0">
      <sharedItems containsBlank="1" containsMixedTypes="1" containsNumber="1" containsInteger="1" minValue="1010" maxValue="9902"/>
    </cacheField>
    <cacheField name="GAF" numFmtId="0">
      <sharedItems containsBlank="1" containsMixedTypes="1" containsNumber="1" containsInteger="1" minValue="1000" maxValue="9902"/>
    </cacheField>
    <cacheField name="GAFIDENT" numFmtId="0">
      <sharedItems containsBlank="1"/>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 name="wl" numFmtId="0">
      <sharedItems containsBlank="1" count="42">
        <s v="NL11_2_1"/>
        <m/>
        <s v="NL11_1_1"/>
        <s v="NL11_2_8"/>
        <s v="NL11_2_9"/>
        <s v="NL11_3_2"/>
        <s v="NL11_3_3"/>
        <s v="NL11_2_5"/>
        <s v="NL11_8_1"/>
        <s v="NL11_3_4"/>
        <s v="NL11_8_3"/>
        <s v="NL11_2_10"/>
        <s v="NL11_2_11"/>
        <s v="NL11_2_7"/>
        <s v="NL11_7_1"/>
        <s v="NL11_2_4"/>
        <s v="NL11_2_12"/>
        <s v="NL11_1_2"/>
        <s v="NL11_4_1"/>
        <s v="NL11_3_6"/>
        <s v="NL11_6_3"/>
        <s v="NL11_6_6"/>
        <s v="NL11_3_7"/>
        <s v="NL11_6_7"/>
        <s v="NL11_6_8"/>
        <s v="NL11_5_5"/>
        <s v="NL11_6_1"/>
        <s v="NL11_5_6"/>
        <s v="NL11_5_7"/>
        <s v="NL11_5_8"/>
        <s v="NL11_5_9"/>
        <s v="NL11_6_9"/>
        <s v="NL11_3_9"/>
        <s v="NL11_5_4"/>
        <s v="NL11_5_3"/>
        <s v="NL11_6_10"/>
        <s v="NL11_3_8"/>
        <s v="NL11_6_11"/>
        <s v="NL11_2_2"/>
        <s v="NL11_6_2"/>
        <s v="NL11_7_2"/>
        <s v="NL11_3_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Stadsboezem Amsterdam, Oost"/>
    <n v="12521549.9"/>
    <s v="Vaststellingsstatus: Begrenzing gewijzigd met 8070-EAG-2"/>
    <s v="KRW Waterlichaam"/>
    <x v="0"/>
    <x v="0"/>
    <n v="12521549.91"/>
  </r>
  <r>
    <x v="0"/>
    <x v="1"/>
    <s v="Stadsboezem Amsterdam, West"/>
    <n v="2281304.73"/>
    <s v="Vaststellingsstatus: Vastgesteld"/>
    <s v="KRW Waterlichaam"/>
    <x v="0"/>
    <x v="0"/>
    <n v="2281304.7400000002"/>
  </r>
  <r>
    <x v="0"/>
    <x v="2"/>
    <s v="Stadsboezem Amsterdam, stad"/>
    <n v="374118.89"/>
    <s v="Vaststellingsstatus: Vastgesteld"/>
    <s v="KRW Waterlichaam"/>
    <x v="0"/>
    <x v="0"/>
    <n v="374118.9"/>
  </r>
  <r>
    <x v="0"/>
    <x v="3"/>
    <s v="Stadsboezem Amsterdam, Zeeburg"/>
    <n v="574656.79"/>
    <s v="Vaststellingsstatus: Vastgesteld"/>
    <s v="KRW Waterlichaam"/>
    <x v="0"/>
    <x v="0"/>
    <n v="574656.80000000005"/>
  </r>
  <r>
    <x v="1"/>
    <x v="4"/>
    <s v="Erasmuspark, Erasmuspark"/>
    <n v="112020.11"/>
    <s v="Vaststellingsstatus: Toegevoegd"/>
    <s v="KRW Overig water"/>
    <x v="0"/>
    <x v="0"/>
    <n v="112020.11"/>
  </r>
  <r>
    <x v="2"/>
    <x v="5"/>
    <s v="Westerpark, Westerpark"/>
    <n v="63252.39"/>
    <s v="Vaststellingsstatus: Toegevoegd"/>
    <s v="KRW Overig water"/>
    <x v="0"/>
    <x v="0"/>
    <n v="63252.4"/>
  </r>
  <r>
    <x v="3"/>
    <x v="6"/>
    <s v="BP Huis Te Vraag, BP Huis Te Vraag"/>
    <n v="41937.83"/>
    <s v="Vaststellingsstatus: Toegevoegd"/>
    <s v="KRW Overig water"/>
    <x v="0"/>
    <x v="0"/>
    <n v="41937.83"/>
  </r>
  <r>
    <x v="4"/>
    <x v="7"/>
    <s v="SP Zuid, SP Zuid"/>
    <n v="34637.5"/>
    <s v="Vaststellingsstatus: Begrenzing gewijzigd"/>
    <s v="KRW Overig water"/>
    <x v="0"/>
    <x v="0"/>
    <n v="34637.5"/>
  </r>
  <r>
    <x v="5"/>
    <x v="8"/>
    <s v="Vondelpark, Vondelpark"/>
    <n v="733376.11"/>
    <s v="Vaststellingsstatus: Toegevoegd"/>
    <s v="KRW Overig water"/>
    <x v="0"/>
    <x v="0"/>
    <n v="733376.11"/>
  </r>
  <r>
    <x v="6"/>
    <x v="9"/>
    <s v="Boezem Amstelland-West, Noord"/>
    <n v="9143369.1899999995"/>
    <s v="Vaststellingsstatus: Vastgesteld"/>
    <s v="KRW Waterlichaam"/>
    <x v="0"/>
    <x v="0"/>
    <n v="9141666.75"/>
  </r>
  <r>
    <x v="6"/>
    <x v="9"/>
    <s v="Boezem Amstelland-West, Noord"/>
    <n v="9143369.1899999995"/>
    <s v="Vaststellingsstatus: Vastgesteld"/>
    <s v="KRW Waterlichaam"/>
    <x v="1"/>
    <x v="0"/>
    <n v="1702.45"/>
  </r>
  <r>
    <x v="6"/>
    <x v="10"/>
    <s v="Boezem Amstelland-West, Noord-West"/>
    <n v="1100827.6499999999"/>
    <s v="Vaststellingsstatus: Vastgesteld"/>
    <s v="KRW Waterlichaam"/>
    <x v="2"/>
    <x v="0"/>
    <n v="152853.68"/>
  </r>
  <r>
    <x v="6"/>
    <x v="10"/>
    <s v="Boezem Amstelland-West, Noord-West"/>
    <n v="1100827.6499999999"/>
    <s v="Vaststellingsstatus: Vastgesteld"/>
    <s v="KRW Waterlichaam"/>
    <x v="0"/>
    <x v="0"/>
    <n v="762973.76"/>
  </r>
  <r>
    <x v="6"/>
    <x v="10"/>
    <s v="Boezem Amstelland-West, Noord-West"/>
    <n v="1100827.6499999999"/>
    <s v="Vaststellingsstatus: Vastgesteld"/>
    <s v="KRW Waterlichaam"/>
    <x v="1"/>
    <x v="0"/>
    <n v="5514.3"/>
  </r>
  <r>
    <x v="6"/>
    <x v="10"/>
    <s v="Boezem Amstelland-West, Noord-West"/>
    <n v="1100827.6499999999"/>
    <s v="Vaststellingsstatus: Vastgesteld"/>
    <s v="KRW Waterlichaam"/>
    <x v="3"/>
    <x v="0"/>
    <n v="179485.92"/>
  </r>
  <r>
    <x v="6"/>
    <x v="11"/>
    <s v="Boezem Amstelland-West, Noord-Oost"/>
    <n v="984271.33"/>
    <s v="Vaststellingsstatus: Vastgesteld"/>
    <s v="KRW Waterlichaam"/>
    <x v="0"/>
    <x v="0"/>
    <n v="266542.61"/>
  </r>
  <r>
    <x v="6"/>
    <x v="11"/>
    <s v="Boezem Amstelland-West, Noord-Oost"/>
    <n v="984271.33"/>
    <s v="Vaststellingsstatus: Vastgesteld"/>
    <s v="KRW Waterlichaam"/>
    <x v="4"/>
    <x v="1"/>
    <n v="11.7"/>
  </r>
  <r>
    <x v="6"/>
    <x v="11"/>
    <s v="Boezem Amstelland-West, Noord-Oost"/>
    <n v="984271.33"/>
    <s v="Vaststellingsstatus: Vastgesteld"/>
    <s v="KRW Waterlichaam"/>
    <x v="1"/>
    <x v="0"/>
    <n v="717717"/>
  </r>
  <r>
    <x v="6"/>
    <x v="12"/>
    <s v="Boezem Amstelland-West, Oost"/>
    <n v="933828.67"/>
    <s v="Vaststellingsstatus: Vastgesteld"/>
    <s v="KRW Waterlichaam"/>
    <x v="0"/>
    <x v="0"/>
    <n v="5472.44"/>
  </r>
  <r>
    <x v="6"/>
    <x v="12"/>
    <s v="Boezem Amstelland-West, Oost"/>
    <n v="933828.67"/>
    <s v="Vaststellingsstatus: Vastgesteld"/>
    <s v="KRW Waterlichaam"/>
    <x v="4"/>
    <x v="1"/>
    <n v="735201.43"/>
  </r>
  <r>
    <x v="6"/>
    <x v="12"/>
    <s v="Boezem Amstelland-West, Oost"/>
    <n v="933828.67"/>
    <s v="Vaststellingsstatus: Vastgesteld"/>
    <s v="KRW Waterlichaam"/>
    <x v="5"/>
    <x v="1"/>
    <n v="193154.83"/>
  </r>
  <r>
    <x v="6"/>
    <x v="13"/>
    <s v="Boezem Amstelland-West, Midden"/>
    <n v="1069442.02"/>
    <s v="Vaststellingsstatus: Vastgesteld"/>
    <s v="KRW Waterlichaam"/>
    <x v="2"/>
    <x v="0"/>
    <n v="233813.85"/>
  </r>
  <r>
    <x v="6"/>
    <x v="13"/>
    <s v="Boezem Amstelland-West, Midden"/>
    <n v="1069442.02"/>
    <s v="Vaststellingsstatus: Vastgesteld"/>
    <s v="KRW Waterlichaam"/>
    <x v="0"/>
    <x v="0"/>
    <n v="6820.75"/>
  </r>
  <r>
    <x v="6"/>
    <x v="13"/>
    <s v="Boezem Amstelland-West, Midden"/>
    <n v="1069442.02"/>
    <s v="Vaststellingsstatus: Vastgesteld"/>
    <s v="KRW Waterlichaam"/>
    <x v="4"/>
    <x v="1"/>
    <n v="274438.59000000003"/>
  </r>
  <r>
    <x v="6"/>
    <x v="13"/>
    <s v="Boezem Amstelland-West, Midden"/>
    <n v="1069442.02"/>
    <s v="Vaststellingsstatus: Vastgesteld"/>
    <s v="KRW Waterlichaam"/>
    <x v="3"/>
    <x v="0"/>
    <n v="554368.88"/>
  </r>
  <r>
    <x v="6"/>
    <x v="14"/>
    <s v="Boezem Amstelland-West, West"/>
    <n v="1367943.99"/>
    <s v="Vaststellingsstatus: Vastgesteld"/>
    <s v="KRW Waterlichaam"/>
    <x v="2"/>
    <x v="0"/>
    <n v="68300.990000000005"/>
  </r>
  <r>
    <x v="6"/>
    <x v="14"/>
    <s v="Boezem Amstelland-West, West"/>
    <n v="1367943.99"/>
    <s v="Vaststellingsstatus: Vastgesteld"/>
    <s v="KRW Waterlichaam"/>
    <x v="4"/>
    <x v="1"/>
    <n v="604104.84"/>
  </r>
  <r>
    <x v="6"/>
    <x v="14"/>
    <s v="Boezem Amstelland-West, West"/>
    <n v="1367943.99"/>
    <s v="Vaststellingsstatus: Vastgesteld"/>
    <s v="KRW Waterlichaam"/>
    <x v="6"/>
    <x v="2"/>
    <n v="362041.23"/>
  </r>
  <r>
    <x v="6"/>
    <x v="14"/>
    <s v="Boezem Amstelland-West, West"/>
    <n v="1367943.99"/>
    <s v="Vaststellingsstatus: Vastgesteld"/>
    <s v="KRW Waterlichaam"/>
    <x v="7"/>
    <x v="0"/>
    <n v="333496.95"/>
  </r>
  <r>
    <x v="6"/>
    <x v="15"/>
    <s v="Boezem Amstelland-West, Zuid"/>
    <n v="525199.81999999995"/>
    <s v="Vaststellingsstatus: Vastgesteld"/>
    <s v="KRW Waterlichaam"/>
    <x v="4"/>
    <x v="1"/>
    <n v="73357.919999999998"/>
  </r>
  <r>
    <x v="6"/>
    <x v="15"/>
    <s v="Boezem Amstelland-West, Zuid"/>
    <n v="525199.81999999995"/>
    <s v="Vaststellingsstatus: Vastgesteld"/>
    <s v="KRW Waterlichaam"/>
    <x v="6"/>
    <x v="2"/>
    <n v="42728.02"/>
  </r>
  <r>
    <x v="6"/>
    <x v="15"/>
    <s v="Boezem Amstelland-West, Zuid"/>
    <n v="525199.81999999995"/>
    <s v="Vaststellingsstatus: Vastgesteld"/>
    <s v="KRW Waterlichaam"/>
    <x v="5"/>
    <x v="1"/>
    <n v="399352.96"/>
  </r>
  <r>
    <x v="6"/>
    <x v="15"/>
    <s v="Boezem Amstelland-West, Zuid"/>
    <n v="525199.81999999995"/>
    <s v="Vaststellingsstatus: Vastgesteld"/>
    <s v="KRW Waterlichaam"/>
    <x v="8"/>
    <x v="1"/>
    <n v="9760.9"/>
  </r>
  <r>
    <x v="7"/>
    <x v="16"/>
    <s v="Diemerpolder, Diemen-Noord"/>
    <n v="1601070.74"/>
    <s v="Vaststellingsstatus: Toegevoegd"/>
    <s v="KRW Overig water"/>
    <x v="0"/>
    <x v="0"/>
    <n v="1.41"/>
  </r>
  <r>
    <x v="7"/>
    <x v="16"/>
    <s v="Diemerpolder, Diemen-Noord"/>
    <n v="1601070.74"/>
    <s v="Vaststellingsstatus: Toegevoegd"/>
    <s v="KRW Overig water"/>
    <x v="1"/>
    <x v="0"/>
    <n v="1601069.33"/>
  </r>
  <r>
    <x v="7"/>
    <x v="17"/>
    <s v="Diemerpolder, Diemen"/>
    <n v="1730320.31"/>
    <s v="Vaststellingsstatus: Toegevoegd"/>
    <s v="KRW Overig water"/>
    <x v="1"/>
    <x v="0"/>
    <n v="1730320.31"/>
  </r>
  <r>
    <x v="8"/>
    <x v="18"/>
    <s v="Flevopark, Flevopark"/>
    <n v="442817.31"/>
    <s v="Vaststellingsstatus: Toegevoegd"/>
    <s v="KRW Overig water"/>
    <x v="0"/>
    <x v="0"/>
    <n v="442817.33"/>
  </r>
  <r>
    <x v="9"/>
    <x v="19"/>
    <s v="Sarphatipark, Sarphatipark"/>
    <n v="42113.82"/>
    <s v="Vaststellingsstatus: Toegevoegd"/>
    <s v="KRW Overig water"/>
    <x v="0"/>
    <x v="0"/>
    <n v="42113.82"/>
  </r>
  <r>
    <x v="10"/>
    <x v="20"/>
    <s v="Oosterpark, Oosterpark"/>
    <n v="109532.26"/>
    <s v="Vaststellingsstatus: Toegevoegd"/>
    <s v="KRW Overig water"/>
    <x v="0"/>
    <x v="0"/>
    <n v="109532.26"/>
  </r>
  <r>
    <x v="11"/>
    <x v="21"/>
    <s v="Atekpolder, Atekpolder"/>
    <n v="25879.040000000001"/>
    <s v="Vaststellingsstatus: Toegevoegd"/>
    <s v="KRW Overig water"/>
    <x v="0"/>
    <x v="0"/>
    <n v="25879.040000000001"/>
  </r>
  <r>
    <x v="12"/>
    <x v="22"/>
    <s v="Binnendijkse Buitenvelderse Polder, Binnendijkse Buitenvelderse Polder"/>
    <n v="5556130.0199999996"/>
    <s v="Vaststellingsstatus: Toegevoegd"/>
    <s v="KRW Overig water"/>
    <x v="2"/>
    <x v="0"/>
    <n v="119.11"/>
  </r>
  <r>
    <x v="12"/>
    <x v="22"/>
    <s v="Binnendijkse Buitenvelderse Polder, Binnendijkse Buitenvelderse Polder"/>
    <n v="5556130.0199999996"/>
    <s v="Vaststellingsstatus: Toegevoegd"/>
    <s v="KRW Overig water"/>
    <x v="0"/>
    <x v="0"/>
    <n v="5556010.9100000001"/>
  </r>
  <r>
    <x v="13"/>
    <x v="23"/>
    <s v="Middelpolder onder Amstelveen, bemalen gebied"/>
    <n v="1201183.47"/>
    <s v="Vaststellingsstatus: Samengevoegd met 2110-EAG-8"/>
    <s v="KRW Overig water"/>
    <x v="2"/>
    <x v="0"/>
    <n v="1201183.47"/>
  </r>
  <r>
    <x v="13"/>
    <x v="24"/>
    <s v="Middelpolder onder Amstelveen, Amsterdamse Bos"/>
    <n v="709243.86"/>
    <s v="Vaststellingsstatus: Toegevoegd"/>
    <s v="KRW Overig water"/>
    <x v="2"/>
    <x v="0"/>
    <n v="707758.79"/>
  </r>
  <r>
    <x v="13"/>
    <x v="24"/>
    <s v="Middelpolder onder Amstelveen, Amsterdamse Bos"/>
    <n v="709243.86"/>
    <s v="Vaststellingsstatus: Toegevoegd"/>
    <s v="KRW Overig water"/>
    <x v="0"/>
    <x v="0"/>
    <n v="1485.08"/>
  </r>
  <r>
    <x v="13"/>
    <x v="25"/>
    <s v="Middelpolder onder Amstelveen, Bovenland"/>
    <n v="1891874.85"/>
    <s v="Vaststellingsstatus: Toegevoegd"/>
    <s v="KRW Overig water"/>
    <x v="2"/>
    <x v="0"/>
    <n v="1875924.26"/>
  </r>
  <r>
    <x v="13"/>
    <x v="25"/>
    <s v="Middelpolder onder Amstelveen, Bovenland"/>
    <n v="1891874.85"/>
    <s v="Vaststellingsstatus: Toegevoegd"/>
    <s v="KRW Overig water"/>
    <x v="0"/>
    <x v="0"/>
    <n v="15950.59"/>
  </r>
  <r>
    <x v="13"/>
    <x v="26"/>
    <s v="Middelpolder onder Amstelveen, Natuurgebied"/>
    <n v="325132.99"/>
    <s v="Vaststellingsstatus: Toegevoegd"/>
    <s v="KRW Overig water"/>
    <x v="2"/>
    <x v="0"/>
    <n v="325132.99"/>
  </r>
  <r>
    <x v="13"/>
    <x v="27"/>
    <s v="Middelpolder onder Amstelveen, bebouwd gebied Amstelveen"/>
    <n v="4689417.55"/>
    <s v="Vaststellingsstatus: Toegevoegd"/>
    <s v="KRW Overig water"/>
    <x v="2"/>
    <x v="0"/>
    <n v="4689417.55"/>
  </r>
  <r>
    <x v="13"/>
    <x v="28"/>
    <s v="Middelpolder onder Amstelveen, landelijk en sportpark"/>
    <n v="1439378.37"/>
    <s v="Vaststellingsstatus: Toegevoegd"/>
    <s v="KRW Overig water"/>
    <x v="2"/>
    <x v="0"/>
    <n v="1439378.37"/>
  </r>
  <r>
    <x v="13"/>
    <x v="29"/>
    <s v="Middelpolder onder Amstelveen, zuid"/>
    <n v="270489.17"/>
    <s v="Vaststellingsstatus: Toegevoegd"/>
    <s v="KRW Overig water"/>
    <x v="2"/>
    <x v="0"/>
    <n v="270489.17"/>
  </r>
  <r>
    <x v="14"/>
    <x v="30"/>
    <s v="Bovenkerkerpolder, landelijk"/>
    <n v="8585372.4900000002"/>
    <s v="Vaststellingsstatus: Samengevoegd met 2120-EAG-4"/>
    <s v="KRW Waterlichaam"/>
    <x v="2"/>
    <x v="0"/>
    <n v="8585372.5099999998"/>
  </r>
  <r>
    <x v="14"/>
    <x v="31"/>
    <s v="Bovenkerkerpolder, Amsteldijk Zuid"/>
    <n v="1517749.94"/>
    <s v="Vaststellingsstatus: Vastgesteld"/>
    <s v="KRW Overig water"/>
    <x v="2"/>
    <x v="0"/>
    <n v="1517749.94"/>
  </r>
  <r>
    <x v="14"/>
    <x v="32"/>
    <s v="Bovenkerkerpolder, Amstelveen"/>
    <n v="5196670.4400000004"/>
    <s v="Vaststellingsstatus: Vastgesteld"/>
    <s v="KRW Overig water"/>
    <x v="2"/>
    <x v="0"/>
    <n v="5196670.4800000004"/>
  </r>
  <r>
    <x v="15"/>
    <x v="33"/>
    <s v="Noorder Legmeerpolder, landelijk"/>
    <n v="9111785.8599999994"/>
    <s v="Vaststellingsstatus: Samengevoegd met 2130-EAG-5"/>
    <s v="KRW Waterlichaam"/>
    <x v="9"/>
    <x v="0"/>
    <n v="144379.64000000001"/>
  </r>
  <r>
    <x v="15"/>
    <x v="33"/>
    <s v="Noorder Legmeerpolder, landelijk"/>
    <n v="9111785.8599999994"/>
    <s v="Vaststellingsstatus: Samengevoegd met 2130-EAG-5"/>
    <s v="KRW Waterlichaam"/>
    <x v="2"/>
    <x v="0"/>
    <n v="5160585.76"/>
  </r>
  <r>
    <x v="15"/>
    <x v="33"/>
    <s v="Noorder Legmeerpolder, landelijk"/>
    <n v="9111785.8599999994"/>
    <s v="Vaststellingsstatus: Samengevoegd met 2130-EAG-5"/>
    <s v="KRW Waterlichaam"/>
    <x v="7"/>
    <x v="0"/>
    <n v="3806820.45"/>
  </r>
  <r>
    <x v="15"/>
    <x v="34"/>
    <s v="Noorder Legmeerpolder, Bovenkerk"/>
    <n v="3551819.79"/>
    <s v="Vaststellingsstatus: Vastgesteld"/>
    <s v="KRW Overig water"/>
    <x v="9"/>
    <x v="0"/>
    <n v="86.93"/>
  </r>
  <r>
    <x v="15"/>
    <x v="34"/>
    <s v="Noorder Legmeerpolder, Bovenkerk"/>
    <n v="3551819.79"/>
    <s v="Vaststellingsstatus: Vastgesteld"/>
    <s v="KRW Overig water"/>
    <x v="2"/>
    <x v="0"/>
    <n v="3551732.93"/>
  </r>
  <r>
    <x v="15"/>
    <x v="35"/>
    <s v="Noorder Legmeerpolder, Uithoorn"/>
    <n v="3769956.6"/>
    <s v="Vaststellingsstatus: Vastgesteld"/>
    <s v="KRW Overig water"/>
    <x v="2"/>
    <x v="0"/>
    <n v="17370.86"/>
  </r>
  <r>
    <x v="15"/>
    <x v="35"/>
    <s v="Noorder Legmeerpolder, Uithoorn"/>
    <n v="3769956.6"/>
    <s v="Vaststellingsstatus: Vastgesteld"/>
    <s v="KRW Overig water"/>
    <x v="7"/>
    <x v="0"/>
    <n v="3752585.73"/>
  </r>
  <r>
    <x v="15"/>
    <x v="36"/>
    <s v="Noorder Legmeerpolder, Amstelzijde"/>
    <n v="212742.01"/>
    <s v="Vaststellingsstatus: Vastgesteld"/>
    <s v="KRW Overig water"/>
    <x v="2"/>
    <x v="0"/>
    <n v="403.64"/>
  </r>
  <r>
    <x v="15"/>
    <x v="36"/>
    <s v="Noorder Legmeerpolder, Amstelzijde"/>
    <n v="212742.01"/>
    <s v="Vaststellingsstatus: Vastgesteld"/>
    <s v="KRW Overig water"/>
    <x v="7"/>
    <x v="0"/>
    <n v="212338.37"/>
  </r>
  <r>
    <x v="16"/>
    <x v="37"/>
    <s v="Uithoornsche Polder, Uithoornse Polder midden"/>
    <n v="1368003.3"/>
    <s v="Vaststellingsstatus: Vastgesteld"/>
    <s v="KRW Overig water"/>
    <x v="7"/>
    <x v="0"/>
    <n v="1368003.3"/>
  </r>
  <r>
    <x v="16"/>
    <x v="38"/>
    <s v="Uithoornsche Polder, Uithoornse Polder zuid"/>
    <n v="492717.47"/>
    <s v="Vaststellingsstatus: Vastgesteld"/>
    <s v="KRW Overig water"/>
    <x v="10"/>
    <x v="2"/>
    <n v="19613.900000000001"/>
  </r>
  <r>
    <x v="16"/>
    <x v="38"/>
    <s v="Uithoornsche Polder, Uithoornse Polder zuid"/>
    <n v="492717.47"/>
    <s v="Vaststellingsstatus: Vastgesteld"/>
    <s v="KRW Overig water"/>
    <x v="7"/>
    <x v="0"/>
    <n v="473103.57"/>
  </r>
  <r>
    <x v="16"/>
    <x v="39"/>
    <s v="Uithoornsche Polder, Zijdelmeer"/>
    <n v="313020.14"/>
    <s v="Vaststellingsstatus: Vastgesteld"/>
    <s v="KRW Overig water"/>
    <x v="7"/>
    <x v="0"/>
    <n v="313020.14"/>
  </r>
  <r>
    <x v="16"/>
    <x v="40"/>
    <s v="Uithoornsche Polder, Bebouwing Uithoorn-Zuid"/>
    <n v="2139217.21"/>
    <s v="Vaststellingsstatus: Vastgesteld"/>
    <s v="KRW Overig water"/>
    <x v="7"/>
    <x v="0"/>
    <n v="2139217.2200000002"/>
  </r>
  <r>
    <x v="16"/>
    <x v="41"/>
    <s v="Uithoornsche Polder, Natuurgebied Uithoorn"/>
    <n v="228891.5"/>
    <s v="Vaststellingsstatus: Vastgesteld"/>
    <s v="KRW Overig water"/>
    <x v="7"/>
    <x v="0"/>
    <n v="228891.5"/>
  </r>
  <r>
    <x v="16"/>
    <x v="42"/>
    <s v="Uithoornsche Polder, De Kwakel"/>
    <n v="2013566.03"/>
    <s v="Vaststellingsstatus: Vastgesteld"/>
    <s v="KRW Overig water"/>
    <x v="7"/>
    <x v="0"/>
    <n v="2013566.06"/>
  </r>
  <r>
    <x v="17"/>
    <x v="43"/>
    <s v="Zuider Legmeerpolder, waterberging"/>
    <n v="199576.72"/>
    <s v="Vaststellingsstatus: Vastgesteld"/>
    <s v="KRW Overig water"/>
    <x v="7"/>
    <x v="0"/>
    <n v="199576.71"/>
  </r>
  <r>
    <x v="17"/>
    <x v="44"/>
    <s v="Zuider Legmeerpolder, Kudelstaart"/>
    <n v="1367610.37"/>
    <s v="Vaststellingsstatus: Vastgesteld"/>
    <s v="KRW Overig water"/>
    <x v="9"/>
    <x v="0"/>
    <n v="1367610.37"/>
  </r>
  <r>
    <x v="17"/>
    <x v="45"/>
    <s v="Zuider Legmeerpolder, landelijk"/>
    <n v="7423664.6399999997"/>
    <s v="Vaststellingsstatus: Vastgesteld"/>
    <s v="KRW Overig water"/>
    <x v="9"/>
    <x v="0"/>
    <n v="2838358.66"/>
  </r>
  <r>
    <x v="17"/>
    <x v="45"/>
    <s v="Zuider Legmeerpolder, landelijk"/>
    <n v="7423664.6399999997"/>
    <s v="Vaststellingsstatus: Vastgesteld"/>
    <s v="KRW Overig water"/>
    <x v="10"/>
    <x v="2"/>
    <n v="18062.36"/>
  </r>
  <r>
    <x v="17"/>
    <x v="45"/>
    <s v="Zuider Legmeerpolder, landelijk"/>
    <n v="7423664.6399999997"/>
    <s v="Vaststellingsstatus: Vastgesteld"/>
    <s v="KRW Overig water"/>
    <x v="7"/>
    <x v="0"/>
    <n v="4567243.63"/>
  </r>
  <r>
    <x v="18"/>
    <x v="46"/>
    <s v="Fred Roeskestraat, Fred Roeskestraat"/>
    <n v="144418.22"/>
    <s v="Vaststellingsstatus: Toegevoegd"/>
    <s v="KRW Overig water"/>
    <x v="0"/>
    <x v="0"/>
    <n v="144418.22"/>
  </r>
  <r>
    <x v="19"/>
    <x v="47"/>
    <s v="Venserpolder (volkstuinparken), Nieuw Vredelust, Ons Lustoord en Dijkzicht"/>
    <n v="493871.7"/>
    <s v="Vaststellingsstatus: Toegevoegd"/>
    <s v="KRW Overig water"/>
    <x v="3"/>
    <x v="0"/>
    <n v="493871.71"/>
  </r>
  <r>
    <x v="20"/>
    <x v="48"/>
    <s v="Bijlmer, Bijlmer"/>
    <n v="6192675.7300000004"/>
    <s v="Vaststellingsstatus: Toegevoegd"/>
    <s v="KRW Overig water"/>
    <x v="0"/>
    <x v="0"/>
    <n v="6192357.6399999997"/>
  </r>
  <r>
    <x v="20"/>
    <x v="48"/>
    <s v="Bijlmer, Bijlmer"/>
    <n v="6192675.7300000004"/>
    <s v="Vaststellingsstatus: Toegevoegd"/>
    <s v="KRW Overig water"/>
    <x v="1"/>
    <x v="0"/>
    <n v="318.08999999999997"/>
  </r>
  <r>
    <x v="21"/>
    <x v="49"/>
    <s v="Zuid Bijlmer, Gaasperplas"/>
    <n v="883008.52"/>
    <s v="Vaststellingsstatus: Verkleind 2220_EAG-2 en 2220_EAG-3"/>
    <s v="KRW Waterlichaam"/>
    <x v="0"/>
    <x v="0"/>
    <n v="883008.52"/>
  </r>
  <r>
    <x v="21"/>
    <x v="50"/>
    <s v="Zuid Bijlmer, Gaasperdam"/>
    <n v="6293969.6100000003"/>
    <s v="Vaststellingsstatus: Vastgesteld"/>
    <s v="KRW Overig water"/>
    <x v="0"/>
    <x v="0"/>
    <n v="5581822.7400000002"/>
  </r>
  <r>
    <x v="21"/>
    <x v="50"/>
    <s v="Zuid Bijlmer, Gaasperdam"/>
    <n v="6293969.6100000003"/>
    <s v="Vaststellingsstatus: Vastgesteld"/>
    <s v="KRW Overig water"/>
    <x v="4"/>
    <x v="1"/>
    <n v="712146.86"/>
  </r>
  <r>
    <x v="21"/>
    <x v="51"/>
    <s v="Zuid Bijlmer, Recreatiegebied De Hoge Dijk"/>
    <n v="234539.85"/>
    <s v="Vaststellingsstatus: Vastgesteld"/>
    <s v="KRW Overig water"/>
    <x v="0"/>
    <x v="0"/>
    <n v="234539.85"/>
  </r>
  <r>
    <x v="21"/>
    <x v="52"/>
    <s v="Zuid Bijlmer, Gaasperpark"/>
    <n v="942009.52"/>
    <s v="Vaststellingsstatus: Opgeknipt uit 2220-EAG-1"/>
    <s v="KRW Overig water"/>
    <x v="0"/>
    <x v="0"/>
    <n v="942009.53"/>
  </r>
  <r>
    <x v="22"/>
    <x v="53"/>
    <s v="Broekzijdse Polder, landelijk"/>
    <n v="2469087.2400000002"/>
    <s v="Vaststellingsstatus: Toegevoegd"/>
    <s v="KRW Overig water"/>
    <x v="4"/>
    <x v="1"/>
    <n v="2469087.25"/>
  </r>
  <r>
    <x v="22"/>
    <x v="54"/>
    <s v="Broekzijdse Polder, Abcoude"/>
    <n v="710948.06"/>
    <s v="Vaststellingsstatus: Toegevoegd"/>
    <s v="KRW Overig water"/>
    <x v="4"/>
    <x v="1"/>
    <n v="710948"/>
  </r>
  <r>
    <x v="23"/>
    <x v="55"/>
    <s v="Holendrechter- en Bullewijker Polder (zuid en west), zuid en west"/>
    <n v="1718618.79"/>
    <s v="Vaststellingsstatus: Toegevoegd"/>
    <s v="KRW Overig water"/>
    <x v="3"/>
    <x v="0"/>
    <n v="1718618.79"/>
  </r>
  <r>
    <x v="24"/>
    <x v="56"/>
    <s v="Polder de Nieuwe Bullewijk en Holendrechter- en Bullewijker Polder noord, Ouderkerkerplas"/>
    <n v="928499.25"/>
    <s v="Vaststellingsstatus: Vastgesteld"/>
    <s v="KRW Waterlichaam"/>
    <x v="3"/>
    <x v="0"/>
    <n v="928499.25"/>
  </r>
  <r>
    <x v="24"/>
    <x v="57"/>
    <s v="Polder de Nieuwe Bullewijk en Holendrechter- en Bullewijker Polder noord, Korte Dwarsweg"/>
    <n v="518798.83"/>
    <s v="Vaststellingsstatus: Vastgesteld"/>
    <s v="KRW Overig water"/>
    <x v="3"/>
    <x v="0"/>
    <n v="518798.83"/>
  </r>
  <r>
    <x v="24"/>
    <x v="58"/>
    <s v="Polder de Nieuwe Bullewijk en Holendrechter- en Bullewijker Polder noord, Ouderkerk aan de Amstel"/>
    <n v="954880.83"/>
    <s v="Vaststellingsstatus: Vastgesteld"/>
    <s v="KRW Overig water"/>
    <x v="3"/>
    <x v="0"/>
    <n v="954880.83"/>
  </r>
  <r>
    <x v="24"/>
    <x v="59"/>
    <s v="Polder de Nieuwe Bullewijk en Holendrechter- en Bullewijker Polder noord, Bullewijk en AMC"/>
    <n v="4522725.16"/>
    <s v="Vaststellingsstatus: Vastgesteld"/>
    <s v="KRW Overig water"/>
    <x v="0"/>
    <x v="0"/>
    <n v="4286993.1399999997"/>
  </r>
  <r>
    <x v="24"/>
    <x v="59"/>
    <s v="Polder de Nieuwe Bullewijk en Holendrechter- en Bullewijker Polder noord, Bullewijk en AMC"/>
    <n v="4522725.16"/>
    <s v="Vaststellingsstatus: Vastgesteld"/>
    <s v="KRW Overig water"/>
    <x v="3"/>
    <x v="0"/>
    <n v="235732.07"/>
  </r>
  <r>
    <x v="24"/>
    <x v="60"/>
    <s v="Polder de Nieuwe Bullewijk en Holendrechter- en Bullewijker Polder noord, golfterrein"/>
    <n v="728303.93"/>
    <s v="Vaststellingsstatus: Vastgesteld"/>
    <s v="KRW Overig water"/>
    <x v="0"/>
    <x v="0"/>
    <n v="681585.11"/>
  </r>
  <r>
    <x v="24"/>
    <x v="60"/>
    <s v="Polder de Nieuwe Bullewijk en Holendrechter- en Bullewijker Polder noord, golfterrein"/>
    <n v="728303.93"/>
    <s v="Vaststellingsstatus: Vastgesteld"/>
    <s v="KRW Overig water"/>
    <x v="3"/>
    <x v="0"/>
    <n v="46718.82"/>
  </r>
  <r>
    <x v="24"/>
    <x v="61"/>
    <s v="Polder de Nieuwe Bullewijk en Holendrechter- en Bullewijker Polder noord, nabij recreatiegebied"/>
    <n v="232595.38"/>
    <s v="Vaststellingsstatus: Vastgesteld"/>
    <s v="KRW Overig water"/>
    <x v="0"/>
    <x v="0"/>
    <n v="225708.79999999999"/>
  </r>
  <r>
    <x v="24"/>
    <x v="61"/>
    <s v="Polder de Nieuwe Bullewijk en Holendrechter- en Bullewijker Polder noord, nabij recreatiegebied"/>
    <n v="232595.38"/>
    <s v="Vaststellingsstatus: Vastgesteld"/>
    <s v="KRW Overig water"/>
    <x v="4"/>
    <x v="1"/>
    <n v="6886.57"/>
  </r>
  <r>
    <x v="24"/>
    <x v="62"/>
    <s v="Polder de Nieuwe Bullewijk en Holendrechter- en Bullewijker Polder noord, Bullewijker Polder noord"/>
    <n v="1101914.1299999999"/>
    <s v="Vaststellingsstatus: Vastgesteld"/>
    <s v="KRW Overig water"/>
    <x v="3"/>
    <x v="0"/>
    <n v="1101914.17"/>
  </r>
  <r>
    <x v="25"/>
    <x v="63"/>
    <s v="Duivendrechtsepolder noord en midden"/>
    <n v="2973849.92"/>
    <s v="Vaststellingsstatus: Toegevoegd"/>
    <s v="KRW Overig water"/>
    <x v="0"/>
    <x v="0"/>
    <n v="974282.74"/>
  </r>
  <r>
    <x v="25"/>
    <x v="63"/>
    <s v="Duivendrechtsepolder noord en midden"/>
    <n v="2973849.92"/>
    <s v="Vaststellingsstatus: Toegevoegd"/>
    <s v="KRW Overig water"/>
    <x v="3"/>
    <x v="0"/>
    <n v="1999567.18"/>
  </r>
  <r>
    <x v="26"/>
    <x v="64"/>
    <s v="Venserpolder, Venserpolder"/>
    <n v="7937362.6699999999"/>
    <s v="Vaststellingsstatus: Toegevoegd"/>
    <s v="KRW Overig water"/>
    <x v="0"/>
    <x v="0"/>
    <n v="2226941.4300000002"/>
  </r>
  <r>
    <x v="26"/>
    <x v="64"/>
    <s v="Venserpolder, Venserpolder"/>
    <n v="7937362.6699999999"/>
    <s v="Vaststellingsstatus: Toegevoegd"/>
    <s v="KRW Overig water"/>
    <x v="1"/>
    <x v="0"/>
    <n v="2344879.41"/>
  </r>
  <r>
    <x v="26"/>
    <x v="64"/>
    <s v="Venserpolder, Venserpolder"/>
    <n v="7937362.6699999999"/>
    <s v="Vaststellingsstatus: Toegevoegd"/>
    <s v="KRW Overig water"/>
    <x v="3"/>
    <x v="0"/>
    <n v="3365541.83"/>
  </r>
  <r>
    <x v="27"/>
    <x v="65"/>
    <s v="Polder De Toekomst, Polder De Toekomst"/>
    <n v="992749.81"/>
    <s v="Vaststellingsstatus: Toegevoegd"/>
    <s v="KRW Overig water"/>
    <x v="3"/>
    <x v="0"/>
    <n v="992749.82"/>
  </r>
  <r>
    <x v="28"/>
    <x v="66"/>
    <s v="Overdiemerpolder, Overdiemerpolder"/>
    <n v="987582.2"/>
    <s v="Vaststellingsstatus: Toegevoegd"/>
    <s v="KRW Overig water"/>
    <x v="1"/>
    <x v="0"/>
    <n v="987582.21"/>
  </r>
  <r>
    <x v="29"/>
    <x v="67"/>
    <s v="Gemeenschapspolder West, landelijk"/>
    <n v="4003650.58"/>
    <s v="Vaststellingsstatus: Toegevoegd"/>
    <s v="KRW Overig water"/>
    <x v="0"/>
    <x v="0"/>
    <n v="1305916.4099999999"/>
  </r>
  <r>
    <x v="29"/>
    <x v="67"/>
    <s v="Gemeenschapspolder West, landelijk"/>
    <n v="4003650.58"/>
    <s v="Vaststellingsstatus: Toegevoegd"/>
    <s v="KRW Overig water"/>
    <x v="1"/>
    <x v="0"/>
    <n v="2694050.96"/>
  </r>
  <r>
    <x v="29"/>
    <x v="67"/>
    <s v="Gemeenschapspolder West, landelijk"/>
    <n v="4003650.58"/>
    <s v="Vaststellingsstatus: Toegevoegd"/>
    <s v="KRW Overig water"/>
    <x v="11"/>
    <x v="0"/>
    <n v="3683.21"/>
  </r>
  <r>
    <x v="29"/>
    <x v="68"/>
    <s v="Gemeenschapspolder West, Driemond"/>
    <n v="144154.76"/>
    <s v="Vaststellingsstatus: Vastgesteld"/>
    <s v="KRW Overig water"/>
    <x v="0"/>
    <x v="0"/>
    <n v="144154.76"/>
  </r>
  <r>
    <x v="30"/>
    <x v="69"/>
    <s v="Baambrugge Oostzijds (west)"/>
    <n v="1393604.48"/>
    <s v="Vaststellingsstatus: Toegevoegd"/>
    <s v="KRW Overig water"/>
    <x v="4"/>
    <x v="1"/>
    <n v="1393604.42"/>
  </r>
  <r>
    <x v="31"/>
    <x v="70"/>
    <s v="Polder Holland en Sticht west, bemalen"/>
    <n v="1857363.67"/>
    <s v="Vaststellingsstatus: Toegevoegd"/>
    <s v="KRW Overig water"/>
    <x v="5"/>
    <x v="1"/>
    <n v="1857363.61"/>
  </r>
  <r>
    <x v="31"/>
    <x v="71"/>
    <s v="Polder Holland en Sticht west, Loendersloot"/>
    <n v="391584.06"/>
    <s v="Vaststellingsstatus: Toegevoegd"/>
    <s v="KRW Overig water"/>
    <x v="4"/>
    <x v="1"/>
    <n v="3913.1"/>
  </r>
  <r>
    <x v="31"/>
    <x v="71"/>
    <s v="Polder Holland en Sticht west, Loendersloot"/>
    <n v="391584.06"/>
    <s v="Vaststellingsstatus: Toegevoegd"/>
    <s v="KRW Overig water"/>
    <x v="5"/>
    <x v="1"/>
    <n v="387670.95"/>
  </r>
  <r>
    <x v="32"/>
    <x v="72"/>
    <s v="Venserpolder (volkstuinpark Amstelglorie), Venserpolder (volkstuinpark Amstelglorie)"/>
    <n v="287612.62"/>
    <s v="Vaststellingsstatus: Toegevoegd"/>
    <s v="KRW Overig water"/>
    <x v="0"/>
    <x v="0"/>
    <n v="287612.62"/>
  </r>
  <r>
    <x v="33"/>
    <x v="73"/>
    <s v="Gemeenschapspolder West (Betlem), Gemeenschapspolder West (Betlem)"/>
    <n v="396159.48"/>
    <s v="Vaststellingsstatus: Toegevoegd"/>
    <s v="KRW Overig water"/>
    <x v="1"/>
    <x v="0"/>
    <n v="324168.12"/>
  </r>
  <r>
    <x v="33"/>
    <x v="73"/>
    <s v="Gemeenschapspolder West (Betlem), Gemeenschapspolder West (Betlem)"/>
    <n v="396159.48"/>
    <s v="Vaststellingsstatus: Toegevoegd"/>
    <s v="KRW Overig water"/>
    <x v="11"/>
    <x v="0"/>
    <n v="71991.360000000001"/>
  </r>
  <r>
    <x v="34"/>
    <x v="74"/>
    <s v="Honderdsche polder west, Honderdsche polder west"/>
    <n v="1018056.46"/>
    <s v="Vaststellingsstatus: Toegevoegd"/>
    <s v="KRW Overig water"/>
    <x v="5"/>
    <x v="1"/>
    <n v="1018056.49"/>
  </r>
  <r>
    <x v="35"/>
    <x v="75"/>
    <s v="Polder de Rondehoep, bemalen gebied"/>
    <n v="3081245.95"/>
    <s v="Vaststellingsstatus: Samengevoegd met 2400-EAG-7"/>
    <s v="KRW Waterlichaam"/>
    <x v="3"/>
    <x v="0"/>
    <n v="3081245.95"/>
  </r>
  <r>
    <x v="35"/>
    <x v="76"/>
    <s v="Polder de Rondehoep, zuid-west"/>
    <n v="3336778.35"/>
    <s v="Vaststellingsstatus: Toegevoegd"/>
    <s v="KRW Waterlichaam"/>
    <x v="3"/>
    <x v="0"/>
    <n v="3336778.35"/>
  </r>
  <r>
    <x v="35"/>
    <x v="77"/>
    <s v="Polder de Rondehoep, noord-west"/>
    <n v="1824655.59"/>
    <s v="Vaststellingsstatus: Toegevoegd"/>
    <s v="KRW Waterlichaam"/>
    <x v="3"/>
    <x v="0"/>
    <n v="1824655.59"/>
  </r>
  <r>
    <x v="35"/>
    <x v="78"/>
    <s v="Polder de Rondehoep, noord-oost"/>
    <n v="2303369.2799999998"/>
    <s v="Vaststellingsstatus: Samengevoegd met 2400-EAG-8"/>
    <s v="KRW Waterlichaam"/>
    <x v="3"/>
    <x v="0"/>
    <n v="2303369.2799999998"/>
  </r>
  <r>
    <x v="35"/>
    <x v="79"/>
    <s v="Polder de Rondehoep, weidevogel gebied"/>
    <n v="1424930.7"/>
    <s v="Vaststellingsstatus: Samengevoegd met 2400-EAG-9"/>
    <s v="KRW Waterlichaam"/>
    <x v="3"/>
    <x v="0"/>
    <n v="1424930.7"/>
  </r>
  <r>
    <x v="35"/>
    <x v="80"/>
    <s v="Polder de Rondehoep,Ouderkerk aan de Amstel"/>
    <n v="720604.48"/>
    <s v="Vaststellingsstatus: Toegevoegd"/>
    <s v="KRW Overig water"/>
    <x v="3"/>
    <x v="0"/>
    <n v="720604.48"/>
  </r>
  <r>
    <x v="36"/>
    <x v="81"/>
    <s v="Polder Waardassacker en Holendrecht, Holendrechter polder"/>
    <n v="3203741.07"/>
    <s v="Vaststellingsstatus: Toegevoegd"/>
    <s v="KRW Overig water"/>
    <x v="4"/>
    <x v="1"/>
    <n v="3203741.07"/>
  </r>
  <r>
    <x v="36"/>
    <x v="82"/>
    <s v="Polder Waardassacker en Holendrecht, stedelijkgebied (noord)"/>
    <n v="983179.2"/>
    <s v="Vaststellingsstatus: Toegevoegd"/>
    <s v="KRW Overig water"/>
    <x v="4"/>
    <x v="1"/>
    <n v="983179.25"/>
  </r>
  <r>
    <x v="36"/>
    <x v="83"/>
    <s v="Polder Waardassacker en Holendrecht, stedelijkgebied (zuid)"/>
    <n v="1668234.07"/>
    <s v="Vaststellingsstatus: Toegevoegd"/>
    <s v="KRW Overig water"/>
    <x v="4"/>
    <x v="1"/>
    <n v="1668234.08"/>
  </r>
  <r>
    <x v="36"/>
    <x v="84"/>
    <s v="Polder Waardassacker en Holendrecht, Slot polder"/>
    <n v="178437.43"/>
    <s v="Vaststellingsstatus: Toegevoegd"/>
    <s v="KRW Overig water"/>
    <x v="4"/>
    <x v="1"/>
    <n v="178437.44"/>
  </r>
  <r>
    <x v="37"/>
    <x v="85"/>
    <s v="Polder Groot Wilnis Vinkeveen, Overig"/>
    <n v="4472962.76"/>
    <s v="Vaststellingsstatus: Vastgesteld"/>
    <s v="KRW Overig water"/>
    <x v="4"/>
    <x v="1"/>
    <n v="4472962.96"/>
  </r>
  <r>
    <x v="37"/>
    <x v="86"/>
    <s v="Polder Groot Wilnis Vinkeveen, Reservaat Demmerik"/>
    <n v="2003545.98"/>
    <s v="Vaststellingsstatus: Vastgesteld"/>
    <s v="KRW Waterlichaam"/>
    <x v="4"/>
    <x v="1"/>
    <n v="1996738.18"/>
  </r>
  <r>
    <x v="37"/>
    <x v="86"/>
    <s v="Polder Groot Wilnis Vinkeveen, Reservaat Demmerik"/>
    <n v="2003545.98"/>
    <s v="Vaststellingsstatus: Vastgesteld"/>
    <s v="KRW Waterlichaam"/>
    <x v="5"/>
    <x v="1"/>
    <n v="6807.8"/>
  </r>
  <r>
    <x v="37"/>
    <x v="87"/>
    <s v="Polder Groot Wilnis Vinkeveen, Kleine plas"/>
    <n v="841875.01"/>
    <s v="Vaststellingsstatus: Vastgesteld"/>
    <s v="KRW Waterlichaam"/>
    <x v="4"/>
    <x v="1"/>
    <n v="841875.01"/>
  </r>
  <r>
    <x v="37"/>
    <x v="88"/>
    <s v="Polder Groot Wilnis Vinkeveen, Zuidplas"/>
    <n v="3733467.08"/>
    <s v="Vaststellingsstatus: Vastgesteld"/>
    <s v="KRW Waterlichaam"/>
    <x v="4"/>
    <x v="1"/>
    <n v="3733467.06"/>
  </r>
  <r>
    <x v="37"/>
    <x v="89"/>
    <s v="Polder Groot Wilnis Vinkeveen, Noordplas"/>
    <n v="8586653.1500000004"/>
    <s v="Vaststellingsstatus: Vastgesteld"/>
    <s v="KRW Waterlichaam"/>
    <x v="4"/>
    <x v="1"/>
    <n v="8586653.0600000005"/>
  </r>
  <r>
    <x v="37"/>
    <x v="90"/>
    <s v="Polder Groot Wilnis Vinkeveen, Mijdrechtse  Bovenlanden"/>
    <n v="2924372.47"/>
    <s v="Vaststellingsstatus: Vastgesteld"/>
    <s v="KRW Waterlichaam"/>
    <x v="4"/>
    <x v="1"/>
    <n v="2924372.47"/>
  </r>
  <r>
    <x v="38"/>
    <x v="91"/>
    <s v="Polder Oukoop en Polder Groot Wilnis-Vinkeveen (oost), Oukoop"/>
    <n v="3710677.6"/>
    <s v="Vaststellingsstatus: Vastgesteld"/>
    <s v="KRW Waterlichaam"/>
    <x v="5"/>
    <x v="1"/>
    <n v="3710677.66"/>
  </r>
  <r>
    <x v="38"/>
    <x v="92"/>
    <s v="Polder Oukoop en Polder Groot Wilnis-Vinkeveen (oost), Polder Demmerik"/>
    <n v="5987227.0300000003"/>
    <s v="Vaststellingsstatus: Samengevoegd met 2501-EAG-3"/>
    <s v="KRW Waterlichaam"/>
    <x v="4"/>
    <x v="1"/>
    <n v="1978279.19"/>
  </r>
  <r>
    <x v="38"/>
    <x v="92"/>
    <s v="Polder Oukoop en Polder Groot Wilnis-Vinkeveen (oost), Polder Demmerik"/>
    <n v="5987227.0300000003"/>
    <s v="Vaststellingsstatus: Samengevoegd met 2501-EAG-3"/>
    <s v="KRW Waterlichaam"/>
    <x v="5"/>
    <x v="1"/>
    <n v="4008947.86"/>
  </r>
  <r>
    <x v="39"/>
    <x v="93"/>
    <s v="Polder Groot Wilnis-Vinkeveen (midden), oost"/>
    <n v="2747269.2"/>
    <s v="Vaststellingsstatus: Toegevoegd"/>
    <s v="KRW Overig water"/>
    <x v="4"/>
    <x v="1"/>
    <n v="2747269.2"/>
  </r>
  <r>
    <x v="39"/>
    <x v="94"/>
    <s v="Polder Groot Wilnis-Vinkeveen (midden), west"/>
    <n v="293983.65000000002"/>
    <s v="Vaststellingsstatus: Toegevoegd"/>
    <s v="KRW Overig water"/>
    <x v="4"/>
    <x v="1"/>
    <n v="293983.63"/>
  </r>
  <r>
    <x v="40"/>
    <x v="95"/>
    <s v="Polder Wilnis-Veldzijde, Polder Wilnis-Veldzijde"/>
    <n v="5707776.0499999998"/>
    <s v="Vaststellingsstatus: Toegevoegd"/>
    <s v="KRW Overig water"/>
    <x v="4"/>
    <x v="1"/>
    <n v="5707776.0499999998"/>
  </r>
  <r>
    <x v="41"/>
    <x v="96"/>
    <s v="Polder deTweede Bedijking, Polder deTweede Bedijking"/>
    <n v="1786026.78"/>
    <s v="Vaststellingsstatus: Toegevoegd"/>
    <s v="KRW Overig water"/>
    <x v="4"/>
    <x v="1"/>
    <n v="1786026.78"/>
  </r>
  <r>
    <x v="42"/>
    <x v="97"/>
    <s v="Veldhuiswetering, Veldhuisweg"/>
    <n v="4709823.05"/>
    <s v="Vaststellingsstatus: Vastgesteld"/>
    <s v="KRW Overig water"/>
    <x v="4"/>
    <x v="1"/>
    <n v="2721678.87"/>
  </r>
  <r>
    <x v="42"/>
    <x v="97"/>
    <s v="Veldhuiswetering, Veldhuisweg"/>
    <n v="4709823.05"/>
    <s v="Vaststellingsstatus: Vastgesteld"/>
    <s v="KRW Overig water"/>
    <x v="5"/>
    <x v="1"/>
    <n v="1988144.18"/>
  </r>
  <r>
    <x v="43"/>
    <x v="98"/>
    <s v="Eilinzon, Eilinzon"/>
    <n v="37270.620000000003"/>
    <s v="Vaststellingsstatus: Vastgesteld"/>
    <s v="KRW Overig water"/>
    <x v="4"/>
    <x v="1"/>
    <n v="37270.620000000003"/>
  </r>
  <r>
    <x v="44"/>
    <x v="99"/>
    <s v="Groot Wilnis-Vinkeveen (zuid) en Polder Groot en Klein Oud-Aa, Heicop &amp; Geer"/>
    <n v="8793402.4399999995"/>
    <s v="Vaststellingsstatus: Samengevoegd met 2510-EAG-4"/>
    <s v="KRW Waterlichaam"/>
    <x v="4"/>
    <x v="1"/>
    <n v="3216199.69"/>
  </r>
  <r>
    <x v="44"/>
    <x v="99"/>
    <s v="Groot Wilnis-Vinkeveen (zuid) en Polder Groot en Klein Oud-Aa, Heicop &amp; Geer"/>
    <n v="8793402.4399999995"/>
    <s v="Vaststellingsstatus: Samengevoegd met 2510-EAG-4"/>
    <s v="KRW Waterlichaam"/>
    <x v="5"/>
    <x v="1"/>
    <n v="5577202.75"/>
  </r>
  <r>
    <x v="44"/>
    <x v="100"/>
    <s v="Groot Wilnis-Vinkeveen (zuid) en Polder Groot en Klein Oud-Aa, Armenland"/>
    <n v="29734.400000000001"/>
    <s v="Vaststellingsstatus: Vastgesteld"/>
    <s v="KRW Overig water"/>
    <x v="5"/>
    <x v="1"/>
    <n v="29734.400000000001"/>
  </r>
  <r>
    <x v="44"/>
    <x v="101"/>
    <s v="Groot Wilnis-Vinkeveen (zuid) en Polder Groot en Klein Oud-Aa, Bovenland"/>
    <n v="4048117.68"/>
    <s v="Vaststellingsstatus: Samengevoegd met 2510-EAG-5"/>
    <s v="KRW Waterlichaam"/>
    <x v="4"/>
    <x v="1"/>
    <n v="3071108.77"/>
  </r>
  <r>
    <x v="44"/>
    <x v="101"/>
    <s v="Groot Wilnis-Vinkeveen (zuid) en Polder Groot en Klein Oud-Aa, Bovenland"/>
    <n v="4048117.68"/>
    <s v="Vaststellingsstatus: Samengevoegd met 2510-EAG-5"/>
    <s v="KRW Waterlichaam"/>
    <x v="6"/>
    <x v="2"/>
    <n v="977008.91"/>
  </r>
  <r>
    <x v="45"/>
    <x v="102"/>
    <s v="Hoogwaterzone Amstelkade P1, Hoogwaterzone Amstelkade P1"/>
    <n v="300945.42"/>
    <s v="Vaststellingsstatus: Vastgesteld"/>
    <s v="KRW Overig water"/>
    <x v="4"/>
    <x v="1"/>
    <n v="300945.42"/>
  </r>
  <r>
    <x v="46"/>
    <x v="103"/>
    <s v="Hoogwaterzone Amstelkade P2, Hoogwaterzone Amstelkade P2"/>
    <n v="167973.12"/>
    <s v="Vaststellingsstatus: Vastgesteld"/>
    <s v="KRW Overig water"/>
    <x v="6"/>
    <x v="2"/>
    <n v="167973.12"/>
  </r>
  <r>
    <x v="47"/>
    <x v="104"/>
    <s v="Polder de Derde Bedijking, landelijk"/>
    <n v="5305377.82"/>
    <s v="Vaststellingsstatus: Toegevoegd"/>
    <s v="KRW Overig water"/>
    <x v="4"/>
    <x v="1"/>
    <n v="5305377.8099999996"/>
  </r>
  <r>
    <x v="47"/>
    <x v="105"/>
    <s v="Polder de Derde Bedijking, stedelijk"/>
    <n v="1708535.19"/>
    <s v="Vaststellingsstatus: Toegevoegd"/>
    <s v="KRW Overig water"/>
    <x v="4"/>
    <x v="1"/>
    <n v="1708535.19"/>
  </r>
  <r>
    <x v="47"/>
    <x v="106"/>
    <s v="Polder de Derde Bedijking, natuur"/>
    <n v="188226.75"/>
    <s v="Vaststellingsstatus: Toegevoegd"/>
    <s v="KRW Overig water"/>
    <x v="4"/>
    <x v="1"/>
    <n v="188226.75"/>
  </r>
  <r>
    <x v="47"/>
    <x v="107"/>
    <s v="Polder de Derde Bedijking, kassen"/>
    <n v="448503.96"/>
    <s v="Vaststellingsstatus: Toegevoegd"/>
    <s v="KRW Overig water"/>
    <x v="4"/>
    <x v="1"/>
    <n v="448503.96"/>
  </r>
  <r>
    <x v="48"/>
    <x v="108"/>
    <s v="Polder de Eerste Bedijking (west), west"/>
    <n v="5582310.46"/>
    <s v="Vaststellingsstatus: Toegevoegd"/>
    <s v="KRW Overig water"/>
    <x v="4"/>
    <x v="1"/>
    <n v="5582310.3399999999"/>
  </r>
  <r>
    <x v="48"/>
    <x v="109"/>
    <s v="Polder de Eerste Bedijking (west), oost"/>
    <n v="3327028.11"/>
    <s v="Vaststellingsstatus: Toegevoegd"/>
    <s v="KRW Overig water"/>
    <x v="4"/>
    <x v="1"/>
    <n v="3327028"/>
  </r>
  <r>
    <x v="49"/>
    <x v="110"/>
    <s v="Polder Groot Mijdrecht en Polder de Eerste Bedijking (oost), landelijk"/>
    <n v="14989660.960000001"/>
    <s v="Vaststellingsstatus: Samengevoegd met 2540-EAG-6"/>
    <s v="KRW Waterlichaam"/>
    <x v="4"/>
    <x v="1"/>
    <n v="14989660.720000001"/>
  </r>
  <r>
    <x v="49"/>
    <x v="111"/>
    <s v="Polder Groot Mijdrecht en Polder de Eerste Bedijking (oost), natuurreservaat"/>
    <n v="500306.97"/>
    <s v="Vaststellingsstatus: Toegevoegd"/>
    <s v="KRW Overig water"/>
    <x v="4"/>
    <x v="1"/>
    <n v="500306.95"/>
  </r>
  <r>
    <x v="49"/>
    <x v="112"/>
    <s v="Polder Groot Mijdrecht en Polder de Eerste Bedijking (oost), Botshol West"/>
    <n v="106124.49"/>
    <s v="Vaststellingsstatus: Code Gewijzigd"/>
    <s v="KRW Overig water"/>
    <x v="4"/>
    <x v="1"/>
    <n v="106124.49"/>
  </r>
  <r>
    <x v="49"/>
    <x v="113"/>
    <s v="Polder Groot Mijdrecht en Polder de Eerste Bedijking (oost), stedelijk"/>
    <n v="4097415.15"/>
    <s v="Vaststellingsstatus: Toegevoegd"/>
    <s v="KRW Overig water"/>
    <x v="4"/>
    <x v="1"/>
    <n v="4097415.33"/>
  </r>
  <r>
    <x v="49"/>
    <x v="114"/>
    <s v="Polder Groot Mijdrecht en Polder de Eerste Bedijking (oost), Veldweg"/>
    <n v="587958.27"/>
    <s v="Vaststellingsstatus: Toegevoegd"/>
    <s v="KRW Overig water"/>
    <x v="4"/>
    <x v="1"/>
    <n v="587958.30000000005"/>
  </r>
  <r>
    <x v="50"/>
    <x v="115"/>
    <s v="Noorderpolder of Botshol (zuid en west), Botshol Kleine- en Groote Wije"/>
    <n v="1128444.8700000001"/>
    <s v="Vaststellingsstatus: Vastgesteld"/>
    <s v="KRW Waterlichaam"/>
    <x v="4"/>
    <x v="1"/>
    <n v="1128444.79"/>
  </r>
  <r>
    <x v="50"/>
    <x v="116"/>
    <s v="Noorderpolder of Botshol (zuid en west), Botshol Midden"/>
    <n v="401283.1"/>
    <s v="Vaststellingsstatus: Vastgesteld"/>
    <s v="KRW Waterlichaam"/>
    <x v="4"/>
    <x v="1"/>
    <n v="401283.06"/>
  </r>
  <r>
    <x v="50"/>
    <x v="117"/>
    <s v="Noorderpolder of Botshol (zuid en west), Noorderpolder (oost)"/>
    <n v="650583.12"/>
    <s v="Vaststellingsstatus: Gewijzigd, opgesplitst"/>
    <s v="KRW Overig water"/>
    <x v="4"/>
    <x v="1"/>
    <n v="650583.13"/>
  </r>
  <r>
    <x v="50"/>
    <x v="118"/>
    <s v="Noorderpolder of Botshol (zuid en west), Noorderpolder (west)"/>
    <n v="615736.91"/>
    <s v="Vaststellingsstatus: Gewijzigd, opgesplitst"/>
    <s v="KRW Overig water"/>
    <x v="4"/>
    <x v="1"/>
    <n v="615736.91"/>
  </r>
  <r>
    <x v="51"/>
    <x v="119"/>
    <s v="Noorderpolder of Botshol (Nellestein), agrarisch"/>
    <n v="527080.89"/>
    <s v="Vaststellingsstatus: Toegevoegd"/>
    <s v="KRW Overig water"/>
    <x v="4"/>
    <x v="1"/>
    <n v="527080.89"/>
  </r>
  <r>
    <x v="51"/>
    <x v="120"/>
    <s v="Noorderpolder of Botshol (Nellestein), natuurgebied"/>
    <n v="519262.23"/>
    <s v="Vaststellingsstatus: Toegevoegd"/>
    <s v="KRW Overig water"/>
    <x v="4"/>
    <x v="1"/>
    <n v="519262.23"/>
  </r>
  <r>
    <x v="52"/>
    <x v="121"/>
    <s v="Baambrugge Westzijds, polder"/>
    <n v="5386152.6299999999"/>
    <s v="Vaststellingsstatus: Toegevoegd"/>
    <s v="KRW Overig water"/>
    <x v="4"/>
    <x v="1"/>
    <n v="4733987.1399999997"/>
  </r>
  <r>
    <x v="52"/>
    <x v="121"/>
    <s v="Baambrugge Westzijds, polder"/>
    <n v="5386152.6299999999"/>
    <s v="Vaststellingsstatus: Toegevoegd"/>
    <s v="KRW Overig water"/>
    <x v="5"/>
    <x v="1"/>
    <n v="652165.56000000006"/>
  </r>
  <r>
    <x v="52"/>
    <x v="122"/>
    <s v="Baambrugge Westzijds, Schrobberpolder"/>
    <n v="830774.28"/>
    <s v="Vaststellingsstatus: Toegevoegd"/>
    <s v="KRW Overig water"/>
    <x v="4"/>
    <x v="1"/>
    <n v="830774.33"/>
  </r>
  <r>
    <x v="53"/>
    <x v="123"/>
    <s v="Polder Zevenhoven, bemalen gebied"/>
    <n v="3811221.21"/>
    <s v="Vaststellingsstatus: Samengevoegd met 2600-EAG-10"/>
    <s v="KRW Waterlichaam"/>
    <x v="6"/>
    <x v="2"/>
    <n v="3811221.21"/>
  </r>
  <r>
    <x v="53"/>
    <x v="124"/>
    <s v="Polder Zevenhoven, Oude Nieuwveenseweg"/>
    <n v="677641.8"/>
    <s v="Vaststellingsstatus: Toegevoegd"/>
    <s v="KRW Overig water"/>
    <x v="6"/>
    <x v="2"/>
    <n v="677641.8"/>
  </r>
  <r>
    <x v="53"/>
    <x v="125"/>
    <s v="Polder Zevenhoven, Nieuw Amstel"/>
    <n v="2319327.5"/>
    <s v="Vaststellingsstatus: Toegevoegd"/>
    <s v="KRW Overig water"/>
    <x v="6"/>
    <x v="2"/>
    <n v="2319327.5"/>
  </r>
  <r>
    <x v="53"/>
    <x v="126"/>
    <s v="Polder Zevenhoven, Bloklandseweg"/>
    <n v="1187052.1299999999"/>
    <s v="Vaststellingsstatus: Toegevoegd"/>
    <s v="KRW Overig water"/>
    <x v="6"/>
    <x v="2"/>
    <n v="1187052.1299999999"/>
  </r>
  <r>
    <x v="53"/>
    <x v="127"/>
    <s v="Polder Zevenhoven, Odesssa_Driesprong_De Jonker"/>
    <n v="2266434.52"/>
    <s v="Vaststellingsstatus: Toegevoegd"/>
    <s v="KRW Waterlichaam"/>
    <x v="6"/>
    <x v="2"/>
    <n v="2266434.5299999998"/>
  </r>
  <r>
    <x v="53"/>
    <x v="128"/>
    <s v="Polder Zevenhoven, Achterweg_Zeerust"/>
    <n v="2506180.16"/>
    <s v="Vaststellingsstatus: Toegevoegd"/>
    <s v="KRW Waterlichaam"/>
    <x v="6"/>
    <x v="2"/>
    <n v="2506180.16"/>
  </r>
  <r>
    <x v="53"/>
    <x v="129"/>
    <s v="Polder Zevenhoven, Kousmolentocht/Jonge Zevenhovenseweg"/>
    <n v="3588482.64"/>
    <s v="Vaststellingsstatus: Toegevoegd"/>
    <s v="KRW Waterlichaam"/>
    <x v="6"/>
    <x v="2"/>
    <n v="3588482.64"/>
  </r>
  <r>
    <x v="53"/>
    <x v="130"/>
    <s v="Polder Zevenhoven, Groene Jonker"/>
    <n v="1130573.33"/>
    <s v="Vaststellingsstatus: Toegevoegd"/>
    <s v="KRW Overig water"/>
    <x v="6"/>
    <x v="2"/>
    <n v="1130573.33"/>
  </r>
  <r>
    <x v="54"/>
    <x v="131"/>
    <s v="Buitendijkse Oosterpolder, Buitenwesterpolder en Blokland (noord), bemalen gebied"/>
    <n v="2610658.8199999998"/>
    <s v="Vaststellingsstatus: Toegevoegd"/>
    <s v="KRW Overig water"/>
    <x v="4"/>
    <x v="1"/>
    <n v="505612.53"/>
  </r>
  <r>
    <x v="54"/>
    <x v="131"/>
    <s v="Buitendijkse Oosterpolder, Buitenwesterpolder en Blokland (noord), bemalen gebied"/>
    <n v="2610658.8199999998"/>
    <s v="Vaststellingsstatus: Toegevoegd"/>
    <s v="KRW Overig water"/>
    <x v="6"/>
    <x v="2"/>
    <n v="2104967.31"/>
  </r>
  <r>
    <x v="54"/>
    <x v="131"/>
    <s v="Buitendijkse Oosterpolder, Buitenwesterpolder en Blokland (noord), bemalen gebied"/>
    <n v="2610658.8199999998"/>
    <s v="Vaststellingsstatus: Toegevoegd"/>
    <s v="KRW Overig water"/>
    <x v="7"/>
    <x v="0"/>
    <n v="78.989999999999995"/>
  </r>
  <r>
    <x v="55"/>
    <x v="132"/>
    <s v="Voordijkschepolder, Voordijkschepolder"/>
    <n v="1676544.47"/>
    <s v="Vaststellingsstatus: Code Gewijzigd"/>
    <s v="KRW Overig water"/>
    <x v="6"/>
    <x v="2"/>
    <n v="1676544.46"/>
  </r>
  <r>
    <x v="56"/>
    <x v="133"/>
    <s v="Blokland, Blokland"/>
    <n v="2878299.39"/>
    <s v="Vaststellingsstatus: Code Gewijzigd"/>
    <s v="KRW Overig water"/>
    <x v="4"/>
    <x v="1"/>
    <n v="2583739.3199999998"/>
  </r>
  <r>
    <x v="56"/>
    <x v="133"/>
    <s v="Blokland, Blokland"/>
    <n v="2878299.39"/>
    <s v="Vaststellingsstatus: Code Gewijzigd"/>
    <s v="KRW Overig water"/>
    <x v="6"/>
    <x v="2"/>
    <n v="294560.08"/>
  </r>
  <r>
    <x v="57"/>
    <x v="134"/>
    <s v="Noordse Buurt en Westveense Polder, Noordse buurt"/>
    <n v="2068349.85"/>
    <s v="Vaststellingsstatus: Toegevoegd"/>
    <s v="KRW Overig water"/>
    <x v="6"/>
    <x v="2"/>
    <n v="2068349.85"/>
  </r>
  <r>
    <x v="57"/>
    <x v="135"/>
    <s v="Noordse Buurt en Westveense Polder, Noordse dorp"/>
    <n v="622513.55000000005"/>
    <s v="Vaststellingsstatus: Toegevoegd"/>
    <s v="KRW Overig water"/>
    <x v="6"/>
    <x v="2"/>
    <n v="622513.55000000005"/>
  </r>
  <r>
    <x v="57"/>
    <x v="136"/>
    <s v="Noordse Buurt en Westveense Polder, Westveen"/>
    <n v="1211014.48"/>
    <s v="Vaststellingsstatus: Toegevoegd"/>
    <s v="KRW Waterlichaam"/>
    <x v="6"/>
    <x v="2"/>
    <n v="1211014.48"/>
  </r>
  <r>
    <x v="58"/>
    <x v="137"/>
    <s v="Oud-Zuilen, Oud-Zuilen"/>
    <n v="178273.96"/>
    <s v="Vaststellingsstatus: Vastgesteld"/>
    <s v="KRW Overig water"/>
    <x v="5"/>
    <x v="1"/>
    <n v="178273.96"/>
  </r>
  <r>
    <x v="59"/>
    <x v="138"/>
    <s v="Vechtboezem, Vecht van Muiden tot Nigtevecht"/>
    <n v="2940266.58"/>
    <s v="Vaststellingsstatus: Opgeknipt uit 3000-EAG-1"/>
    <s v="KRW Waterlichaam"/>
    <x v="1"/>
    <x v="0"/>
    <n v="8320.9599999999991"/>
  </r>
  <r>
    <x v="59"/>
    <x v="138"/>
    <s v="Vechtboezem, Vecht van Muiden tot Nigtevecht"/>
    <n v="2940266.58"/>
    <s v="Vaststellingsstatus: Opgeknipt uit 3000-EAG-1"/>
    <s v="KRW Waterlichaam"/>
    <x v="11"/>
    <x v="0"/>
    <n v="794259.11"/>
  </r>
  <r>
    <x v="59"/>
    <x v="138"/>
    <s v="Vechtboezem, Vecht van Muiden tot Nigtevecht"/>
    <n v="2940266.58"/>
    <s v="Vaststellingsstatus: Opgeknipt uit 3000-EAG-1"/>
    <s v="KRW Waterlichaam"/>
    <x v="5"/>
    <x v="1"/>
    <n v="278056.51"/>
  </r>
  <r>
    <x v="59"/>
    <x v="138"/>
    <s v="Vechtboezem, Vecht van Muiden tot Nigtevecht"/>
    <n v="2940266.58"/>
    <s v="Vaststellingsstatus: Opgeknipt uit 3000-EAG-1"/>
    <s v="KRW Waterlichaam"/>
    <x v="12"/>
    <x v="0"/>
    <n v="1601678.77"/>
  </r>
  <r>
    <x v="59"/>
    <x v="138"/>
    <s v="Vechtboezem, Vecht van Muiden tot Nigtevecht"/>
    <n v="2940266.58"/>
    <s v="Vaststellingsstatus: Opgeknipt uit 3000-EAG-1"/>
    <s v="KRW Waterlichaam"/>
    <x v="13"/>
    <x v="0"/>
    <n v="257951.25"/>
  </r>
  <r>
    <x v="59"/>
    <x v="139"/>
    <s v="Vechtboezem, Vecht van Nigtevecht tot Maarssen"/>
    <n v="2850042.22"/>
    <s v="Vaststellingsstatus: Opgeknipt uit 3000-EAG-1"/>
    <s v="KRW Waterlichaam"/>
    <x v="5"/>
    <x v="1"/>
    <n v="2615157.5499999998"/>
  </r>
  <r>
    <x v="59"/>
    <x v="139"/>
    <s v="Vechtboezem, Vecht van Nigtevecht tot Maarssen"/>
    <n v="2850042.22"/>
    <s v="Vaststellingsstatus: Opgeknipt uit 3000-EAG-1"/>
    <s v="KRW Waterlichaam"/>
    <x v="13"/>
    <x v="0"/>
    <n v="234884.69"/>
  </r>
  <r>
    <x v="59"/>
    <x v="140"/>
    <s v="Vechtboezem, Vecht van Maarssen tot Utrecht"/>
    <n v="277443.61"/>
    <s v="Vaststellingsstatus: Opgeknipt uit 3000-EAG-1"/>
    <s v="KRW Waterlichaam"/>
    <x v="5"/>
    <x v="1"/>
    <n v="150281.44"/>
  </r>
  <r>
    <x v="59"/>
    <x v="140"/>
    <s v="Vechtboezem, Vecht van Maarssen tot Utrecht"/>
    <n v="277443.61"/>
    <s v="Vaststellingsstatus: Opgeknipt uit 3000-EAG-1"/>
    <s v="KRW Waterlichaam"/>
    <x v="14"/>
    <x v="1"/>
    <n v="127162.17"/>
  </r>
  <r>
    <x v="59"/>
    <x v="141"/>
    <s v="Vechtboezem, stedelijk gebied Maarssen"/>
    <n v="568361.81000000006"/>
    <s v="Vaststellingsstatus: Opgeknipt uit 3000-EAG-1"/>
    <s v="KRW Overig water"/>
    <x v="5"/>
    <x v="1"/>
    <n v="568361.81000000006"/>
  </r>
  <r>
    <x v="60"/>
    <x v="142"/>
    <s v="Noorder- of Rietpolder (zuid), Noorder- of Rietpolder (zuid) (De Krijgsman)"/>
    <n v="37345.339999999997"/>
    <s v="Vaststellingsstatus: Vastgesteld"/>
    <s v="KRW Overig water"/>
    <x v="11"/>
    <x v="0"/>
    <n v="37345.339999999997"/>
  </r>
  <r>
    <x v="61"/>
    <x v="143"/>
    <s v="Noorder- of Rietpolder (De Krijgsman), landelijk"/>
    <n v="502292.71"/>
    <s v="Vaststellingsstatus: Vastgesteld"/>
    <s v="KRW Overig water"/>
    <x v="11"/>
    <x v="0"/>
    <n v="502292.71"/>
  </r>
  <r>
    <x v="61"/>
    <x v="144"/>
    <s v="Noorder- of Rietpolder (De Krijgsman), Kruitfabriek eo"/>
    <n v="188157.02"/>
    <s v="Vaststellingsstatus: Vastgesteld"/>
    <s v="KRW Overig water"/>
    <x v="11"/>
    <x v="0"/>
    <n v="188157.02"/>
  </r>
  <r>
    <x v="62"/>
    <x v="145"/>
    <s v="Bloemendalerpolder (noord), Bloemendalerpolder (noord)"/>
    <n v="1042140.43"/>
    <s v="Vaststellingsstatus: Vastgesteld"/>
    <s v="KRW Overig water"/>
    <x v="11"/>
    <x v="0"/>
    <n v="1042140.42"/>
  </r>
  <r>
    <x v="63"/>
    <x v="146"/>
    <s v="Gemeenschapspolder zuid-oost, Gemeenschapspolder zuid-oost"/>
    <n v="783563.37"/>
    <s v="Vaststellingsstatus: Vastgesteld"/>
    <s v="KRW Overig water"/>
    <x v="12"/>
    <x v="0"/>
    <n v="783563.37"/>
  </r>
  <r>
    <x v="63"/>
    <x v="147"/>
    <s v="Gemeenschapspolder zuid-oost, Bloemendalerpolder Weesp"/>
    <n v="389397.87"/>
    <s v="Vaststellingsstatus: Vastgesteld"/>
    <s v="KRW Overig water"/>
    <x v="12"/>
    <x v="0"/>
    <n v="389397.88"/>
  </r>
  <r>
    <x v="64"/>
    <x v="148"/>
    <s v="Holland, Sticht, Voorburg en Polder het Honderd oost, Voorburg"/>
    <n v="1187936.68"/>
    <s v="Vaststellingsstatus: Vastgesteld"/>
    <s v="KRW Overig water"/>
    <x v="5"/>
    <x v="1"/>
    <n v="1187936.68"/>
  </r>
  <r>
    <x v="64"/>
    <x v="149"/>
    <s v="Holland, Sticht, Voorburg en Polder het Honderd oost, Nog opknippen in  EAG's"/>
    <n v="5422597.5099999998"/>
    <s v="Vaststellingsstatus: Vastgesteld"/>
    <s v="KRW Overig water"/>
    <x v="5"/>
    <x v="1"/>
    <n v="5422597.5099999998"/>
  </r>
  <r>
    <x v="65"/>
    <x v="150"/>
    <s v="Sportcombinatie Muiden, Sportcombinatie Muiden"/>
    <n v="23847.18"/>
    <s v="Vaststellingsstatus: Vastgesteld"/>
    <s v="KRW Overig water"/>
    <x v="11"/>
    <x v="0"/>
    <n v="23847.17"/>
  </r>
  <r>
    <x v="66"/>
    <x v="151"/>
    <s v="Naardermeer, Binnezij/Spookgat"/>
    <n v="995677.22"/>
    <s v="Vaststellingsstatus: Vastgesteld"/>
    <s v="KRW Waterlichaam"/>
    <x v="11"/>
    <x v="0"/>
    <n v="995552.35"/>
  </r>
  <r>
    <x v="66"/>
    <x v="151"/>
    <s v="Naardermeer, Binnezij/Spookgat"/>
    <n v="995677.22"/>
    <s v="Vaststellingsstatus: Vastgesteld"/>
    <s v="KRW Waterlichaam"/>
    <x v="12"/>
    <x v="0"/>
    <n v="124.88"/>
  </r>
  <r>
    <x v="66"/>
    <x v="152"/>
    <s v="Naardermeer, Meerlanden"/>
    <n v="349019.15"/>
    <s v="Vaststellingsstatus: Vastgesteld"/>
    <s v="KRW Overig water"/>
    <x v="11"/>
    <x v="0"/>
    <n v="349019.15"/>
  </r>
  <r>
    <x v="66"/>
    <x v="153"/>
    <s v="Naardermeer, Groote Meer Noord"/>
    <n v="1281755.5900000001"/>
    <s v="Vaststellingsstatus: Vastgesteld"/>
    <s v="KRW Waterlichaam"/>
    <x v="11"/>
    <x v="0"/>
    <n v="1281755.6000000001"/>
  </r>
  <r>
    <x v="66"/>
    <x v="154"/>
    <s v="Naardermeer, Groote Meer ZO"/>
    <n v="1355738.07"/>
    <s v="Vaststellingsstatus: Vastgesteld"/>
    <s v="KRW Waterlichaam"/>
    <x v="11"/>
    <x v="0"/>
    <n v="1355738.07"/>
  </r>
  <r>
    <x v="66"/>
    <x v="155"/>
    <s v="Naardermeer, Veertigmorgen"/>
    <n v="1148255.72"/>
    <s v="Vaststellingsstatus: Begrenzing gewijzigd, met 3110-EAG-1"/>
    <s v="KRW Waterlichaam"/>
    <x v="11"/>
    <x v="0"/>
    <n v="1148152.46"/>
  </r>
  <r>
    <x v="66"/>
    <x v="155"/>
    <s v="Naardermeer, Veertigmorgen"/>
    <n v="1148255.72"/>
    <s v="Vaststellingsstatus: Begrenzing gewijzigd, met 3110-EAG-1"/>
    <s v="KRW Waterlichaam"/>
    <x v="12"/>
    <x v="0"/>
    <n v="103.26"/>
  </r>
  <r>
    <x v="66"/>
    <x v="156"/>
    <s v="Naardermeer, Wijde- of Bovenste Blik"/>
    <n v="1199241.9099999999"/>
    <s v="Vaststellingsstatus: Begrenzing gewijzigd, met 3110-EAG-1"/>
    <s v="KRW Waterlichaam"/>
    <x v="11"/>
    <x v="0"/>
    <n v="1199241.8999999999"/>
  </r>
  <r>
    <x v="66"/>
    <x v="157"/>
    <s v="Naardermeer, Kwelgebied noord"/>
    <n v="123686.76"/>
    <s v="Vaststellingsstatus: Begrenzing gewijzigd, ook GAF, nabij Stadzicht"/>
    <s v="KRW Waterlichaam"/>
    <x v="11"/>
    <x v="0"/>
    <n v="123686.76"/>
  </r>
  <r>
    <x v="67"/>
    <x v="158"/>
    <s v="Nieuwe Keverdijksche Polder en Hilversumse Bovenmeent, Meerlanden, Landbouw ZO"/>
    <n v="1594509.99"/>
    <s v="Vaststellingsstatus: Begrenzing gewijzigd, met 3100-EAG-5 en 3100-EAG-4"/>
    <s v="KRW Overig water"/>
    <x v="11"/>
    <x v="0"/>
    <n v="177552.37"/>
  </r>
  <r>
    <x v="67"/>
    <x v="158"/>
    <s v="Nieuwe Keverdijksche Polder en Hilversumse Bovenmeent, Meerlanden, Landbouw ZO"/>
    <n v="1594509.99"/>
    <s v="Vaststellingsstatus: Begrenzing gewijzigd, met 3100-EAG-5 en 3100-EAG-4"/>
    <s v="KRW Overig water"/>
    <x v="15"/>
    <x v="0"/>
    <n v="1414806.19"/>
  </r>
  <r>
    <x v="67"/>
    <x v="158"/>
    <s v="Nieuwe Keverdijksche Polder en Hilversumse Bovenmeent, Meerlanden, Landbouw ZO"/>
    <n v="1594509.99"/>
    <s v="Vaststellingsstatus: Begrenzing gewijzigd, met 3100-EAG-5 en 3100-EAG-4"/>
    <s v="KRW Overig water"/>
    <x v="12"/>
    <x v="0"/>
    <n v="2151.4499999999998"/>
  </r>
  <r>
    <x v="67"/>
    <x v="159"/>
    <s v="Nieuwe Keverdijksche Polder en Hilversumse Bovenmeent, Hilversumse Bovenmeent"/>
    <n v="871799.47"/>
    <s v="Vaststellingsstatus: Vastgesteld"/>
    <s v="KRW Overig water"/>
    <x v="11"/>
    <x v="0"/>
    <n v="7453.37"/>
  </r>
  <r>
    <x v="67"/>
    <x v="159"/>
    <s v="Nieuwe Keverdijksche Polder en Hilversumse Bovenmeent, Hilversumse Bovenmeent"/>
    <n v="871799.47"/>
    <s v="Vaststellingsstatus: Vastgesteld"/>
    <s v="KRW Overig water"/>
    <x v="15"/>
    <x v="0"/>
    <n v="1326.67"/>
  </r>
  <r>
    <x v="67"/>
    <x v="159"/>
    <s v="Nieuwe Keverdijksche Polder en Hilversumse Bovenmeent, Hilversumse Bovenmeent"/>
    <n v="871799.47"/>
    <s v="Vaststellingsstatus: Vastgesteld"/>
    <s v="KRW Overig water"/>
    <x v="12"/>
    <x v="0"/>
    <n v="863019.43"/>
  </r>
  <r>
    <x v="67"/>
    <x v="160"/>
    <s v="Nieuwe Keverdijksche Polder en Hilversumse Bovenmeent, Nog opknippen in  EAG's"/>
    <n v="980301.22"/>
    <s v="Vaststellingsstatus: Vastgesteld"/>
    <s v="KRW Overig water"/>
    <x v="11"/>
    <x v="0"/>
    <n v="42659.42"/>
  </r>
  <r>
    <x v="67"/>
    <x v="160"/>
    <s v="Nieuwe Keverdijksche Polder en Hilversumse Bovenmeent, Nog opknippen in  EAG's"/>
    <n v="980301.22"/>
    <s v="Vaststellingsstatus: Vastgesteld"/>
    <s v="KRW Overig water"/>
    <x v="12"/>
    <x v="0"/>
    <n v="937641.79"/>
  </r>
  <r>
    <x v="67"/>
    <x v="161"/>
    <s v="Nieuwe Keverdijksche Polder en Hilversumse Bovenmeent, Aalscholverkolonie"/>
    <n v="457841.53"/>
    <s v="Vaststellingsstatus: Vastgesteld"/>
    <s v="KRW Overig water"/>
    <x v="11"/>
    <x v="0"/>
    <n v="432291.64"/>
  </r>
  <r>
    <x v="67"/>
    <x v="161"/>
    <s v="Nieuwe Keverdijksche Polder en Hilversumse Bovenmeent, Aalscholverkolonie"/>
    <n v="457841.53"/>
    <s v="Vaststellingsstatus: Vastgesteld"/>
    <s v="KRW Overig water"/>
    <x v="12"/>
    <x v="0"/>
    <n v="25549.88"/>
  </r>
  <r>
    <x v="67"/>
    <x v="162"/>
    <s v="Nieuwe Keverdijksche Polder en Hilversumse Bovenmeent, Nog opknippen in  EAG's"/>
    <n v="6328838.96"/>
    <s v="Vaststellingsstatus: Vastgesteld"/>
    <s v="KRW Overig water"/>
    <x v="11"/>
    <x v="0"/>
    <n v="110537.03"/>
  </r>
  <r>
    <x v="67"/>
    <x v="162"/>
    <s v="Nieuwe Keverdijksche Polder en Hilversumse Bovenmeent, Nog opknippen in  EAG's"/>
    <n v="6328838.96"/>
    <s v="Vaststellingsstatus: Vastgesteld"/>
    <s v="KRW Overig water"/>
    <x v="12"/>
    <x v="0"/>
    <n v="6218301.9400000004"/>
  </r>
  <r>
    <x v="68"/>
    <x v="163"/>
    <s v="Spiegelpolder, Spiegel- en Blijkpolderplas"/>
    <n v="3213868.48"/>
    <s v="Vaststellingsstatus: Vastgesteld"/>
    <s v="KRW Waterlichaam"/>
    <x v="12"/>
    <x v="0"/>
    <n v="1073.49"/>
  </r>
  <r>
    <x v="68"/>
    <x v="163"/>
    <s v="Spiegelpolder, Spiegel- en Blijkpolderplas"/>
    <n v="3213868.48"/>
    <s v="Vaststellingsstatus: Vastgesteld"/>
    <s v="KRW Waterlichaam"/>
    <x v="13"/>
    <x v="0"/>
    <n v="3212795"/>
  </r>
  <r>
    <x v="68"/>
    <x v="164"/>
    <s v="Spiegelpolder, Spiegelweg"/>
    <n v="586541.31999999995"/>
    <s v="Vaststellingsstatus: Vastgesteld"/>
    <s v="KRW Overig water"/>
    <x v="13"/>
    <x v="0"/>
    <n v="586541.31999999995"/>
  </r>
  <r>
    <x v="69"/>
    <x v="165"/>
    <s v="Stichtsch Ankeveensche Polder, Ankeveensche Plassen SAP noord"/>
    <n v="2017838.94"/>
    <s v="Vaststellingsstatus: Vastgesteld"/>
    <s v="KRW Waterlichaam"/>
    <x v="13"/>
    <x v="0"/>
    <n v="2017838.94"/>
  </r>
  <r>
    <x v="69"/>
    <x v="166"/>
    <s v="Stichtsch Ankeveensche Polder, Ankeveensche Plassen SAP zuid"/>
    <n v="543641.63"/>
    <s v="Vaststellingsstatus: Vastgesteld"/>
    <s v="KRW Waterlichaam"/>
    <x v="13"/>
    <x v="0"/>
    <n v="543641.63"/>
  </r>
  <r>
    <x v="69"/>
    <x v="167"/>
    <s v="Stichtsch Ankeveensche Polder, Stichtsch Ankeveensche Polder oost"/>
    <n v="2371152.02"/>
    <s v="Vaststellingsstatus: Vastgesteld"/>
    <s v="KRW Overig water"/>
    <x v="13"/>
    <x v="0"/>
    <n v="2371152.02"/>
  </r>
  <r>
    <x v="70"/>
    <x v="168"/>
    <s v="Horn- en Kuyerpolder, bemalen gebied"/>
    <n v="1296596.27"/>
    <s v="Vaststellingsstatus: Toegevoegd"/>
    <s v="KRW Overig water"/>
    <x v="13"/>
    <x v="0"/>
    <n v="1296596.26"/>
  </r>
  <r>
    <x v="70"/>
    <x v="169"/>
    <s v="Horn- en Kuyerpolder, gestuwde gebieden"/>
    <n v="441390.14"/>
    <s v="Vaststellingsstatus: Toegevoegd"/>
    <s v="KRW Overig water"/>
    <x v="13"/>
    <x v="0"/>
    <n v="441390.14"/>
  </r>
  <r>
    <x v="70"/>
    <x v="170"/>
    <s v="Horn- en Kuyerpolder, Stedelijk gebied Nederhorst Den Berg"/>
    <n v="752311.88"/>
    <s v="Vaststellingsstatus: Toegevoegd"/>
    <s v="KRW Overig water"/>
    <x v="13"/>
    <x v="0"/>
    <n v="752311.91"/>
  </r>
  <r>
    <x v="71"/>
    <x v="171"/>
    <s v="Horstermeerpolder en Meeruiterdijksche Polder, Korremof"/>
    <n v="841012.94"/>
    <s v="Vaststellingsstatus: Vastgesteld"/>
    <s v="KRW Overig water"/>
    <x v="13"/>
    <x v="0"/>
    <n v="841012.93"/>
  </r>
  <r>
    <x v="71"/>
    <x v="172"/>
    <s v="Horstermeerpolder en Meeruiterdijksche Polder, polder"/>
    <n v="4557583.41"/>
    <s v="Vaststellingsstatus: Vastgesteld"/>
    <s v="KRW Overig water"/>
    <x v="13"/>
    <x v="0"/>
    <n v="4557583.41"/>
  </r>
  <r>
    <x v="71"/>
    <x v="173"/>
    <s v="Horstermeerpolder en Meeruiterdijksche Polder, Anko zuid"/>
    <n v="1564490.08"/>
    <s v="Vaststellingsstatus: Vastgesteld"/>
    <s v="KRW Overig water"/>
    <x v="13"/>
    <x v="0"/>
    <n v="1564490.09"/>
  </r>
  <r>
    <x v="71"/>
    <x v="174"/>
    <s v="Horstermeerpolder en Meeruiterdijksche Polder, Meeruiterdijksche Polder zuid"/>
    <n v="765434.34"/>
    <s v="Vaststellingsstatus: Vastgesteld"/>
    <s v="KRW Overig water"/>
    <x v="13"/>
    <x v="0"/>
    <n v="765434.34"/>
  </r>
  <r>
    <x v="71"/>
    <x v="175"/>
    <s v="Horstermeerpolder en Meeruiterdijksche Polder, Meeruiterdijksche Polder noord"/>
    <n v="190569.39"/>
    <s v="Vaststellingsstatus: Vastgesteld"/>
    <s v="KRW Overig water"/>
    <x v="13"/>
    <x v="0"/>
    <n v="190569.41"/>
  </r>
  <r>
    <x v="71"/>
    <x v="176"/>
    <s v="Horstermeerpolder en Meeruiterdijksche Polder, Spiegelpolder zuid"/>
    <n v="223244.17"/>
    <s v="Vaststellingsstatus: Vastgesteld"/>
    <s v="KRW Overig water"/>
    <x v="13"/>
    <x v="0"/>
    <n v="223244.18"/>
  </r>
  <r>
    <x v="72"/>
    <x v="177"/>
    <s v="Polder Kortenhoef, Het Hol/Suikerpot"/>
    <n v="2636996.7400000002"/>
    <s v="Vaststellingsstatus: Vastgesteld"/>
    <s v="KRW Waterlichaam"/>
    <x v="15"/>
    <x v="0"/>
    <n v="697.37"/>
  </r>
  <r>
    <x v="72"/>
    <x v="177"/>
    <s v="Polder Kortenhoef, Het Hol/Suikerpot"/>
    <n v="2636996.7400000002"/>
    <s v="Vaststellingsstatus: Vastgesteld"/>
    <s v="KRW Waterlichaam"/>
    <x v="13"/>
    <x v="0"/>
    <n v="2636299.38"/>
  </r>
  <r>
    <x v="72"/>
    <x v="178"/>
    <s v="Polder Kortenhoef, Wijde Blik"/>
    <n v="4015325.13"/>
    <s v="Vaststellingsstatus: Vastgesteld"/>
    <s v="KRW Waterlichaam"/>
    <x v="5"/>
    <x v="1"/>
    <n v="374374.26"/>
  </r>
  <r>
    <x v="72"/>
    <x v="178"/>
    <s v="Polder Kortenhoef, Wijde Blik"/>
    <n v="4015325.13"/>
    <s v="Vaststellingsstatus: Vastgesteld"/>
    <s v="KRW Waterlichaam"/>
    <x v="13"/>
    <x v="0"/>
    <n v="3640950.9"/>
  </r>
  <r>
    <x v="72"/>
    <x v="179"/>
    <s v="Polder Kortenhoef, Wijde Gat"/>
    <n v="3353056.97"/>
    <s v="Vaststellingsstatus: Vastgesteld"/>
    <s v="KRW Waterlichaam"/>
    <x v="13"/>
    <x v="0"/>
    <n v="3353056.97"/>
  </r>
  <r>
    <x v="72"/>
    <x v="180"/>
    <s v="Polder Kortenhoef, Kortenhoef"/>
    <n v="2799563.67"/>
    <s v="Vaststellingsstatus: Vastgesteld"/>
    <s v="KRW Overig water"/>
    <x v="13"/>
    <x v="0"/>
    <n v="2799563.64"/>
  </r>
  <r>
    <x v="72"/>
    <x v="181"/>
    <s v="Polder Kortenhoef, Hilversumsch Kanaal plas/dras"/>
    <n v="909771.11"/>
    <s v="Vaststellingsstatus: Vastgesteld"/>
    <s v="KRW Waterlichaam"/>
    <x v="13"/>
    <x v="0"/>
    <n v="909771.11"/>
  </r>
  <r>
    <x v="72"/>
    <x v="182"/>
    <s v="Polder Kortenhoef, Hilversumsch Kanaal"/>
    <n v="3560635.82"/>
    <s v="Vaststellingsstatus: Begrenzing gewijzigd met 4250-EAG-1"/>
    <s v="KRW Waterlichaam"/>
    <x v="15"/>
    <x v="0"/>
    <n v="2686535.95"/>
  </r>
  <r>
    <x v="72"/>
    <x v="182"/>
    <s v="Polder Kortenhoef, Hilversumsch Kanaal"/>
    <n v="3560635.82"/>
    <s v="Vaststellingsstatus: Begrenzing gewijzigd met 4250-EAG-1"/>
    <s v="KRW Waterlichaam"/>
    <x v="5"/>
    <x v="1"/>
    <n v="1374.36"/>
  </r>
  <r>
    <x v="72"/>
    <x v="182"/>
    <s v="Polder Kortenhoef, Hilversumsch Kanaal"/>
    <n v="3560635.82"/>
    <s v="Vaststellingsstatus: Begrenzing gewijzigd met 4250-EAG-1"/>
    <s v="KRW Waterlichaam"/>
    <x v="13"/>
    <x v="0"/>
    <n v="872725.47"/>
  </r>
  <r>
    <x v="73"/>
    <x v="183"/>
    <s v="Polder Dorssewaard, Polder Dorssewaard"/>
    <n v="1293694.96"/>
    <s v="Vaststellingsstatus: Vastgesteld"/>
    <s v="KRW Overig water"/>
    <x v="5"/>
    <x v="1"/>
    <n v="1280429.18"/>
  </r>
  <r>
    <x v="73"/>
    <x v="183"/>
    <s v="Polder Dorssewaard, Polder Dorssewaard"/>
    <n v="1293694.96"/>
    <s v="Vaststellingsstatus: Vastgesteld"/>
    <s v="KRW Overig water"/>
    <x v="13"/>
    <x v="0"/>
    <n v="13265.77"/>
  </r>
  <r>
    <x v="74"/>
    <x v="184"/>
    <s v="Vreeland (oost), Vreeland (oost)"/>
    <n v="109228.55"/>
    <s v="Vaststellingsstatus: Vastgesteld"/>
    <s v="KRW Overig water"/>
    <x v="5"/>
    <x v="1"/>
    <n v="109228.55"/>
  </r>
  <r>
    <x v="75"/>
    <x v="185"/>
    <s v="Blijkpolder, Blijkpolder"/>
    <n v="448192.93"/>
    <s v="Vaststellingsstatus: Vastgesteld"/>
    <s v="KRW Overig water"/>
    <x v="13"/>
    <x v="0"/>
    <n v="448192.94"/>
  </r>
  <r>
    <x v="76"/>
    <x v="186"/>
    <s v="Muyeveld, Loosdrechtsche Plassen"/>
    <n v="11241307.02"/>
    <s v="Vaststellingsstatus: Vastgesteld"/>
    <s v="KRW Waterlichaam"/>
    <x v="5"/>
    <x v="1"/>
    <n v="27245.17"/>
  </r>
  <r>
    <x v="76"/>
    <x v="186"/>
    <s v="Muyeveld, Loosdrechtsche Plassen"/>
    <n v="11241307.02"/>
    <s v="Vaststellingsstatus: Vastgesteld"/>
    <s v="KRW Waterlichaam"/>
    <x v="13"/>
    <x v="0"/>
    <n v="11214061.859999999"/>
  </r>
  <r>
    <x v="76"/>
    <x v="187"/>
    <s v="Muyeveld, Weersloot oost"/>
    <n v="2362741.25"/>
    <s v="Vaststellingsstatus: 3300-EAG-10 opgeknipt in 13 en 14"/>
    <s v="KRW Waterlichaam"/>
    <x v="16"/>
    <x v="1"/>
    <n v="44062.55"/>
  </r>
  <r>
    <x v="76"/>
    <x v="187"/>
    <s v="Muyeveld, Weersloot oost"/>
    <n v="2362741.25"/>
    <s v="Vaststellingsstatus: 3300-EAG-10 opgeknipt in 13 en 14"/>
    <s v="KRW Waterlichaam"/>
    <x v="15"/>
    <x v="0"/>
    <n v="324283.8"/>
  </r>
  <r>
    <x v="76"/>
    <x v="187"/>
    <s v="Muyeveld, Weersloot oost"/>
    <n v="2362741.25"/>
    <s v="Vaststellingsstatus: 3300-EAG-10 opgeknipt in 13 en 14"/>
    <s v="KRW Waterlichaam"/>
    <x v="5"/>
    <x v="1"/>
    <n v="19293.509999999998"/>
  </r>
  <r>
    <x v="76"/>
    <x v="187"/>
    <s v="Muyeveld, Weersloot oost"/>
    <n v="2362741.25"/>
    <s v="Vaststellingsstatus: 3300-EAG-10 opgeknipt in 13 en 14"/>
    <s v="KRW Waterlichaam"/>
    <x v="13"/>
    <x v="0"/>
    <n v="1975101.35"/>
  </r>
  <r>
    <x v="76"/>
    <x v="188"/>
    <s v="Muyeveld, Weersloot west"/>
    <n v="399145.17"/>
    <s v="Vaststellingsstatus: 3300-EAG-10 opgeknipt in 13 en 14"/>
    <s v="KRW Waterlichaam"/>
    <x v="13"/>
    <x v="0"/>
    <n v="399145.17"/>
  </r>
  <r>
    <x v="76"/>
    <x v="189"/>
    <s v="Muyeveld, Oostelijke Drecht noord"/>
    <n v="3207634.15"/>
    <s v="Vaststellingsstatus: 3300-EAG-11 opgeknipt in 15 en 16"/>
    <s v="KRW Waterlichaam"/>
    <x v="13"/>
    <x v="0"/>
    <n v="3207634.15"/>
  </r>
  <r>
    <x v="76"/>
    <x v="190"/>
    <s v="Muyeveld, Oostelijke Drecht zuid"/>
    <n v="1267780.7"/>
    <s v="Vaststellingsstatus: 3300-EAG-11 opgeknipt in 15 en 16"/>
    <s v="KRW Waterlichaam"/>
    <x v="16"/>
    <x v="1"/>
    <n v="3621.71"/>
  </r>
  <r>
    <x v="76"/>
    <x v="190"/>
    <s v="Muyeveld, Oostelijke Drecht zuid"/>
    <n v="1267780.7"/>
    <s v="Vaststellingsstatus: 3300-EAG-11 opgeknipt in 15 en 16"/>
    <s v="KRW Waterlichaam"/>
    <x v="15"/>
    <x v="0"/>
    <n v="688529.35"/>
  </r>
  <r>
    <x v="76"/>
    <x v="190"/>
    <s v="Muyeveld, Oostelijke Drecht zuid"/>
    <n v="1267780.7"/>
    <s v="Vaststellingsstatus: 3300-EAG-11 opgeknipt in 15 en 16"/>
    <s v="KRW Waterlichaam"/>
    <x v="13"/>
    <x v="0"/>
    <n v="575629.67000000004"/>
  </r>
  <r>
    <x v="76"/>
    <x v="191"/>
    <s v="Muyeveld, De Ster noord"/>
    <n v="4230827.71"/>
    <s v="Vaststellingsstatus: Grensaanpassing met 3300-EAG-9"/>
    <s v="KRW Overig water"/>
    <x v="15"/>
    <x v="0"/>
    <n v="4760.59"/>
  </r>
  <r>
    <x v="76"/>
    <x v="191"/>
    <s v="Muyeveld, De Ster noord"/>
    <n v="4230827.71"/>
    <s v="Vaststellingsstatus: Grensaanpassing met 3300-EAG-9"/>
    <s v="KRW Overig water"/>
    <x v="13"/>
    <x v="0"/>
    <n v="4226067.13"/>
  </r>
  <r>
    <x v="76"/>
    <x v="192"/>
    <s v="Muyeveld, De Ster zuid"/>
    <n v="2238971.83"/>
    <s v="Vaststellingsstatus: 3300-EAG-12 opgeknipt in 17 en 18"/>
    <s v="KRW Overig water"/>
    <x v="16"/>
    <x v="1"/>
    <n v="28693.45"/>
  </r>
  <r>
    <x v="76"/>
    <x v="192"/>
    <s v="Muyeveld, De Ster zuid"/>
    <n v="2238971.83"/>
    <s v="Vaststellingsstatus: 3300-EAG-12 opgeknipt in 17 en 18"/>
    <s v="KRW Overig water"/>
    <x v="15"/>
    <x v="0"/>
    <n v="2205750.92"/>
  </r>
  <r>
    <x v="76"/>
    <x v="192"/>
    <s v="Muyeveld, De Ster zuid"/>
    <n v="2238971.83"/>
    <s v="Vaststellingsstatus: 3300-EAG-12 opgeknipt in 17 en 18"/>
    <s v="KRW Overig water"/>
    <x v="13"/>
    <x v="0"/>
    <n v="4527.46"/>
  </r>
  <r>
    <x v="76"/>
    <x v="193"/>
    <s v="Muyeveld, Nieuwe Polderplas"/>
    <n v="265268.34999999998"/>
    <s v="Vaststellingsstatus: Vastgesteld"/>
    <s v="KRW Waterlichaam"/>
    <x v="13"/>
    <x v="0"/>
    <n v="265268.34999999998"/>
  </r>
  <r>
    <x v="76"/>
    <x v="194"/>
    <s v="Muyeveld, Kievitsbuurt noord"/>
    <n v="1664885.65"/>
    <s v="Vaststellingsstatus: Vastgesteld"/>
    <s v="KRW Waterlichaam"/>
    <x v="5"/>
    <x v="1"/>
    <n v="1646458.23"/>
  </r>
  <r>
    <x v="76"/>
    <x v="194"/>
    <s v="Muyeveld, Kievitsbuurt noord"/>
    <n v="1664885.65"/>
    <s v="Vaststellingsstatus: Vastgesteld"/>
    <s v="KRW Waterlichaam"/>
    <x v="13"/>
    <x v="0"/>
    <n v="18427.43"/>
  </r>
  <r>
    <x v="76"/>
    <x v="195"/>
    <s v="Muyeveld, Kievitsbuurt zuid"/>
    <n v="1121825"/>
    <s v="Vaststellingsstatus: Vastgesteld"/>
    <s v="KRW Waterlichaam"/>
    <x v="5"/>
    <x v="1"/>
    <n v="1110273.45"/>
  </r>
  <r>
    <x v="76"/>
    <x v="195"/>
    <s v="Muyeveld, Kievitsbuurt zuid"/>
    <n v="1121825"/>
    <s v="Vaststellingsstatus: Vastgesteld"/>
    <s v="KRW Waterlichaam"/>
    <x v="13"/>
    <x v="0"/>
    <n v="11551.55"/>
  </r>
  <r>
    <x v="76"/>
    <x v="196"/>
    <s v="Muyeveld, Breukeleveensche of Stille Plas"/>
    <n v="2476608.36"/>
    <s v="Vaststellingsstatus: Vastgesteld"/>
    <s v="KRW Waterlichaam"/>
    <x v="5"/>
    <x v="1"/>
    <n v="21642.11"/>
  </r>
  <r>
    <x v="76"/>
    <x v="196"/>
    <s v="Muyeveld, Breukeleveensche of Stille Plas"/>
    <n v="2476608.36"/>
    <s v="Vaststellingsstatus: Vastgesteld"/>
    <s v="KRW Waterlichaam"/>
    <x v="13"/>
    <x v="0"/>
    <n v="2454966.25"/>
  </r>
  <r>
    <x v="76"/>
    <x v="197"/>
    <s v="Muyeveld, Tienhovensche Plassen noord"/>
    <n v="388056.84"/>
    <s v="Vaststellingsstatus: Vastgesteld"/>
    <s v="KRW Waterlichaam"/>
    <x v="5"/>
    <x v="1"/>
    <n v="388056.84"/>
  </r>
  <r>
    <x v="76"/>
    <x v="198"/>
    <s v="Muyeveld, Tienhovensche Plassen zuid"/>
    <n v="513495.92"/>
    <s v="Vaststellingsstatus: Vastgesteld"/>
    <s v="KRW Waterlichaam"/>
    <x v="5"/>
    <x v="1"/>
    <n v="513495.91"/>
  </r>
  <r>
    <x v="76"/>
    <x v="199"/>
    <s v="Muyeveld, Vuntus"/>
    <n v="1445317.92"/>
    <s v="Vaststellingsstatus: Vastgesteld"/>
    <s v="KRW Waterlichaam"/>
    <x v="13"/>
    <x v="0"/>
    <n v="1445317.92"/>
  </r>
  <r>
    <x v="76"/>
    <x v="200"/>
    <s v="Muyeveld, Kromme Rade"/>
    <n v="1753623.75"/>
    <s v="Vaststellingsstatus: Grensaanpassing met 3300-EAG-17"/>
    <s v="KRW Waterlichaam"/>
    <x v="15"/>
    <x v="0"/>
    <n v="433.85"/>
  </r>
  <r>
    <x v="76"/>
    <x v="200"/>
    <s v="Muyeveld, Kromme Rade"/>
    <n v="1753623.75"/>
    <s v="Vaststellingsstatus: Grensaanpassing met 3300-EAG-17"/>
    <s v="KRW Waterlichaam"/>
    <x v="13"/>
    <x v="0"/>
    <n v="1753189.9"/>
  </r>
  <r>
    <x v="77"/>
    <x v="201"/>
    <s v="Gansenhoef oost, Gansenhoef"/>
    <n v="796078.11"/>
    <s v="Vaststellingsstatus: Vastgesteld"/>
    <s v="KRW Overig water"/>
    <x v="5"/>
    <x v="1"/>
    <n v="796078.11"/>
  </r>
  <r>
    <x v="77"/>
    <x v="202"/>
    <s v="Gansenhoef oost, Staatsbosbheer"/>
    <n v="28341.64"/>
    <s v="Vaststellingsstatus: Vastgesteld"/>
    <s v="KRW Overig water"/>
    <x v="5"/>
    <x v="1"/>
    <n v="28341.64"/>
  </r>
  <r>
    <x v="78"/>
    <x v="203"/>
    <s v="Oostelijke Binnenpolder van Tienhoven, overig"/>
    <n v="1878272.15"/>
    <s v="Vaststellingsstatus: Vastgesteld"/>
    <s v="KRW Waterlichaam"/>
    <x v="16"/>
    <x v="1"/>
    <n v="474468.77"/>
  </r>
  <r>
    <x v="78"/>
    <x v="203"/>
    <s v="Oostelijke Binnenpolder van Tienhoven, overig"/>
    <n v="1878272.15"/>
    <s v="Vaststellingsstatus: Vastgesteld"/>
    <s v="KRW Waterlichaam"/>
    <x v="5"/>
    <x v="1"/>
    <n v="1403803.38"/>
  </r>
  <r>
    <x v="78"/>
    <x v="204"/>
    <s v="Oostelijke Binnenpolder van Tienhoven, petgaten"/>
    <n v="194270.36"/>
    <s v="Vaststellingsstatus: Vastgesteld"/>
    <s v="KRW Waterlichaam"/>
    <x v="16"/>
    <x v="1"/>
    <n v="28010.95"/>
  </r>
  <r>
    <x v="78"/>
    <x v="204"/>
    <s v="Oostelijke Binnenpolder van Tienhoven, petgaten"/>
    <n v="194270.36"/>
    <s v="Vaststellingsstatus: Vastgesteld"/>
    <s v="KRW Waterlichaam"/>
    <x v="5"/>
    <x v="1"/>
    <n v="166259.41"/>
  </r>
  <r>
    <x v="79"/>
    <x v="205"/>
    <s v="Gansenhoef west, Gansenhoef west"/>
    <n v="364412.08"/>
    <s v="Vaststellingsstatus: Vastgesteld"/>
    <s v="KRW Overig water"/>
    <x v="5"/>
    <x v="1"/>
    <n v="364412.08"/>
  </r>
  <r>
    <x v="80"/>
    <x v="206"/>
    <s v="Loenderveen (GWA), Waterleidingkanaal"/>
    <n v="241341.47"/>
    <s v="Vaststellingsstatus: Vastgesteld"/>
    <s v="KRW Overig water"/>
    <x v="5"/>
    <x v="1"/>
    <n v="80936.600000000006"/>
  </r>
  <r>
    <x v="80"/>
    <x v="206"/>
    <s v="Loenderveen (GWA), Waterleidingkanaal"/>
    <n v="241341.47"/>
    <s v="Vaststellingsstatus: Vastgesteld"/>
    <s v="KRW Overig water"/>
    <x v="13"/>
    <x v="0"/>
    <n v="160404.87"/>
  </r>
  <r>
    <x v="80"/>
    <x v="207"/>
    <s v="Loenderveen (GWA), Waterleidingplas"/>
    <n v="1336313.49"/>
    <s v="Vaststellingsstatus: Vastgesteld"/>
    <s v="KRW Waterlichaam"/>
    <x v="13"/>
    <x v="0"/>
    <n v="1336313.49"/>
  </r>
  <r>
    <x v="81"/>
    <x v="208"/>
    <s v="Bethunepolder,"/>
    <n v="2528228.75"/>
    <s v="Vaststellingsstatus: Toegevoegd"/>
    <s v="KRW Overig water"/>
    <x v="5"/>
    <x v="1"/>
    <n v="2528228.75"/>
  </r>
  <r>
    <x v="81"/>
    <x v="209"/>
    <s v="Bethunepolder,"/>
    <n v="63416.07"/>
    <s v="Vaststellingsstatus: Toegevoegd"/>
    <s v="KRW Overig water"/>
    <x v="5"/>
    <x v="1"/>
    <n v="63416.07"/>
  </r>
  <r>
    <x v="81"/>
    <x v="210"/>
    <s v="Bethunepolder,"/>
    <n v="190450.83"/>
    <s v="Vaststellingsstatus: Toegevoegd"/>
    <s v="KRW Overig water"/>
    <x v="5"/>
    <x v="1"/>
    <n v="190450.83"/>
  </r>
  <r>
    <x v="81"/>
    <x v="211"/>
    <s v="Bethunepolder,"/>
    <n v="924141.8"/>
    <s v="Vaststellingsstatus: Toegevoegd"/>
    <s v="KRW Overig water"/>
    <x v="5"/>
    <x v="1"/>
    <n v="924141.8"/>
  </r>
  <r>
    <x v="81"/>
    <x v="212"/>
    <s v="Bethunepolder,"/>
    <n v="119736.12"/>
    <s v="Vaststellingsstatus: Toegevoegd"/>
    <s v="KRW Overig water"/>
    <x v="5"/>
    <x v="1"/>
    <n v="119736.12"/>
  </r>
  <r>
    <x v="81"/>
    <x v="213"/>
    <s v="Bethunepolder,"/>
    <n v="53585.26"/>
    <s v="Vaststellingsstatus: Toegevoegd"/>
    <s v="KRW Overig water"/>
    <x v="5"/>
    <x v="1"/>
    <n v="53585.26"/>
  </r>
  <r>
    <x v="81"/>
    <x v="214"/>
    <s v="Bethunepolder,"/>
    <n v="356808.06"/>
    <s v="Vaststellingsstatus: Toegevoegd"/>
    <s v="KRW Overig water"/>
    <x v="5"/>
    <x v="1"/>
    <n v="356808.06"/>
  </r>
  <r>
    <x v="81"/>
    <x v="215"/>
    <s v="Bethunepolder,"/>
    <n v="375596.49"/>
    <s v="Vaststellingsstatus: Toegevoegd"/>
    <s v="KRW Overig water"/>
    <x v="5"/>
    <x v="1"/>
    <n v="375596.49"/>
  </r>
  <r>
    <x v="81"/>
    <x v="216"/>
    <s v="Bethunepolder,"/>
    <n v="116098.23"/>
    <s v="Vaststellingsstatus: Toegevoegd"/>
    <s v="KRW Overig water"/>
    <x v="5"/>
    <x v="1"/>
    <n v="116098.23"/>
  </r>
  <r>
    <x v="81"/>
    <x v="217"/>
    <s v="Bethunepolder,"/>
    <n v="677404.98"/>
    <s v="Vaststellingsstatus: Toegevoegd"/>
    <s v="KRW Overig water"/>
    <x v="5"/>
    <x v="1"/>
    <n v="677404.97"/>
  </r>
  <r>
    <x v="82"/>
    <x v="218"/>
    <s v="Loenderveen, Terra Nova landelijk noord"/>
    <n v="267624.71000000002"/>
    <s v="Vaststellingsstatus: Vastgesteld"/>
    <s v="KRW Waterlichaam"/>
    <x v="5"/>
    <x v="1"/>
    <n v="144215.76999999999"/>
  </r>
  <r>
    <x v="82"/>
    <x v="218"/>
    <s v="Loenderveen, Terra Nova landelijk noord"/>
    <n v="267624.71000000002"/>
    <s v="Vaststellingsstatus: Vastgesteld"/>
    <s v="KRW Waterlichaam"/>
    <x v="13"/>
    <x v="0"/>
    <n v="123408.94"/>
  </r>
  <r>
    <x v="82"/>
    <x v="219"/>
    <s v="Loenderveen, Terra Nova"/>
    <n v="989951.6"/>
    <s v="Vaststellingsstatus: Vastgesteld"/>
    <s v="KRW Waterlichaam"/>
    <x v="5"/>
    <x v="1"/>
    <n v="284208.17"/>
  </r>
  <r>
    <x v="82"/>
    <x v="219"/>
    <s v="Loenderveen, Terra Nova"/>
    <n v="989951.6"/>
    <s v="Vaststellingsstatus: Vastgesteld"/>
    <s v="KRW Waterlichaam"/>
    <x v="13"/>
    <x v="0"/>
    <n v="705743.39"/>
  </r>
  <r>
    <x v="82"/>
    <x v="220"/>
    <s v="Loenderveen, Terra Nova landelijk zuid"/>
    <n v="983394.48"/>
    <s v="Vaststellingsstatus: Vastgesteld"/>
    <s v="KRW Overig water"/>
    <x v="5"/>
    <x v="1"/>
    <n v="648130.30000000005"/>
  </r>
  <r>
    <x v="82"/>
    <x v="220"/>
    <s v="Loenderveen, Terra Nova landelijk zuid"/>
    <n v="983394.48"/>
    <s v="Vaststellingsstatus: Vastgesteld"/>
    <s v="KRW Overig water"/>
    <x v="13"/>
    <x v="0"/>
    <n v="335264.18"/>
  </r>
  <r>
    <x v="82"/>
    <x v="221"/>
    <s v="Loenderveen, Loenderveensche Plas"/>
    <n v="2374817.2400000002"/>
    <s v="Vaststellingsstatus: Vastgesteld"/>
    <s v="KRW Waterlichaam"/>
    <x v="13"/>
    <x v="0"/>
    <n v="2374817.2400000002"/>
  </r>
  <r>
    <x v="83"/>
    <x v="222"/>
    <s v="Polder Mijnden, Polder Mijnden west"/>
    <n v="2126391.5"/>
    <s v="Vaststellingsstatus: Vastgesteld"/>
    <s v="KRW Overig water"/>
    <x v="5"/>
    <x v="1"/>
    <n v="2121871.65"/>
  </r>
  <r>
    <x v="83"/>
    <x v="222"/>
    <s v="Polder Mijnden, Polder Mijnden west"/>
    <n v="2126391.5"/>
    <s v="Vaststellingsstatus: Vastgesteld"/>
    <s v="KRW Overig water"/>
    <x v="13"/>
    <x v="0"/>
    <n v="4519.8500000000004"/>
  </r>
  <r>
    <x v="83"/>
    <x v="223"/>
    <s v="Polder Mijnden, Polder Mijnden oost"/>
    <n v="757911.65"/>
    <s v="Vaststellingsstatus: Vastgesteld"/>
    <s v="KRW Overig water"/>
    <x v="5"/>
    <x v="1"/>
    <n v="738966.2"/>
  </r>
  <r>
    <x v="83"/>
    <x v="223"/>
    <s v="Polder Mijnden, Polder Mijnden oost"/>
    <n v="757911.65"/>
    <s v="Vaststellingsstatus: Vastgesteld"/>
    <s v="KRW Overig water"/>
    <x v="13"/>
    <x v="0"/>
    <n v="18945.439999999999"/>
  </r>
  <r>
    <x v="83"/>
    <x v="224"/>
    <s v="Polder Mijnden, Staatbosbeheer"/>
    <n v="202638.58"/>
    <s v="Vaststellingsstatus: Vastgesteld"/>
    <s v="KRW Overig water"/>
    <x v="5"/>
    <x v="1"/>
    <n v="196819.83"/>
  </r>
  <r>
    <x v="83"/>
    <x v="224"/>
    <s v="Polder Mijnden, Staatbosbeheer"/>
    <n v="202638.58"/>
    <s v="Vaststellingsstatus: Vastgesteld"/>
    <s v="KRW Overig water"/>
    <x v="13"/>
    <x v="0"/>
    <n v="5818.75"/>
  </r>
  <r>
    <x v="84"/>
    <x v="225"/>
    <s v="Polder Breukelen-Proostdij, bemalen gebied"/>
    <n v="2908071.63"/>
    <s v="Vaststellingsstatus: Toegevoegd"/>
    <s v="KRW Overig water"/>
    <x v="5"/>
    <x v="1"/>
    <n v="2908071.63"/>
  </r>
  <r>
    <x v="84"/>
    <x v="226"/>
    <s v="Polder Breukelen-Proostdij, Beringde landen"/>
    <n v="680693.28"/>
    <s v="Vaststellingsstatus: Toegevoegd"/>
    <s v="KRW Overig water"/>
    <x v="5"/>
    <x v="1"/>
    <n v="680693.28"/>
  </r>
  <r>
    <x v="85"/>
    <x v="227"/>
    <s v="Polder Maarsseveen-Westbroek, Agrarisch Molenpolder"/>
    <n v="3425724.44"/>
    <s v="Vaststellingsstatus: Vastgesteld"/>
    <s v="KRW Overig water"/>
    <x v="16"/>
    <x v="1"/>
    <n v="1238410.94"/>
  </r>
  <r>
    <x v="85"/>
    <x v="227"/>
    <s v="Polder Maarsseveen-Westbroek, Agrarisch Molenpolder"/>
    <n v="3425724.44"/>
    <s v="Vaststellingsstatus: Vastgesteld"/>
    <s v="KRW Overig water"/>
    <x v="5"/>
    <x v="1"/>
    <n v="2187313.62"/>
  </r>
  <r>
    <x v="85"/>
    <x v="228"/>
    <s v="Polder Maarsseveen-Westbroek, Maarsseveense Zodden"/>
    <n v="526854.48"/>
    <s v="Vaststellingsstatus: Vastgesteld"/>
    <s v="KRW Waterlichaam"/>
    <x v="5"/>
    <x v="1"/>
    <n v="526854.56999999995"/>
  </r>
  <r>
    <x v="85"/>
    <x v="229"/>
    <s v="Polder Maarsseveen-Westbroek, Grote Maarsseveensche Plas"/>
    <n v="856915.57"/>
    <s v="Vaststellingsstatus: Vastgesteld"/>
    <s v="KRW Waterlichaam"/>
    <x v="5"/>
    <x v="1"/>
    <n v="856915.58"/>
  </r>
  <r>
    <x v="85"/>
    <x v="230"/>
    <s v="Polder Maarsseveen-Westbroek, Nederreinsche Vaart"/>
    <n v="207091.12"/>
    <s v="Vaststellingsstatus: Vastgesteld"/>
    <s v="KRW Overig water"/>
    <x v="16"/>
    <x v="1"/>
    <n v="134981.45000000001"/>
  </r>
  <r>
    <x v="85"/>
    <x v="230"/>
    <s v="Polder Maarsseveen-Westbroek, Nederreinsche Vaart"/>
    <n v="207091.12"/>
    <s v="Vaststellingsstatus: Vastgesteld"/>
    <s v="KRW Overig water"/>
    <x v="5"/>
    <x v="1"/>
    <n v="72109.679999999993"/>
  </r>
  <r>
    <x v="85"/>
    <x v="231"/>
    <s v="Polder Maarsseveen-Westbroek, Klein Molenpolder"/>
    <n v="299533.55"/>
    <s v="Vaststellingsstatus: Vastgesteld"/>
    <s v="KRW Waterlichaam"/>
    <x v="5"/>
    <x v="1"/>
    <n v="299533.59000000003"/>
  </r>
  <r>
    <x v="85"/>
    <x v="232"/>
    <s v="Polder Maarsseveen-Westbroek, Taartpunt Zodden"/>
    <n v="460202.76"/>
    <s v="Vaststellingsstatus: Vastgesteld"/>
    <s v="KRW Waterlichaam"/>
    <x v="5"/>
    <x v="1"/>
    <n v="460202.79"/>
  </r>
  <r>
    <x v="85"/>
    <x v="233"/>
    <s v="Polder Maarsseveen-Westbroek, Taartpunt"/>
    <n v="1422263.46"/>
    <s v="Vaststellingsstatus: Vastgesteld"/>
    <s v="KRW Overig water"/>
    <x v="16"/>
    <x v="1"/>
    <n v="69950.100000000006"/>
  </r>
  <r>
    <x v="85"/>
    <x v="233"/>
    <s v="Polder Maarsseveen-Westbroek, Taartpunt"/>
    <n v="1422263.46"/>
    <s v="Vaststellingsstatus: Vastgesteld"/>
    <s v="KRW Overig water"/>
    <x v="5"/>
    <x v="1"/>
    <n v="1352313.35"/>
  </r>
  <r>
    <x v="85"/>
    <x v="234"/>
    <s v="Polder Maarsseveen-Westbroek, Molenpolder Natuurreservaat"/>
    <n v="1420882"/>
    <s v="Vaststellingsstatus: Vastgesteld"/>
    <s v="KRW Waterlichaam"/>
    <x v="16"/>
    <x v="1"/>
    <n v="142821.43"/>
  </r>
  <r>
    <x v="85"/>
    <x v="234"/>
    <s v="Polder Maarsseveen-Westbroek, Molenpolder Natuurreservaat"/>
    <n v="1420882"/>
    <s v="Vaststellingsstatus: Vastgesteld"/>
    <s v="KRW Waterlichaam"/>
    <x v="5"/>
    <x v="1"/>
    <n v="1278060.57"/>
  </r>
  <r>
    <x v="85"/>
    <x v="235"/>
    <s v="Polder Maarsseveen-Westbroek, Westbroekse Zodden"/>
    <n v="2573879.5699999998"/>
    <s v="Vaststellingsstatus: Vastgesteld"/>
    <s v="KRW Waterlichaam"/>
    <x v="16"/>
    <x v="1"/>
    <n v="2573879.5699999998"/>
  </r>
  <r>
    <x v="85"/>
    <x v="236"/>
    <s v="Polder Maarsseveen-Westbroek, Polder het Huis te Hart"/>
    <n v="961132.65"/>
    <s v="Vaststellingsstatus: Vastgesteld"/>
    <s v="KRW Overig water"/>
    <x v="16"/>
    <x v="1"/>
    <n v="961132.65"/>
  </r>
  <r>
    <x v="85"/>
    <x v="237"/>
    <s v="Polder Maarsseveen-Westbroek, Taartpunt noord"/>
    <n v="279178.84000000003"/>
    <s v="Vaststellingsstatus: Gewijzigd, opgesplitst"/>
    <s v="KRW Waterlichaam"/>
    <x v="16"/>
    <x v="1"/>
    <n v="19253.68"/>
  </r>
  <r>
    <x v="85"/>
    <x v="237"/>
    <s v="Polder Maarsseveen-Westbroek, Taartpunt noord"/>
    <n v="279178.84000000003"/>
    <s v="Vaststellingsstatus: Gewijzigd, opgesplitst"/>
    <s v="KRW Waterlichaam"/>
    <x v="5"/>
    <x v="1"/>
    <n v="259925.16"/>
  </r>
  <r>
    <x v="85"/>
    <x v="238"/>
    <s v="Polder Maarsseveen-Westbroek, Polder Buitenweg"/>
    <n v="1256056.23"/>
    <s v="Vaststellingsstatus: Vastgesteld"/>
    <s v="KRW Overig water"/>
    <x v="5"/>
    <x v="1"/>
    <n v="1079024.33"/>
  </r>
  <r>
    <x v="85"/>
    <x v="238"/>
    <s v="Polder Maarsseveen-Westbroek, Polder Buitenweg"/>
    <n v="1256056.23"/>
    <s v="Vaststellingsstatus: Vastgesteld"/>
    <s v="KRW Overig water"/>
    <x v="14"/>
    <x v="1"/>
    <n v="177031.89"/>
  </r>
  <r>
    <x v="85"/>
    <x v="239"/>
    <s v="Polder Maarsseveen-Westbroek, Zogwetering"/>
    <n v="2132014.4"/>
    <s v="Vaststellingsstatus: Vastgesteld"/>
    <s v="KRW Overig water"/>
    <x v="5"/>
    <x v="1"/>
    <n v="2132014.4"/>
  </r>
  <r>
    <x v="85"/>
    <x v="240"/>
    <s v="Polder Maarsseveen-Westbroek, Wilgenplas"/>
    <n v="1323590.81"/>
    <s v="Vaststellingsstatus: Vastgesteld"/>
    <s v="KRW Overig water"/>
    <x v="5"/>
    <x v="1"/>
    <n v="1323590.77"/>
  </r>
  <r>
    <x v="85"/>
    <x v="241"/>
    <s v="Polder Maarsseveen-Westbroek, rond Kleine Maarsseveensche Plas"/>
    <n v="710827.53"/>
    <s v="Vaststellingsstatus: Vastgesteld"/>
    <s v="KRW Overig water"/>
    <x v="5"/>
    <x v="1"/>
    <n v="710827.5"/>
  </r>
  <r>
    <x v="85"/>
    <x v="242"/>
    <s v="Polder Maarsseveen-Westbroek, Kassen"/>
    <n v="327020.37"/>
    <s v="Vaststellingsstatus: Vastgesteld"/>
    <s v="KRW Overig water"/>
    <x v="5"/>
    <x v="1"/>
    <n v="327020.37"/>
  </r>
  <r>
    <x v="85"/>
    <x v="243"/>
    <s v="Polder Maarsseveen-Westbroek, Volkstuinen"/>
    <n v="280770.95"/>
    <s v="Vaststellingsstatus: Vastgesteld"/>
    <s v="KRW Overig water"/>
    <x v="5"/>
    <x v="1"/>
    <n v="280770.95"/>
  </r>
  <r>
    <x v="85"/>
    <x v="244"/>
    <s v="Polder Maarsseveen-Westbroek, Oud tuinbouwgebied"/>
    <n v="166978.9"/>
    <s v="Vaststellingsstatus: Vastgesteld"/>
    <s v="KRW Overig water"/>
    <x v="5"/>
    <x v="1"/>
    <n v="166978.88"/>
  </r>
  <r>
    <x v="85"/>
    <x v="245"/>
    <s v="Polder Maarsseveen-Westbroek, Kleine Maarsseveensche Plas"/>
    <n v="271055.87"/>
    <s v="Vaststellingsstatus: Vastgesteld"/>
    <s v="KRW Overig water"/>
    <x v="5"/>
    <x v="1"/>
    <n v="271055.87"/>
  </r>
  <r>
    <x v="86"/>
    <x v="246"/>
    <s v="Polder Achtienhoven, Gagelweg/Kooidijk"/>
    <n v="4096115.08"/>
    <s v="Vaststellingsstatus: Vastgesteld"/>
    <s v="KRW Overig water"/>
    <x v="16"/>
    <x v="1"/>
    <n v="3141929.66"/>
  </r>
  <r>
    <x v="86"/>
    <x v="246"/>
    <s v="Polder Achtienhoven, Gagelweg/Kooidijk"/>
    <n v="4096115.08"/>
    <s v="Vaststellingsstatus: Vastgesteld"/>
    <s v="KRW Overig water"/>
    <x v="5"/>
    <x v="1"/>
    <n v="6324.89"/>
  </r>
  <r>
    <x v="86"/>
    <x v="246"/>
    <s v="Polder Achtienhoven, Gagelweg/Kooidijk"/>
    <n v="4096115.08"/>
    <s v="Vaststellingsstatus: Vastgesteld"/>
    <s v="KRW Overig water"/>
    <x v="14"/>
    <x v="1"/>
    <n v="947860.53"/>
  </r>
  <r>
    <x v="86"/>
    <x v="247"/>
    <s v="Polder Achtienhoven, Gagelbos"/>
    <n v="582635.85"/>
    <s v="Vaststellingsstatus: Vastgesteld"/>
    <s v="KRW Overig water"/>
    <x v="16"/>
    <x v="1"/>
    <n v="512421.01"/>
  </r>
  <r>
    <x v="86"/>
    <x v="247"/>
    <s v="Polder Achtienhoven, Gagelbos"/>
    <n v="582635.85"/>
    <s v="Vaststellingsstatus: Vastgesteld"/>
    <s v="KRW Overig water"/>
    <x v="14"/>
    <x v="1"/>
    <n v="70214.84"/>
  </r>
  <r>
    <x v="86"/>
    <x v="248"/>
    <s v="Polder Achtienhoven, Kerkeindse Polder"/>
    <n v="2454143.71"/>
    <s v="Vaststellingsstatus: Vastgesteld"/>
    <s v="KRW Overig water"/>
    <x v="16"/>
    <x v="1"/>
    <n v="2434693.21"/>
  </r>
  <r>
    <x v="86"/>
    <x v="248"/>
    <s v="Polder Achtienhoven, Kerkeindse Polder"/>
    <n v="2454143.71"/>
    <s v="Vaststellingsstatus: Vastgesteld"/>
    <s v="KRW Overig water"/>
    <x v="5"/>
    <x v="1"/>
    <n v="19432.580000000002"/>
  </r>
  <r>
    <x v="86"/>
    <x v="248"/>
    <s v="Polder Achtienhoven, Kerkeindse Polder"/>
    <n v="2454143.71"/>
    <s v="Vaststellingsstatus: Vastgesteld"/>
    <s v="KRW Overig water"/>
    <x v="14"/>
    <x v="1"/>
    <n v="17.920000000000002"/>
  </r>
  <r>
    <x v="86"/>
    <x v="249"/>
    <s v="Polder Achtienhoven,  Het Achteraf"/>
    <n v="3145044.44"/>
    <s v="Vaststellingsstatus: Gewijzigd t.h.v. grens 3370-EAG-5"/>
    <s v="KRW Overig water"/>
    <x v="16"/>
    <x v="1"/>
    <n v="3145044.44"/>
  </r>
  <r>
    <x v="86"/>
    <x v="250"/>
    <s v="Polder Achtienhoven,  Korssesteeg"/>
    <n v="516657.84"/>
    <s v="Vaststellingsstatus: Gewijzigd t.h.v. grens 3370-EAG-4"/>
    <s v="KRW Overig water"/>
    <x v="16"/>
    <x v="1"/>
    <n v="516657.84"/>
  </r>
  <r>
    <x v="87"/>
    <x v="251"/>
    <s v="'s-Gravelandsche vaartboezem,  's-Gravelandsche Vaart"/>
    <n v="442739.83"/>
    <s v="Vaststellingsstatus: Vastgesteld"/>
    <s v="KRW Waterlichaam"/>
    <x v="11"/>
    <x v="0"/>
    <n v="191945.49"/>
  </r>
  <r>
    <x v="87"/>
    <x v="251"/>
    <s v="'s-Gravelandsche vaartboezem,  's-Gravelandsche Vaart"/>
    <n v="442739.83"/>
    <s v="Vaststellingsstatus: Vastgesteld"/>
    <s v="KRW Waterlichaam"/>
    <x v="15"/>
    <x v="0"/>
    <n v="128235.94"/>
  </r>
  <r>
    <x v="87"/>
    <x v="251"/>
    <s v="'s-Gravelandsche vaartboezem,  's-Gravelandsche Vaart"/>
    <n v="442739.83"/>
    <s v="Vaststellingsstatus: Vastgesteld"/>
    <s v="KRW Waterlichaam"/>
    <x v="12"/>
    <x v="0"/>
    <n v="47629.34"/>
  </r>
  <r>
    <x v="87"/>
    <x v="251"/>
    <s v="'s-Gravelandsche vaartboezem,  's-Gravelandsche Vaart"/>
    <n v="442739.83"/>
    <s v="Vaststellingsstatus: Vastgesteld"/>
    <s v="KRW Waterlichaam"/>
    <x v="13"/>
    <x v="0"/>
    <n v="74929.06"/>
  </r>
  <r>
    <x v="87"/>
    <x v="252"/>
    <s v="'s-Gravelandsche vaartboezem, Cruijsbergen"/>
    <n v="441308.31"/>
    <s v="Vaststellingsstatus: Vastgesteld"/>
    <s v="KRW Overig water"/>
    <x v="11"/>
    <x v="0"/>
    <n v="428868.13"/>
  </r>
  <r>
    <x v="87"/>
    <x v="252"/>
    <s v="'s-Gravelandsche vaartboezem, Cruijsbergen"/>
    <n v="441308.31"/>
    <s v="Vaststellingsstatus: Vastgesteld"/>
    <s v="KRW Overig water"/>
    <x v="15"/>
    <x v="0"/>
    <n v="12440.18"/>
  </r>
  <r>
    <x v="87"/>
    <x v="253"/>
    <s v="'s-Gravelandsche vaartboezem, Karnemelksloot"/>
    <n v="347006.88"/>
    <s v="Vaststellingsstatus: Begrenzing gewijzigd, ook GAF, nabij Laegieskamp"/>
    <s v="KRW Waterlichaam"/>
    <x v="11"/>
    <x v="0"/>
    <n v="244334.34"/>
  </r>
  <r>
    <x v="87"/>
    <x v="253"/>
    <s v="'s-Gravelandsche vaartboezem, Karnemelksloot"/>
    <n v="347006.88"/>
    <s v="Vaststellingsstatus: Begrenzing gewijzigd, ook GAF, nabij Laegieskamp"/>
    <s v="KRW Waterlichaam"/>
    <x v="15"/>
    <x v="0"/>
    <n v="102672.55"/>
  </r>
  <r>
    <x v="87"/>
    <x v="254"/>
    <s v="'s-Gravelandsche vaartboezem, Naardertrekvaart"/>
    <n v="1210256.6299999999"/>
    <s v="Vaststellingsstatus: Vastgesteld"/>
    <s v="KRW Waterlichaam"/>
    <x v="11"/>
    <x v="0"/>
    <n v="1210256.6299999999"/>
  </r>
  <r>
    <x v="87"/>
    <x v="255"/>
    <s v="'s-Gravelandsche vaartboezem, Vesting Naarden"/>
    <n v="1623744.09"/>
    <s v="Vaststellingsstatus: Vastgesteld"/>
    <s v="KRW Waterlichaam"/>
    <x v="11"/>
    <x v="0"/>
    <n v="1623744.09"/>
  </r>
  <r>
    <x v="87"/>
    <x v="256"/>
    <s v="'s-Gravelandsche vaartboezem, Naarden-Bussum"/>
    <n v="719843.46"/>
    <s v="Vaststellingsstatus: Vastgesteld"/>
    <s v="KRW Waterlichaam"/>
    <x v="11"/>
    <x v="0"/>
    <n v="719843.46"/>
  </r>
  <r>
    <x v="87"/>
    <x v="257"/>
    <s v="'s-Gravelandsche vaartboezem, Zanderijvaarten"/>
    <n v="2578208.73"/>
    <s v="Vaststellingsstatus: Vastgesteld"/>
    <s v="KRW Waterlichaam"/>
    <x v="11"/>
    <x v="0"/>
    <n v="2270992.75"/>
  </r>
  <r>
    <x v="87"/>
    <x v="257"/>
    <s v="'s-Gravelandsche vaartboezem, Zanderijvaarten"/>
    <n v="2578208.73"/>
    <s v="Vaststellingsstatus: Vastgesteld"/>
    <s v="KRW Waterlichaam"/>
    <x v="17"/>
    <x v="0"/>
    <n v="307215.98"/>
  </r>
  <r>
    <x v="88"/>
    <x v="258"/>
    <s v="Noordpolder beoosten Muiden, bemalen"/>
    <n v="3467565.92"/>
    <s v="Vaststellingsstatus: Toegevoegd"/>
    <s v="KRW Overig water"/>
    <x v="11"/>
    <x v="0"/>
    <n v="3467565.93"/>
  </r>
  <r>
    <x v="88"/>
    <x v="259"/>
    <s v="Noordpolder beoosten Muiden, noord"/>
    <n v="254935.59"/>
    <s v="Vaststellingsstatus: Toegevoegd"/>
    <s v="KRW Overig water"/>
    <x v="11"/>
    <x v="0"/>
    <n v="254935.59"/>
  </r>
  <r>
    <x v="89"/>
    <x v="260"/>
    <s v="B.O.B.M.-polder en Buitendijken tussen Muiderberg en Naarden, B.O. bemalen"/>
    <n v="2370791.83"/>
    <s v="Vaststellingsstatus: Toegevoegd"/>
    <s v="KRW Overig water"/>
    <x v="11"/>
    <x v="0"/>
    <n v="2370791.83"/>
  </r>
  <r>
    <x v="89"/>
    <x v="261"/>
    <s v="B.O.B.M.-polder en Buitendijken tussen Muiderberg en Naarden, B.O. (oost)"/>
    <n v="313695.42"/>
    <s v="Vaststellingsstatus: Toegevoegd"/>
    <s v="KRW Overig water"/>
    <x v="11"/>
    <x v="0"/>
    <n v="313695.42"/>
  </r>
  <r>
    <x v="90"/>
    <x v="262"/>
    <s v="Buitendijken ten Noorden van Naarden, Schapenmeent"/>
    <n v="625674.15"/>
    <s v="Vaststellingsstatus: Toegevoegd"/>
    <s v="KRW Overig water"/>
    <x v="11"/>
    <x v="0"/>
    <n v="625674.15"/>
  </r>
  <r>
    <x v="90"/>
    <x v="263"/>
    <s v="Buitendijken ten Noorden van Naarden, Haverland"/>
    <n v="482429.81"/>
    <s v="Vaststellingsstatus: Toegevoegd"/>
    <s v="KRW Overig water"/>
    <x v="11"/>
    <x v="0"/>
    <n v="482429.81"/>
  </r>
  <r>
    <x v="91"/>
    <x v="264"/>
    <s v="Zuidpolder beoosten Muiden, Zuidpolder beoosten Muiden"/>
    <n v="2558683.5699999998"/>
    <s v="Vaststellingsstatus: Toegevoegd"/>
    <s v="KRW Overig water"/>
    <x v="11"/>
    <x v="0"/>
    <n v="2547248.61"/>
  </r>
  <r>
    <x v="91"/>
    <x v="264"/>
    <s v="Zuidpolder beoosten Muiden, Zuidpolder beoosten Muiden"/>
    <n v="2558683.5699999998"/>
    <s v="Vaststellingsstatus: Toegevoegd"/>
    <s v="KRW Overig water"/>
    <x v="12"/>
    <x v="0"/>
    <n v="11434.97"/>
  </r>
  <r>
    <x v="92"/>
    <x v="265"/>
    <s v="Keverdijkse Overscheense Polder,"/>
    <n v="723257.13"/>
    <s v="Vaststellingsstatus: Toegevoegd"/>
    <s v="KRW Overig water"/>
    <x v="11"/>
    <x v="0"/>
    <n v="723257.13"/>
  </r>
  <r>
    <x v="92"/>
    <x v="266"/>
    <s v="Keverdijkse Overscheense Polder,"/>
    <n v="586330.4"/>
    <s v="Vaststellingsstatus: Toegevoegd"/>
    <s v="KRW Overig water"/>
    <x v="11"/>
    <x v="0"/>
    <n v="586330.4"/>
  </r>
  <r>
    <x v="92"/>
    <x v="267"/>
    <s v="Keverdijkse Overscheense Polder,"/>
    <n v="595656.97"/>
    <s v="Vaststellingsstatus: Toegevoegd"/>
    <s v="KRW Overig water"/>
    <x v="11"/>
    <x v="0"/>
    <n v="595656.97"/>
  </r>
  <r>
    <x v="92"/>
    <x v="268"/>
    <s v="Keverdijkse Overscheense Polder,"/>
    <n v="119590.74"/>
    <s v="Vaststellingsstatus: Toegevoegd"/>
    <s v="KRW Overig water"/>
    <x v="11"/>
    <x v="0"/>
    <n v="119590.73"/>
  </r>
  <r>
    <x v="92"/>
    <x v="269"/>
    <s v="Keverdijkse Overscheense Polder, Stadzicht"/>
    <n v="115848.1"/>
    <s v="Vaststellingsstatus: Begrenzing gewijzigd, ook GAF, nabij Stadzicht"/>
    <s v="KRW Overig water"/>
    <x v="11"/>
    <x v="0"/>
    <n v="115848.1"/>
  </r>
  <r>
    <x v="93"/>
    <x v="270"/>
    <s v="Heintjesrak- en Broekerpolder, nabij Faunapassage"/>
    <n v="199109.23"/>
    <s v="Vaststellingsstatus: Toegevoegd"/>
    <s v="KRW Overig water"/>
    <x v="15"/>
    <x v="0"/>
    <n v="1629.29"/>
  </r>
  <r>
    <x v="93"/>
    <x v="270"/>
    <s v="Heintjesrak- en Broekerpolder, nabij Faunapassage"/>
    <n v="199109.23"/>
    <s v="Vaststellingsstatus: Toegevoegd"/>
    <s v="KRW Overig water"/>
    <x v="12"/>
    <x v="0"/>
    <n v="193163.24"/>
  </r>
  <r>
    <x v="93"/>
    <x v="270"/>
    <s v="Heintjesrak- en Broekerpolder, nabij Faunapassage"/>
    <n v="199109.23"/>
    <s v="Vaststellingsstatus: Toegevoegd"/>
    <s v="KRW Overig water"/>
    <x v="13"/>
    <x v="0"/>
    <n v="4316.7"/>
  </r>
  <r>
    <x v="93"/>
    <x v="271"/>
    <s v="Heintjesrak- en Broekerpolder, Broekerpolder"/>
    <n v="1271904.67"/>
    <s v="Vaststellingsstatus: Toegevoegd"/>
    <s v="KRW Overig water"/>
    <x v="12"/>
    <x v="0"/>
    <n v="1269192.02"/>
  </r>
  <r>
    <x v="93"/>
    <x v="271"/>
    <s v="Heintjesrak- en Broekerpolder, Broekerpolder"/>
    <n v="1271904.67"/>
    <s v="Vaststellingsstatus: Toegevoegd"/>
    <s v="KRW Overig water"/>
    <x v="13"/>
    <x v="0"/>
    <n v="2712.65"/>
  </r>
  <r>
    <x v="93"/>
    <x v="272"/>
    <s v="Heintjesrak- en Broekerpolder, Heintjesrakpolder"/>
    <n v="842477.13"/>
    <s v="Vaststellingsstatus: Toegevoegd"/>
    <s v="KRW Overig water"/>
    <x v="12"/>
    <x v="0"/>
    <n v="829929.22"/>
  </r>
  <r>
    <x v="93"/>
    <x v="272"/>
    <s v="Heintjesrak- en Broekerpolder, Heintjesrakpolder"/>
    <n v="842477.13"/>
    <s v="Vaststellingsstatus: Toegevoegd"/>
    <s v="KRW Overig water"/>
    <x v="13"/>
    <x v="0"/>
    <n v="12547.9"/>
  </r>
  <r>
    <x v="94"/>
    <x v="273"/>
    <s v="Hollands Ankeveensche Polder, Hollandsch Ankeveensche Polder bemalen"/>
    <n v="100167.02"/>
    <s v="Vaststellingsstatus: Vastgesteld"/>
    <s v="KRW Waterlichaam"/>
    <x v="15"/>
    <x v="0"/>
    <n v="89.11"/>
  </r>
  <r>
    <x v="94"/>
    <x v="273"/>
    <s v="Hollands Ankeveensche Polder, Hollandsch Ankeveensche Polder bemalen"/>
    <n v="100167.02"/>
    <s v="Vaststellingsstatus: Vastgesteld"/>
    <s v="KRW Waterlichaam"/>
    <x v="13"/>
    <x v="0"/>
    <n v="100077.91"/>
  </r>
  <r>
    <x v="94"/>
    <x v="274"/>
    <s v="Hollands Ankeveensche Polder, Ankeveensche Plassen HAP noord"/>
    <n v="562462.43000000005"/>
    <s v="Vaststellingsstatus: Vastgesteld"/>
    <s v="KRW Waterlichaam"/>
    <x v="15"/>
    <x v="0"/>
    <n v="38842.83"/>
  </r>
  <r>
    <x v="94"/>
    <x v="274"/>
    <s v="Hollands Ankeveensche Polder, Ankeveensche Plassen HAP noord"/>
    <n v="562462.43000000005"/>
    <s v="Vaststellingsstatus: Vastgesteld"/>
    <s v="KRW Waterlichaam"/>
    <x v="12"/>
    <x v="0"/>
    <n v="179.74"/>
  </r>
  <r>
    <x v="94"/>
    <x v="274"/>
    <s v="Hollands Ankeveensche Polder, Ankeveensche Plassen HAP noord"/>
    <n v="562462.43000000005"/>
    <s v="Vaststellingsstatus: Vastgesteld"/>
    <s v="KRW Waterlichaam"/>
    <x v="13"/>
    <x v="0"/>
    <n v="523439.84"/>
  </r>
  <r>
    <x v="94"/>
    <x v="275"/>
    <s v="Hollands Ankeveensche Polder, Ankeveensche Plassen HAP zuid"/>
    <n v="1186444.99"/>
    <s v="Vaststellingsstatus: Vastgesteld"/>
    <s v="KRW Waterlichaam"/>
    <x v="13"/>
    <x v="0"/>
    <n v="1186444.98"/>
  </r>
  <r>
    <x v="94"/>
    <x v="276"/>
    <s v="Hollands Ankeveensche Polder, Hollandsch Ankeveensche Polder oost"/>
    <n v="1667059.75"/>
    <s v="Vaststellingsstatus: Vastgesteld"/>
    <s v="KRW Overig water"/>
    <x v="13"/>
    <x v="0"/>
    <n v="1667059.75"/>
  </r>
  <r>
    <x v="94"/>
    <x v="277"/>
    <s v="Hollands Ankeveensche Polder, Ankeveense Plassen HAP oost"/>
    <n v="242786.26"/>
    <s v="Vaststellingsstatus: Vastgesteld"/>
    <s v="KRW Waterlichaam"/>
    <x v="13"/>
    <x v="0"/>
    <n v="242786.25"/>
  </r>
  <r>
    <x v="94"/>
    <x v="278"/>
    <s v="Hollands Ankeveensche Polder, Peilgebied 24-4"/>
    <n v="153160.16"/>
    <s v="Vaststellingsstatus: Opgeknipt uit 4210-EAG-6"/>
    <s v="KRW Overig water"/>
    <x v="13"/>
    <x v="0"/>
    <n v="153160.16"/>
  </r>
  <r>
    <x v="95"/>
    <x v="279"/>
    <s v="Hilversumse Ondermeent, Hilversumse Ondermeent"/>
    <n v="1277624.44"/>
    <s v="Vaststellingsstatus: Toegevoegd"/>
    <s v="KRW Overig water"/>
    <x v="15"/>
    <x v="0"/>
    <n v="1277624.44"/>
  </r>
  <r>
    <x v="96"/>
    <x v="280"/>
    <s v="Hilversumse Meent, Hilversumse Meent"/>
    <n v="888824.58"/>
    <s v="Vaststellingsstatus: Toegevoegd"/>
    <s v="KRW Overig water"/>
    <x v="15"/>
    <x v="0"/>
    <n v="888824.58"/>
  </r>
  <r>
    <x v="97"/>
    <x v="281"/>
    <s v="'s-Gravelandsche Polder, 's-Gravelandsche Polder"/>
    <n v="8224547.7699999996"/>
    <s v="Vaststellingsstatus: Toegevoegd"/>
    <s v="KRW Overig water"/>
    <x v="11"/>
    <x v="0"/>
    <n v="1754.95"/>
  </r>
  <r>
    <x v="97"/>
    <x v="281"/>
    <s v="'s-Gravelandsche Polder, 's-Gravelandsche Polder"/>
    <n v="8224547.7699999996"/>
    <s v="Vaststellingsstatus: Toegevoegd"/>
    <s v="KRW Overig water"/>
    <x v="15"/>
    <x v="0"/>
    <n v="3248605.67"/>
  </r>
  <r>
    <x v="97"/>
    <x v="281"/>
    <s v="'s-Gravelandsche Polder, 's-Gravelandsche Polder"/>
    <n v="8224547.7699999996"/>
    <s v="Vaststellingsstatus: Toegevoegd"/>
    <s v="KRW Overig water"/>
    <x v="13"/>
    <x v="0"/>
    <n v="4974187.16"/>
  </r>
  <r>
    <x v="97"/>
    <x v="282"/>
    <s v="'s-Gravelandsche Polder, 's-Gravelandsche Polder - KRW Waterlichaam"/>
    <n v="255788.08"/>
    <s v="Vaststellingsstatus: Toegevoegd"/>
    <s v="KRW Waterlichaam"/>
    <x v="15"/>
    <x v="0"/>
    <n v="5553.71"/>
  </r>
  <r>
    <x v="97"/>
    <x v="282"/>
    <s v="'s-Gravelandsche Polder, 's-Gravelandsche Polder - KRW Waterlichaam"/>
    <n v="255788.08"/>
    <s v="Vaststellingsstatus: Toegevoegd"/>
    <s v="KRW Waterlichaam"/>
    <x v="13"/>
    <x v="0"/>
    <n v="250234.37"/>
  </r>
  <r>
    <x v="98"/>
    <x v="283"/>
    <s v="'t Gooi, 't Gooi - 1"/>
    <n v="19859112.289999999"/>
    <s v="Vaststellingsstatus: Toegevoegd"/>
    <s v="KRW Overig water"/>
    <x v="11"/>
    <x v="0"/>
    <n v="9875526.3499999996"/>
  </r>
  <r>
    <x v="98"/>
    <x v="283"/>
    <s v="'t Gooi, 't Gooi - 1"/>
    <n v="19859112.289999999"/>
    <s v="Vaststellingsstatus: Toegevoegd"/>
    <s v="KRW Overig water"/>
    <x v="15"/>
    <x v="0"/>
    <n v="3617721.02"/>
  </r>
  <r>
    <x v="98"/>
    <x v="283"/>
    <s v="'t Gooi, 't Gooi - 1"/>
    <n v="19859112.289999999"/>
    <s v="Vaststellingsstatus: Toegevoegd"/>
    <s v="KRW Overig water"/>
    <x v="17"/>
    <x v="0"/>
    <n v="5138344.6100000003"/>
  </r>
  <r>
    <x v="98"/>
    <x v="283"/>
    <s v="'t Gooi, 't Gooi - 1"/>
    <n v="19859112.289999999"/>
    <s v="Vaststellingsstatus: Toegevoegd"/>
    <s v="KRW Overig water"/>
    <x v="18"/>
    <x v="0"/>
    <n v="1227520.31"/>
  </r>
  <r>
    <x v="98"/>
    <x v="284"/>
    <s v="'t Gooi, 't Gooi"/>
    <n v="10258828.16"/>
    <s v="Vaststellingsstatus: Toegevoegd"/>
    <s v="KRW Overig water"/>
    <x v="19"/>
    <x v="0"/>
    <n v="4992629.82"/>
  </r>
  <r>
    <x v="98"/>
    <x v="284"/>
    <s v="'t Gooi, 't Gooi"/>
    <n v="10258828.16"/>
    <s v="Vaststellingsstatus: Toegevoegd"/>
    <s v="KRW Overig water"/>
    <x v="20"/>
    <x v="1"/>
    <n v="81670.97"/>
  </r>
  <r>
    <x v="98"/>
    <x v="284"/>
    <s v="'t Gooi, 't Gooi"/>
    <n v="10258828.16"/>
    <s v="Vaststellingsstatus: Toegevoegd"/>
    <s v="KRW Overig water"/>
    <x v="17"/>
    <x v="0"/>
    <n v="4599624.8099999996"/>
  </r>
  <r>
    <x v="98"/>
    <x v="284"/>
    <s v="'t Gooi, 't Gooi"/>
    <n v="10258828.16"/>
    <s v="Vaststellingsstatus: Toegevoegd"/>
    <s v="KRW Overig water"/>
    <x v="18"/>
    <x v="0"/>
    <n v="584902.56000000006"/>
  </r>
  <r>
    <x v="98"/>
    <x v="285"/>
    <s v="'t Gooi, 't Gooi"/>
    <n v="10272165.01"/>
    <s v="Vaststellingsstatus: Toegevoegd"/>
    <s v="KRW Overig water"/>
    <x v="19"/>
    <x v="0"/>
    <n v="1218772.6399999999"/>
  </r>
  <r>
    <x v="98"/>
    <x v="285"/>
    <s v="'t Gooi, 't Gooi"/>
    <n v="10272165.01"/>
    <s v="Vaststellingsstatus: Toegevoegd"/>
    <s v="KRW Overig water"/>
    <x v="20"/>
    <x v="1"/>
    <n v="1111.3800000000001"/>
  </r>
  <r>
    <x v="98"/>
    <x v="285"/>
    <s v="'t Gooi, 't Gooi"/>
    <n v="10272165.01"/>
    <s v="Vaststellingsstatus: Toegevoegd"/>
    <s v="KRW Overig water"/>
    <x v="11"/>
    <x v="0"/>
    <n v="455504.24"/>
  </r>
  <r>
    <x v="98"/>
    <x v="285"/>
    <s v="'t Gooi, 't Gooi"/>
    <n v="10272165.01"/>
    <s v="Vaststellingsstatus: Toegevoegd"/>
    <s v="KRW Overig water"/>
    <x v="15"/>
    <x v="0"/>
    <n v="445251.09"/>
  </r>
  <r>
    <x v="98"/>
    <x v="285"/>
    <s v="'t Gooi, 't Gooi"/>
    <n v="10272165.01"/>
    <s v="Vaststellingsstatus: Toegevoegd"/>
    <s v="KRW Overig water"/>
    <x v="17"/>
    <x v="0"/>
    <n v="740235.08"/>
  </r>
  <r>
    <x v="98"/>
    <x v="285"/>
    <s v="'t Gooi, 't Gooi"/>
    <n v="10272165.01"/>
    <s v="Vaststellingsstatus: Toegevoegd"/>
    <s v="KRW Overig water"/>
    <x v="18"/>
    <x v="0"/>
    <n v="7411290.5800000001"/>
  </r>
  <r>
    <x v="98"/>
    <x v="286"/>
    <s v="'t Gooi, 't Gooi"/>
    <n v="5700402.5199999996"/>
    <s v="Vaststellingsstatus: Toegevoegd"/>
    <s v="KRW Overig water"/>
    <x v="21"/>
    <x v="1"/>
    <n v="5.13"/>
  </r>
  <r>
    <x v="98"/>
    <x v="286"/>
    <s v="'t Gooi, 't Gooi"/>
    <n v="5700402.5199999996"/>
    <s v="Vaststellingsstatus: Toegevoegd"/>
    <s v="KRW Overig water"/>
    <x v="20"/>
    <x v="1"/>
    <n v="1.72"/>
  </r>
  <r>
    <x v="98"/>
    <x v="286"/>
    <s v="'t Gooi, 't Gooi"/>
    <n v="5700402.5199999996"/>
    <s v="Vaststellingsstatus: Toegevoegd"/>
    <s v="KRW Overig water"/>
    <x v="15"/>
    <x v="0"/>
    <n v="2512790.67"/>
  </r>
  <r>
    <x v="98"/>
    <x v="286"/>
    <s v="'t Gooi, 't Gooi"/>
    <n v="5700402.5199999996"/>
    <s v="Vaststellingsstatus: Toegevoegd"/>
    <s v="KRW Overig water"/>
    <x v="18"/>
    <x v="0"/>
    <n v="3187605"/>
  </r>
  <r>
    <x v="98"/>
    <x v="287"/>
    <s v="'t Gooi, 't Gooi"/>
    <n v="12241436.82"/>
    <s v="Vaststellingsstatus: Toegevoegd"/>
    <s v="KRW Overig water"/>
    <x v="21"/>
    <x v="1"/>
    <n v="0.64"/>
  </r>
  <r>
    <x v="98"/>
    <x v="287"/>
    <s v="'t Gooi, 't Gooi"/>
    <n v="12241436.82"/>
    <s v="Vaststellingsstatus: Toegevoegd"/>
    <s v="KRW Overig water"/>
    <x v="16"/>
    <x v="1"/>
    <n v="165.35"/>
  </r>
  <r>
    <x v="98"/>
    <x v="287"/>
    <s v="'t Gooi, 't Gooi"/>
    <n v="12241436.82"/>
    <s v="Vaststellingsstatus: Toegevoegd"/>
    <s v="KRW Overig water"/>
    <x v="15"/>
    <x v="0"/>
    <n v="12220225.369999999"/>
  </r>
  <r>
    <x v="98"/>
    <x v="287"/>
    <s v="'t Gooi, 't Gooi"/>
    <n v="12241436.82"/>
    <s v="Vaststellingsstatus: Toegevoegd"/>
    <s v="KRW Overig water"/>
    <x v="13"/>
    <x v="0"/>
    <n v="21045.439999999999"/>
  </r>
  <r>
    <x v="98"/>
    <x v="288"/>
    <s v="'t Gooi, 't Gooi"/>
    <n v="6330229.6299999999"/>
    <s v="Vaststellingsstatus: Toegevoegd"/>
    <s v="KRW Overig water"/>
    <x v="15"/>
    <x v="0"/>
    <n v="6330229.6299999999"/>
  </r>
  <r>
    <x v="98"/>
    <x v="289"/>
    <s v="'t Gooi, 't Gooi"/>
    <n v="10183597.34"/>
    <s v="Vaststellingsstatus: Toegevoegd"/>
    <s v="KRW Overig water"/>
    <x v="11"/>
    <x v="0"/>
    <n v="1992922.28"/>
  </r>
  <r>
    <x v="98"/>
    <x v="289"/>
    <s v="'t Gooi, 't Gooi"/>
    <n v="10183597.34"/>
    <s v="Vaststellingsstatus: Toegevoegd"/>
    <s v="KRW Overig water"/>
    <x v="15"/>
    <x v="0"/>
    <n v="8190675.0599999996"/>
  </r>
  <r>
    <x v="99"/>
    <x v="290"/>
    <s v="Noordzeekanaal/IJ/Amsterdamrijnkanaalboezem, afstromend naar boezem - oost"/>
    <n v="7832292.6500000004"/>
    <s v="Vaststellingsstatus: Vastgesteld"/>
    <s v="KRW Overig water"/>
    <x v="0"/>
    <x v="0"/>
    <n v="7832292.6699999999"/>
  </r>
  <r>
    <x v="99"/>
    <x v="291"/>
    <s v="Noordzeekanaal/IJ/Amsterdamrijnkanaalboezem, Nuoncentrale"/>
    <n v="169776.21"/>
    <s v="Vaststellingsstatus: Vastgesteld"/>
    <s v="KRW Overig water"/>
    <x v="1"/>
    <x v="0"/>
    <n v="169776.17"/>
  </r>
  <r>
    <x v="99"/>
    <x v="292"/>
    <s v="Noordzeekanaal/IJ/Amsterdamrijnkanaalboezem, Diemerzeedijk noord"/>
    <n v="464059.2"/>
    <s v="Vaststellingsstatus: Toegevoegd"/>
    <s v="KRW Overig water"/>
    <x v="0"/>
    <x v="0"/>
    <n v="464059.2"/>
  </r>
  <r>
    <x v="99"/>
    <x v="293"/>
    <s v="Noordzeekanaal/IJ/Amsterdamrijnkanaalboezem, Hoeker- en Garstenpolder noord-puntje"/>
    <n v="15233.58"/>
    <s v="Vaststellingsstatus: Toegevoegd"/>
    <s v="KRW Overig water"/>
    <x v="5"/>
    <x v="1"/>
    <n v="15233.58"/>
  </r>
  <r>
    <x v="99"/>
    <x v="294"/>
    <s v="Noordzeekanaal/IJ/Amsterdamrijnkanaalboezem, hoogspanningstracé"/>
    <n v="360601.97"/>
    <s v="Vaststellingsstatus: Vastgesteld"/>
    <s v="KRW Overig water"/>
    <x v="0"/>
    <x v="0"/>
    <n v="360601.97"/>
  </r>
  <r>
    <x v="99"/>
    <x v="295"/>
    <s v="Noordzeekanaal/IJ/Amsterdamrijnkanaalboezem, haven"/>
    <n v="13626.36"/>
    <s v="Vaststellingsstatus: Vastgesteld"/>
    <s v="KRW Overig water"/>
    <x v="5"/>
    <x v="1"/>
    <n v="13626.36"/>
  </r>
  <r>
    <x v="99"/>
    <x v="296"/>
    <s v="Geen EAG"/>
    <n v="83180.52"/>
    <s v="Vaststellingsstatus: Vastgesteld"/>
    <s v="Geen KRW open water"/>
    <x v="1"/>
    <x v="0"/>
    <n v="5364.27"/>
  </r>
  <r>
    <x v="99"/>
    <x v="296"/>
    <s v="Geen EAG"/>
    <n v="83180.52"/>
    <s v="Vaststellingsstatus: Vastgesteld"/>
    <s v="Geen KRW open water"/>
    <x v="11"/>
    <x v="0"/>
    <n v="77816.25"/>
  </r>
  <r>
    <x v="99"/>
    <x v="297"/>
    <s v="Noordzeekanaal/IJ/Amsterdamrijnkanaalboezem, tbv drinkwater"/>
    <n v="18845.759999999998"/>
    <s v="Vaststellingsstatus: Vastgesteld"/>
    <s v="KRW Overig water"/>
    <x v="5"/>
    <x v="1"/>
    <n v="18845.759999999998"/>
  </r>
  <r>
    <x v="99"/>
    <x v="298"/>
    <s v="Noordzeekanaal/IJ/Amsterdamrijnkanaalboezem, afstromend naar boezem - west"/>
    <n v="23487569.170000002"/>
    <s v="Vaststellingsstatus: Vastgesteld"/>
    <s v="KRW Overig water"/>
    <x v="0"/>
    <x v="0"/>
    <n v="23487569.16"/>
  </r>
  <r>
    <x v="100"/>
    <x v="299"/>
    <s v="Sportpark Tuindorp Oostzaan, Sportpark Tuindorp Oostzaan"/>
    <n v="84507.72"/>
    <s v="Vaststellingsstatus: Toegevoegd"/>
    <s v="KRW Overig water"/>
    <x v="0"/>
    <x v="0"/>
    <n v="84507.72"/>
  </r>
  <r>
    <x v="101"/>
    <x v="300"/>
    <s v="Krasseurstraat, Krasseurstraat"/>
    <n v="227689.92"/>
    <s v="Vaststellingsstatus: Toegevoegd"/>
    <s v="KRW Overig water"/>
    <x v="0"/>
    <x v="0"/>
    <n v="227689.92"/>
  </r>
  <r>
    <x v="102"/>
    <x v="301"/>
    <s v="W.H. Vliegenbos, W.H. Vliegenbos"/>
    <n v="252627.47"/>
    <s v="Vaststellingsstatus: Begrenzing gewijzigd, met 6000-EAG-1"/>
    <s v="KRW Overig water"/>
    <x v="0"/>
    <x v="0"/>
    <n v="252627.47"/>
  </r>
  <r>
    <x v="103"/>
    <x v="302"/>
    <s v="Polder Bernard, Polder Polder Bernard"/>
    <n v="25595.06"/>
    <s v="Vaststellingsstatus: Toegevoegd"/>
    <s v="KRW Overig water"/>
    <x v="0"/>
    <x v="0"/>
    <n v="25595.06"/>
  </r>
  <r>
    <x v="104"/>
    <x v="303"/>
    <s v="Noorder IJ Polder, Noorder IJplas"/>
    <n v="692760.91"/>
    <s v="Vaststellingsstatus: Vastgesteld"/>
    <s v="KRW Waterlichaam"/>
    <x v="0"/>
    <x v="0"/>
    <n v="692760.91"/>
  </r>
  <r>
    <x v="105"/>
    <x v="304"/>
    <s v="Noorder IJ Polder, Noorder IJ Polder"/>
    <n v="1485000.47"/>
    <s v="Vaststellingsstatus: Toegevoegd"/>
    <s v="KRW Overig water"/>
    <x v="0"/>
    <x v="0"/>
    <n v="1485000.47"/>
  </r>
  <r>
    <x v="106"/>
    <x v="305"/>
    <s v="Watergraafsmeer, zuid"/>
    <n v="4655975.53"/>
    <s v="Vaststellingsstatus: Toegevoegd"/>
    <s v="KRW Overig water"/>
    <x v="0"/>
    <x v="0"/>
    <n v="4626097.28"/>
  </r>
  <r>
    <x v="106"/>
    <x v="305"/>
    <s v="Watergraafsmeer, zuid"/>
    <n v="4655975.53"/>
    <s v="Vaststellingsstatus: Toegevoegd"/>
    <s v="KRW Overig water"/>
    <x v="1"/>
    <x v="0"/>
    <n v="29878.25"/>
  </r>
  <r>
    <x v="106"/>
    <x v="306"/>
    <s v="Watergraafsmeer, noord"/>
    <n v="1169349.28"/>
    <s v="Vaststellingsstatus: Toegevoegd"/>
    <s v="KRW Overig water"/>
    <x v="0"/>
    <x v="0"/>
    <n v="1051023.05"/>
  </r>
  <r>
    <x v="106"/>
    <x v="306"/>
    <s v="Watergraafsmeer, noord"/>
    <n v="1169349.28"/>
    <s v="Vaststellingsstatus: Toegevoegd"/>
    <s v="KRW Overig water"/>
    <x v="1"/>
    <x v="0"/>
    <n v="118326.22"/>
  </r>
  <r>
    <x v="107"/>
    <x v="307"/>
    <s v="Gemeenschapspolder West (Tuincomplex Linnaeus), Gemeenschapspolder West (Tuincomplex Linnaeus)"/>
    <n v="247645.08"/>
    <s v="Vaststellingsstatus: Toegevoegd"/>
    <s v="KRW Overig water"/>
    <x v="0"/>
    <x v="0"/>
    <n v="247645.08"/>
  </r>
  <r>
    <x v="108"/>
    <x v="308"/>
    <s v="Baambrugge Oostzijds"/>
    <n v="7252899.1200000001"/>
    <s v="Vaststellingsstatus: Toegevoegd"/>
    <s v="KRW Overig water"/>
    <x v="4"/>
    <x v="1"/>
    <n v="7252883.5899999999"/>
  </r>
  <r>
    <x v="108"/>
    <x v="308"/>
    <s v="Baambrugge Oostzijds"/>
    <n v="7252899.1200000001"/>
    <s v="Vaststellingsstatus: Toegevoegd"/>
    <s v="KRW Overig water"/>
    <x v="5"/>
    <x v="1"/>
    <n v="15.47"/>
  </r>
  <r>
    <x v="109"/>
    <x v="309"/>
    <s v="Polder Breukelerwaard West, bemalen gebied"/>
    <n v="1230826.75"/>
    <s v="Vaststellingsstatus: Toegevoegd"/>
    <s v="KRW Overig water"/>
    <x v="5"/>
    <x v="1"/>
    <n v="1230826.75"/>
  </r>
  <r>
    <x v="109"/>
    <x v="310"/>
    <s v="Polder Breukelerwaard West,"/>
    <n v="285971.65000000002"/>
    <s v="Vaststellingsstatus: Toegevoegd"/>
    <s v="KRW Overig water"/>
    <x v="5"/>
    <x v="1"/>
    <n v="285971.65999999997"/>
  </r>
  <r>
    <x v="109"/>
    <x v="311"/>
    <s v="Polder Breukelerwaard West,"/>
    <n v="280693.28999999998"/>
    <s v="Vaststellingsstatus: Toegevoegd"/>
    <s v="KRW Overig water"/>
    <x v="5"/>
    <x v="1"/>
    <n v="280693.28999999998"/>
  </r>
  <r>
    <x v="109"/>
    <x v="312"/>
    <s v="Polder Breukelerwaard West,"/>
    <n v="339803.56"/>
    <s v="Vaststellingsstatus: Toegevoegd"/>
    <s v="KRW Overig water"/>
    <x v="5"/>
    <x v="1"/>
    <n v="339803.56"/>
  </r>
  <r>
    <x v="109"/>
    <x v="313"/>
    <s v="Polder Breukelerwaard West,"/>
    <n v="193571.09"/>
    <s v="Vaststellingsstatus: Toegevoegd"/>
    <s v="KRW Overig water"/>
    <x v="5"/>
    <x v="1"/>
    <n v="193571.09"/>
  </r>
  <r>
    <x v="110"/>
    <x v="314"/>
    <s v="Aetsveldse Polder west, bemalen"/>
    <n v="2470401.41"/>
    <s v="Vaststellingsstatus: Vastgesteld"/>
    <s v="KRW Overig water"/>
    <x v="0"/>
    <x v="0"/>
    <n v="9547.18"/>
  </r>
  <r>
    <x v="110"/>
    <x v="314"/>
    <s v="Aetsveldse Polder west, bemalen"/>
    <n v="2470401.41"/>
    <s v="Vaststellingsstatus: Vastgesteld"/>
    <s v="KRW Overig water"/>
    <x v="4"/>
    <x v="1"/>
    <n v="2460854.2000000002"/>
  </r>
  <r>
    <x v="110"/>
    <x v="315"/>
    <s v="Aetsveldse Polder west, fort"/>
    <n v="48505.53"/>
    <s v="Vaststellingsstatus: Vastgesteld"/>
    <s v="KRW Overig water"/>
    <x v="4"/>
    <x v="1"/>
    <n v="48505.53"/>
  </r>
  <r>
    <x v="110"/>
    <x v="316"/>
    <s v="Aetsveldse Polder west, zuid"/>
    <n v="258937.48"/>
    <s v="Vaststellingsstatus: Vastgesteld"/>
    <s v="KRW Overig water"/>
    <x v="4"/>
    <x v="1"/>
    <n v="258937.48"/>
  </r>
  <r>
    <x v="111"/>
    <x v="317"/>
    <s v="Breukelen Noord, Breukelen Noord"/>
    <n v="795903.7"/>
    <s v="Vaststellingsstatus: Toegevoegd"/>
    <s v="KRW Overig water"/>
    <x v="5"/>
    <x v="1"/>
    <n v="795903.7"/>
  </r>
  <r>
    <x v="111"/>
    <x v="318"/>
    <s v="Breukelen Noord, landelijk"/>
    <n v="187174.34"/>
    <s v="Vaststellingsstatus: Toegevoegd"/>
    <s v="KRW Overig water"/>
    <x v="5"/>
    <x v="1"/>
    <n v="187174.34"/>
  </r>
  <r>
    <x v="112"/>
    <x v="319"/>
    <s v="Hoeker- en Garstenpolder, bemalen gebied"/>
    <n v="2826209.78"/>
    <s v="Vaststellingsstatus: Toegevoegd"/>
    <s v="KRW Overig water"/>
    <x v="5"/>
    <x v="1"/>
    <n v="2826209.77"/>
  </r>
  <r>
    <x v="112"/>
    <x v="320"/>
    <s v="Hoeker- en Garstenpolder, noord"/>
    <n v="846152.38"/>
    <s v="Vaststellingsstatus: Toegevoegd"/>
    <s v="KRW Overig water"/>
    <x v="5"/>
    <x v="1"/>
    <n v="846152.38"/>
  </r>
  <r>
    <x v="112"/>
    <x v="321"/>
    <s v="Hoeker- en Garstenpolder, oost"/>
    <n v="1494322.02"/>
    <s v="Vaststellingsstatus: Toegevoegd"/>
    <s v="KRW Overig water"/>
    <x v="5"/>
    <x v="1"/>
    <n v="1494322.02"/>
  </r>
  <r>
    <x v="113"/>
    <x v="322"/>
    <s v="Aetsveldse Polder west (Driemond), Driemond"/>
    <n v="67416.7"/>
    <s v="Vaststellingsstatus: Vastgesteld"/>
    <s v="KRW Overig water"/>
    <x v="0"/>
    <x v="0"/>
    <n v="67416.7"/>
  </r>
  <r>
    <x v="114"/>
    <x v="323"/>
    <s v="Over-Diemen, elektriciteitscentrale"/>
    <n v="481096.8"/>
    <s v="Vaststellingsstatus: Vastgesteld"/>
    <s v="KRW Overig water"/>
    <x v="1"/>
    <x v="0"/>
    <n v="481096.78"/>
  </r>
  <r>
    <x v="115"/>
    <x v="324"/>
    <s v="Over-Diemen (Zeehoeve), Zeehoeve"/>
    <n v="199831.24"/>
    <s v="Vaststellingsstatus: Vastgesteld"/>
    <s v="KRW Overig water"/>
    <x v="1"/>
    <x v="0"/>
    <n v="199831.2"/>
  </r>
  <r>
    <x v="116"/>
    <x v="325"/>
    <s v="Bloemendalerpolder en Gemeenschapspolder Oost, bemalen"/>
    <n v="4048345.72"/>
    <s v="Vaststellingsstatus: Vastgesteld"/>
    <s v="KRW Overig water"/>
    <x v="1"/>
    <x v="0"/>
    <n v="2346.92"/>
  </r>
  <r>
    <x v="116"/>
    <x v="325"/>
    <s v="Bloemendalerpolder en Gemeenschapspolder Oost, bemalen"/>
    <n v="4048345.72"/>
    <s v="Vaststellingsstatus: Vastgesteld"/>
    <s v="KRW Overig water"/>
    <x v="11"/>
    <x v="0"/>
    <n v="384352.36"/>
  </r>
  <r>
    <x v="116"/>
    <x v="325"/>
    <s v="Bloemendalerpolder en Gemeenschapspolder Oost, bemalen"/>
    <n v="4048345.72"/>
    <s v="Vaststellingsstatus: Vastgesteld"/>
    <s v="KRW Overig water"/>
    <x v="12"/>
    <x v="0"/>
    <n v="3661646.45"/>
  </r>
  <r>
    <x v="116"/>
    <x v="326"/>
    <s v="Bloemendalerpolder en Gemeenschapspolder Oost, langs de Vecht"/>
    <n v="228520.72"/>
    <s v="Vaststellingsstatus: Vastgesteld"/>
    <s v="KRW Overig water"/>
    <x v="11"/>
    <x v="0"/>
    <n v="175939.18"/>
  </r>
  <r>
    <x v="116"/>
    <x v="326"/>
    <s v="Bloemendalerpolder en Gemeenschapspolder Oost, langs de Vecht"/>
    <n v="228520.72"/>
    <s v="Vaststellingsstatus: Vastgesteld"/>
    <s v="KRW Overig water"/>
    <x v="12"/>
    <x v="0"/>
    <n v="52581.53"/>
  </r>
  <r>
    <x v="117"/>
    <x v="327"/>
    <s v="Aetsveldse Polder Oost, bemalen"/>
    <n v="6423869.6500000004"/>
    <s v="Vaststellingsstatus: Vastgesteld"/>
    <s v="KRW Overig water"/>
    <x v="5"/>
    <x v="1"/>
    <n v="2091370.79"/>
  </r>
  <r>
    <x v="117"/>
    <x v="327"/>
    <s v="Aetsveldse Polder Oost, bemalen"/>
    <n v="6423869.6500000004"/>
    <s v="Vaststellingsstatus: Vastgesteld"/>
    <s v="KRW Overig water"/>
    <x v="12"/>
    <x v="0"/>
    <n v="4332498.87"/>
  </r>
  <r>
    <x v="117"/>
    <x v="328"/>
    <s v="Aetsveldse Polder Oost, blokbemaling"/>
    <n v="614462.19999999995"/>
    <s v="Vaststellingsstatus: Vastgesteld"/>
    <s v="KRW Overig water"/>
    <x v="5"/>
    <x v="1"/>
    <n v="60253.21"/>
  </r>
  <r>
    <x v="117"/>
    <x v="328"/>
    <s v="Aetsveldse Polder Oost, blokbemaling"/>
    <n v="614462.19999999995"/>
    <s v="Vaststellingsstatus: Vastgesteld"/>
    <s v="KRW Overig water"/>
    <x v="12"/>
    <x v="0"/>
    <n v="554208.99"/>
  </r>
  <r>
    <x v="117"/>
    <x v="329"/>
    <s v="Aetsveldse Polder Oost, stedelijk Weesp"/>
    <n v="1510073.34"/>
    <s v="Vaststellingsstatus: Vastgesteld"/>
    <s v="KRW Overig water"/>
    <x v="12"/>
    <x v="0"/>
    <n v="1510073.34"/>
  </r>
  <r>
    <x v="118"/>
    <x v="330"/>
    <s v="Polder Nijenrode, landelijk gebied"/>
    <n v="2079514.47"/>
    <s v="Vaststellingsstatus: Toegevoegd"/>
    <s v="KRW Overig water"/>
    <x v="5"/>
    <x v="1"/>
    <n v="2079514.47"/>
  </r>
  <r>
    <x v="118"/>
    <x v="331"/>
    <s v="Polder Nijenrode, Kasteel Neijenrode en sportvelden"/>
    <n v="610219.1"/>
    <s v="Vaststellingsstatus: Grensaanpassing met 6570-EAG-1 a.g.v. oplevering Gemaal Broeckland"/>
    <s v="KRW Overig water"/>
    <x v="5"/>
    <x v="1"/>
    <n v="610219.1"/>
  </r>
  <r>
    <x v="118"/>
    <x v="332"/>
    <s v="Polder Nijenrode, bebouwing"/>
    <n v="385697.41"/>
    <s v="Vaststellingsstatus: Toegevoegd"/>
    <s v="KRW Overig water"/>
    <x v="5"/>
    <x v="1"/>
    <n v="385697.41"/>
  </r>
  <r>
    <x v="119"/>
    <x v="333"/>
    <s v="Over-Diemen (noord), Over-Diemen (noord)"/>
    <n v="33325.61"/>
    <s v="Vaststellingsstatus: Vastgesteld"/>
    <s v="KRW Overig water"/>
    <x v="1"/>
    <x v="0"/>
    <n v="33325.61"/>
  </r>
  <r>
    <x v="120"/>
    <x v="334"/>
    <s v="Polder Broeckland, Polder Broeckland"/>
    <n v="389469.25"/>
    <s v="Vaststellingsstatus: Grensaanpassing met 6550-EAG-2 a.g.v. oplevering Gemaal Broeckland"/>
    <s v="KRW Overig water"/>
    <x v="5"/>
    <x v="1"/>
    <n v="389469.25"/>
  </r>
  <r>
    <x v="121"/>
    <x v="335"/>
    <s v="Breukelen boezempeil, Breukelen boezempeil"/>
    <n v="173962.77"/>
    <s v="Vaststellingsstatus: Toegevoegd"/>
    <s v="KRW Overig water"/>
    <x v="5"/>
    <x v="1"/>
    <n v="173962.77"/>
  </r>
  <r>
    <x v="122"/>
    <x v="336"/>
    <s v="Rijnkade, Rijnkade"/>
    <n v="624710.18000000005"/>
    <s v="Vaststellingsstatus: Vastgesteld"/>
    <s v="KRW Overig water"/>
    <x v="12"/>
    <x v="0"/>
    <n v="624710.18000000005"/>
  </r>
  <r>
    <x v="123"/>
    <x v="337"/>
    <s v="IJmeer, Markermeer, Gooimeer en Eemmeer, IJmeer, Bovenmaat"/>
    <n v="901036.34"/>
    <s v="Vaststellingsstatus: Toegevoegd"/>
    <s v="KRW Overig water"/>
    <x v="17"/>
    <x v="0"/>
    <n v="901036.34"/>
  </r>
  <r>
    <x v="123"/>
    <x v="338"/>
    <s v="Geen EAG, afstromend"/>
    <n v="83559.69"/>
    <s v="Vaststellingsstatus: Toegevoegd"/>
    <s v="Geen KRW open water"/>
    <x v="0"/>
    <x v="0"/>
    <n v="83559.69"/>
  </r>
  <r>
    <x v="123"/>
    <x v="339"/>
    <s v="Geen EAG, afstromend"/>
    <n v="50343.75"/>
    <s v="Vaststellingsstatus: Toegevoegd"/>
    <s v="Geen KRW open water"/>
    <x v="0"/>
    <x v="0"/>
    <n v="50343.75"/>
  </r>
  <r>
    <x v="123"/>
    <x v="340"/>
    <s v="IJmeer, Markermeer, Gooimeer en Eemmeer, Diemerzeedijk noord"/>
    <n v="606735.80000000005"/>
    <s v="Vaststellingsstatus: Toegevoegd"/>
    <s v="KRW Overig water"/>
    <x v="0"/>
    <x v="0"/>
    <n v="606735.80000000005"/>
  </r>
  <r>
    <x v="124"/>
    <x v="341"/>
    <s v="De Gooise Zomerkade, De Gooise Zomerkade"/>
    <n v="2117462.0299999998"/>
    <s v="Vaststellingsstatus: Toegevoegd"/>
    <s v="KRW Overig water"/>
    <x v="19"/>
    <x v="0"/>
    <n v="2102626.7599999998"/>
  </r>
  <r>
    <x v="124"/>
    <x v="341"/>
    <s v="De Gooise Zomerkade, De Gooise Zomerkade"/>
    <n v="2117462.0299999998"/>
    <s v="Vaststellingsstatus: Toegevoegd"/>
    <s v="KRW Overig water"/>
    <x v="20"/>
    <x v="1"/>
    <n v="14835.28"/>
  </r>
  <r>
    <x v="124"/>
    <x v="342"/>
    <s v="De Gooise Zomerkade, Blaricummer Meent"/>
    <n v="927562.86"/>
    <s v="Vaststellingsstatus: Toegevoegd"/>
    <s v="KRW Overig water"/>
    <x v="19"/>
    <x v="0"/>
    <n v="894676.58"/>
  </r>
  <r>
    <x v="124"/>
    <x v="342"/>
    <s v="De Gooise Zomerkade, Blaricummer Meent"/>
    <n v="927562.86"/>
    <s v="Vaststellingsstatus: Toegevoegd"/>
    <s v="KRW Overig water"/>
    <x v="20"/>
    <x v="1"/>
    <n v="11378.16"/>
  </r>
  <r>
    <x v="124"/>
    <x v="342"/>
    <s v="De Gooise Zomerkade, Blaricummer Meent"/>
    <n v="927562.86"/>
    <s v="Vaststellingsstatus: Toegevoegd"/>
    <s v="KRW Overig water"/>
    <x v="17"/>
    <x v="0"/>
    <n v="21508.12"/>
  </r>
  <r>
    <x v="125"/>
    <x v="343"/>
    <s v="Huizen (oost), Bijvanck en Vierde Kwadrant"/>
    <n v="2157198.0699999998"/>
    <s v="Vaststellingsstatus: Toegevoegd"/>
    <s v="KRW Overig water"/>
    <x v="19"/>
    <x v="0"/>
    <n v="852376.35"/>
  </r>
  <r>
    <x v="125"/>
    <x v="343"/>
    <s v="Huizen (oost), Bijvanck en Vierde Kwadrant"/>
    <n v="2157198.0699999998"/>
    <s v="Vaststellingsstatus: Toegevoegd"/>
    <s v="KRW Overig water"/>
    <x v="20"/>
    <x v="1"/>
    <n v="533.85"/>
  </r>
  <r>
    <x v="125"/>
    <x v="343"/>
    <s v="Huizen (oost), Bijvanck en Vierde Kwadrant"/>
    <n v="2157198.0699999998"/>
    <s v="Vaststellingsstatus: Toegevoegd"/>
    <s v="KRW Overig water"/>
    <x v="17"/>
    <x v="0"/>
    <n v="1304287.8700000001"/>
  </r>
  <r>
    <x v="126"/>
    <x v="344"/>
    <s v="Buitendijksgebied Naarden en Muiderberg, Buitendijksgebied Naarden en Muiderberg"/>
    <n v="1688667.32"/>
    <s v="Vaststellingsstatus: Toegevoegd"/>
    <s v="KRW Overig water"/>
    <x v="11"/>
    <x v="0"/>
    <n v="1688667.31"/>
  </r>
  <r>
    <x v="127"/>
    <x v="345"/>
    <s v="Eiland Zeeburg, Eiland Zeeburg"/>
    <n v="937005.54"/>
    <s v="Vaststellingsstatus: Toegevoegd"/>
    <s v="KRW Overig water"/>
    <x v="0"/>
    <x v="0"/>
    <n v="937005.54"/>
  </r>
  <r>
    <x v="128"/>
    <x v="346"/>
    <s v="Haveneiland, Haveneiland"/>
    <n v="1298601.6000000001"/>
    <s v="Vaststellingsstatus: Toegevoegd"/>
    <s v="KRW Overig water"/>
    <x v="0"/>
    <x v="0"/>
    <n v="1298601.6000000001"/>
  </r>
  <r>
    <x v="129"/>
    <x v="347"/>
    <s v="Steigereiland, Steigereiland"/>
    <n v="392004.68"/>
    <s v="Vaststellingsstatus: Toegevoegd"/>
    <s v="KRW Overig water"/>
    <x v="0"/>
    <x v="0"/>
    <n v="392004.68"/>
  </r>
  <r>
    <x v="130"/>
    <x v="348"/>
    <s v="Eiland Zeeburg (oost), Eiland Zeeburg (oost)"/>
    <n v="82484.740000000005"/>
    <s v="Vaststellingsstatus: Toegevoegd"/>
    <s v="KRW Overig water"/>
    <x v="0"/>
    <x v="0"/>
    <n v="82484.740000000005"/>
  </r>
  <r>
    <x v="131"/>
    <x v="349"/>
    <s v="Uitstroom gemaal Zeeburg, Uitstroom gemaal Zeeburg"/>
    <n v="27177.439999999999"/>
    <s v="Vaststellingsstatus: Toegevoegd"/>
    <s v="KRW Overig water"/>
    <x v="0"/>
    <x v="0"/>
    <n v="27177.439999999999"/>
  </r>
  <r>
    <x v="132"/>
    <x v="350"/>
    <s v="Huizen (west), Kwelvijvers"/>
    <n v="322140.59999999998"/>
    <s v="Vaststellingsstatus: Toegevoegd"/>
    <s v="KRW Overig water"/>
    <x v="19"/>
    <x v="0"/>
    <n v="88513.82"/>
  </r>
  <r>
    <x v="132"/>
    <x v="350"/>
    <s v="Huizen (west), Kwelvijvers"/>
    <n v="322140.59999999998"/>
    <s v="Vaststellingsstatus: Toegevoegd"/>
    <s v="KRW Overig water"/>
    <x v="17"/>
    <x v="0"/>
    <n v="233626.78"/>
  </r>
  <r>
    <x v="132"/>
    <x v="351"/>
    <s v="Huizen (west), Huizermaat"/>
    <n v="2237689.69"/>
    <s v="Vaststellingsstatus: Toegevoegd"/>
    <s v="KRW Overig water"/>
    <x v="17"/>
    <x v="0"/>
    <n v="2237689.69"/>
  </r>
  <r>
    <x v="133"/>
    <x v="352"/>
    <s v="Eiland Zeeburg (zuid), Eiland Zeeburg (zuid)"/>
    <n v="72595.789999999994"/>
    <s v="Vaststellingsstatus: Toegevoegd"/>
    <s v="KRW Overig water"/>
    <x v="0"/>
    <x v="0"/>
    <n v="72595.789999999994"/>
  </r>
  <r>
    <x v="134"/>
    <x v="353"/>
    <s v="Rijnlands Boezem, boezemland"/>
    <n v="783281.97"/>
    <s v="Vaststellingsstatus: Toegevoegd"/>
    <s v="KRW Overig water"/>
    <x v="0"/>
    <x v="0"/>
    <n v="769563.18"/>
  </r>
  <r>
    <x v="134"/>
    <x v="353"/>
    <s v="Rijnlands Boezem, boezemland"/>
    <n v="783281.97"/>
    <s v="Vaststellingsstatus: Toegevoegd"/>
    <s v="KRW Overig water"/>
    <x v="22"/>
    <x v="0"/>
    <n v="13718.8"/>
  </r>
  <r>
    <x v="134"/>
    <x v="354"/>
    <s v="Geen EAG"/>
    <n v="11371.78"/>
    <s v="Vaststellingsstatus: Toegevoegd"/>
    <s v="Geen KRW open water"/>
    <x v="9"/>
    <x v="0"/>
    <n v="11371.79"/>
  </r>
  <r>
    <x v="135"/>
    <x v="355"/>
    <s v="De Lange Bretten, natuurgebied"/>
    <n v="1097488.6299999999"/>
    <s v="Vaststellingsstatus: Toegevoegd"/>
    <s v="KRW Overig water"/>
    <x v="0"/>
    <x v="0"/>
    <n v="1097488.6399999999"/>
  </r>
  <r>
    <x v="135"/>
    <x v="356"/>
    <s v="De Lange Bretten, polder"/>
    <n v="1326904.5"/>
    <s v="Vaststellingsstatus: Toegevoegd"/>
    <s v="KRW Overig water"/>
    <x v="0"/>
    <x v="0"/>
    <n v="1326904.5"/>
  </r>
  <r>
    <x v="136"/>
    <x v="357"/>
    <s v="Overbraker Binnenpolder, volkstuinen"/>
    <n v="819230.76"/>
    <s v="Vaststellingsstatus: Toegevoegd"/>
    <s v="KRW Overig water"/>
    <x v="0"/>
    <x v="0"/>
    <n v="819230.76"/>
  </r>
  <r>
    <x v="136"/>
    <x v="358"/>
    <s v="Overbraker Binnenpolder, noord-oost"/>
    <n v="117903.45"/>
    <s v="Vaststellingsstatus: Toegevoegd"/>
    <s v="KRW Overig water"/>
    <x v="0"/>
    <x v="0"/>
    <n v="117903.45"/>
  </r>
  <r>
    <x v="137"/>
    <x v="359"/>
    <s v="Osdorperbinnenpolder, veenweide"/>
    <n v="1195877.18"/>
    <s v="Vaststellingsstatus: Toegevoegd"/>
    <s v="KRW Overig water"/>
    <x v="0"/>
    <x v="0"/>
    <n v="1171294.29"/>
  </r>
  <r>
    <x v="137"/>
    <x v="359"/>
    <s v="Osdorperbinnenpolder, veenweide"/>
    <n v="1195877.18"/>
    <s v="Vaststellingsstatus: Toegevoegd"/>
    <s v="KRW Overig water"/>
    <x v="22"/>
    <x v="0"/>
    <n v="24582.89"/>
  </r>
  <r>
    <x v="137"/>
    <x v="360"/>
    <s v="Osdorperbinnenpolder, Geuzenveld"/>
    <n v="295053.94"/>
    <s v="Vaststellingsstatus: Toegevoegd"/>
    <s v="KRW Overig water"/>
    <x v="0"/>
    <x v="0"/>
    <n v="295053.94"/>
  </r>
  <r>
    <x v="137"/>
    <x v="361"/>
    <s v="Osdorperbinnenpolder,  De Kluut 2"/>
    <n v="168924.38"/>
    <s v="Vaststellingsstatus: Toegevoegd"/>
    <s v="KRW Overig water"/>
    <x v="0"/>
    <x v="0"/>
    <n v="168924.38"/>
  </r>
  <r>
    <x v="137"/>
    <x v="362"/>
    <s v="Osdorperbinnenpolder, VTP Tigeno en Eendracht"/>
    <n v="260772.47"/>
    <s v="Vaststellingsstatus: Toegevoegd"/>
    <s v="KRW Overig water"/>
    <x v="0"/>
    <x v="0"/>
    <n v="260772.47"/>
  </r>
  <r>
    <x v="137"/>
    <x v="363"/>
    <s v="Osdorperbinnenpolder, polder"/>
    <n v="1344447.99"/>
    <s v="Vaststellingsstatus: Toegevoegd"/>
    <s v="KRW Overig water"/>
    <x v="0"/>
    <x v="0"/>
    <n v="1344447.99"/>
  </r>
  <r>
    <x v="137"/>
    <x v="364"/>
    <s v="Osdorperbinnenpolder, Tom Schreurweg"/>
    <n v="37829.46"/>
    <s v="Vaststellingsstatus: Vastgesteld"/>
    <s v="KRW Overig water"/>
    <x v="0"/>
    <x v="0"/>
    <n v="37829.46"/>
  </r>
  <r>
    <x v="138"/>
    <x v="365"/>
    <s v="Osdorperbovenpolder, Osdorperbovenpolder"/>
    <n v="1533603.73"/>
    <s v="Vaststellingsstatus: Toegevoegd"/>
    <s v="KRW Overig water"/>
    <x v="0"/>
    <x v="0"/>
    <n v="1483217.05"/>
  </r>
  <r>
    <x v="138"/>
    <x v="365"/>
    <s v="Osdorperbovenpolder, Osdorperbovenpolder"/>
    <n v="1533603.73"/>
    <s v="Vaststellingsstatus: Toegevoegd"/>
    <s v="KRW Overig water"/>
    <x v="22"/>
    <x v="0"/>
    <n v="50386.69"/>
  </r>
  <r>
    <x v="138"/>
    <x v="366"/>
    <s v="Osdorperbovenpolder, Bovensloot"/>
    <n v="60327.53"/>
    <s v="Vaststellingsstatus: Toegevoegd"/>
    <s v="KRW Overig water"/>
    <x v="0"/>
    <x v="0"/>
    <n v="59901.45"/>
  </r>
  <r>
    <x v="138"/>
    <x v="366"/>
    <s v="Osdorperbovenpolder, Bovensloot"/>
    <n v="60327.53"/>
    <s v="Vaststellingsstatus: Toegevoegd"/>
    <s v="KRW Overig water"/>
    <x v="22"/>
    <x v="0"/>
    <n v="426.08"/>
  </r>
  <r>
    <x v="139"/>
    <x v="367"/>
    <s v="Lutkemeerpolder, Bisschopsmuts"/>
    <n v="669903.59"/>
    <s v="Vaststellingsstatus: Toegevoegd"/>
    <s v="KRW Overig water"/>
    <x v="0"/>
    <x v="0"/>
    <n v="669903.59"/>
  </r>
  <r>
    <x v="139"/>
    <x v="368"/>
    <s v="Lutkemeerpolder, polder"/>
    <n v="1734919.74"/>
    <s v="Vaststellingsstatus: Toegevoegd"/>
    <s v="KRW Overig water"/>
    <x v="0"/>
    <x v="0"/>
    <n v="1734919.74"/>
  </r>
  <r>
    <x v="139"/>
    <x v="369"/>
    <s v="Lutkemeerpolder, natuurgebied"/>
    <n v="535921.72"/>
    <s v="Vaststellingsstatus: Toegevoegd"/>
    <s v="KRW Overig water"/>
    <x v="0"/>
    <x v="0"/>
    <n v="535921.72"/>
  </r>
  <r>
    <x v="140"/>
    <x v="370"/>
    <s v="Middelveldse Akerpolder, polder"/>
    <n v="1517909.64"/>
    <s v="Vaststellingsstatus: Toegevoegd"/>
    <s v="KRW Overig water"/>
    <x v="0"/>
    <x v="0"/>
    <n v="1517909.64"/>
  </r>
  <r>
    <x v="141"/>
    <x v="371"/>
    <s v="Sloterbinnen en Middelveldsepolder, Sloterplas"/>
    <n v="1462213.95"/>
    <s v="Vaststellingsstatus: Vastgesteld"/>
    <s v="KRW Waterlichaam"/>
    <x v="0"/>
    <x v="0"/>
    <n v="1462213.95"/>
  </r>
  <r>
    <x v="141"/>
    <x v="372"/>
    <s v="Sloterbinnen en Middelveldsepolder, Gecombineerde Polders"/>
    <n v="12604571.4"/>
    <s v="Vaststellingsstatus: Begrenzing gewijzigd met 1000-EAG-1"/>
    <s v="KRW Overig water"/>
    <x v="0"/>
    <x v="0"/>
    <n v="12604571.4"/>
  </r>
  <r>
    <x v="141"/>
    <x v="373"/>
    <s v="Sloterbinnen en Middelveldsepolder, SPP Ookmeer"/>
    <n v="661486.65"/>
    <s v="Vaststellingsstatus: Vastgesteld"/>
    <s v="KRW Overig water"/>
    <x v="0"/>
    <x v="0"/>
    <n v="661486.65"/>
  </r>
  <r>
    <x v="142"/>
    <x v="374"/>
    <s v="Riekerpolder, Wielerbaan"/>
    <n v="376550.63"/>
    <s v="Vaststellingsstatus: Toegevoegd"/>
    <s v="KRW Overig water"/>
    <x v="0"/>
    <x v="0"/>
    <n v="376550.63"/>
  </r>
  <r>
    <x v="142"/>
    <x v="375"/>
    <s v="Riekerpolder, polder"/>
    <n v="3011395.27"/>
    <s v="Vaststellingsstatus: Toegevoegd"/>
    <s v="KRW Overig water"/>
    <x v="0"/>
    <x v="0"/>
    <n v="3011395.27"/>
  </r>
  <r>
    <x v="143"/>
    <x v="376"/>
    <s v="Nieuw-Sloten, Nieuw-Sloten"/>
    <n v="1264353.43"/>
    <s v="Vaststellingsstatus: Toegevoegd"/>
    <s v="KRW Overig water"/>
    <x v="0"/>
    <x v="0"/>
    <n v="1264353.43"/>
  </r>
  <r>
    <x v="143"/>
    <x v="377"/>
    <s v="Nieuw-Sloten, Plesmanstrook"/>
    <n v="318450.32"/>
    <s v="Vaststellingsstatus: Toegevoegd"/>
    <s v="KRW Overig water"/>
    <x v="0"/>
    <x v="0"/>
    <n v="318450.32"/>
  </r>
  <r>
    <x v="144"/>
    <x v="378"/>
    <s v="Begraafplaats Vredenhof"/>
    <n v="54181.7"/>
    <s v="Vaststellingsstatus: Toegevoegd"/>
    <s v="KRW Overig water"/>
    <x v="0"/>
    <x v="0"/>
    <n v="54181.7"/>
  </r>
  <r>
    <x v="145"/>
    <x v="379"/>
    <s v="Buiksloterdijk, Buiksloterdijk"/>
    <n v="186604.19"/>
    <s v="Vaststellingsstatus: Toegevoegd"/>
    <s v="KRW Overig water"/>
    <x v="0"/>
    <x v="0"/>
    <n v="186604.19"/>
  </r>
  <r>
    <x v="146"/>
    <x v="380"/>
    <s v="Florapark (noord), Florapark (noord)"/>
    <n v="136993.19"/>
    <s v="Vaststellingsstatus: Toegevoegd"/>
    <s v="KRW Overig water"/>
    <x v="0"/>
    <x v="0"/>
    <n v="136993.19"/>
  </r>
  <r>
    <x v="147"/>
    <x v="381"/>
    <s v="Florapark (zuid), Florapark (zuid)"/>
    <n v="32620.34"/>
    <s v="Vaststellingsstatus: Toegevoegd"/>
    <s v="KRW Overig water"/>
    <x v="0"/>
    <x v="0"/>
    <n v="32620.34"/>
  </r>
  <r>
    <x v="148"/>
    <x v="382"/>
    <s v="Buiksloterweg, Buiksloterweg"/>
    <n v="8998.7000000000007"/>
    <s v="Vaststellingsstatus: Toegevoegd"/>
    <s v="KRW Overig water"/>
    <x v="0"/>
    <x v="0"/>
    <n v="8998.7000000000007"/>
  </r>
  <r>
    <x v="149"/>
    <x v="383"/>
    <s v="Wiel Onderwal, Wiel Onderwal"/>
    <n v="35884.92"/>
    <s v="Vaststellingsstatus: Toegevoegd"/>
    <s v="KRW Overig water"/>
    <x v="11"/>
    <x v="0"/>
    <n v="35884.92"/>
  </r>
  <r>
    <x v="150"/>
    <x v="384"/>
    <s v="Buitendijks gebied Muiderberg, Buitendijks gebied Muiderberg"/>
    <n v="461227.79"/>
    <s v="Vaststellingsstatus: Toegevoegd"/>
    <s v="KRW Overig water"/>
    <x v="11"/>
    <x v="0"/>
    <n v="461227.8"/>
  </r>
  <r>
    <x v="151"/>
    <x v="385"/>
    <s v="Geen EAG, lozend op riolering"/>
    <n v="46805.41"/>
    <s v="Vaststellingsstatus: Vastgesteld"/>
    <s v="Geen KRW open water"/>
    <x v="12"/>
    <x v="0"/>
    <n v="46805.4"/>
  </r>
  <r>
    <x v="152"/>
    <x v="386"/>
    <s v="Geen EAG, lozend op riolering"/>
    <n v="203804.79"/>
    <s v="Vaststellingsstatus: Toegevoegd"/>
    <s v="Geen KRW open water"/>
    <x v="5"/>
    <x v="1"/>
    <n v="203804.79"/>
  </r>
  <r>
    <x v="153"/>
    <x v="387"/>
    <m/>
    <m/>
    <m/>
    <m/>
    <x v="23"/>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e v="#N/A"/>
    <n v="1000"/>
    <s v="1000-EAG-1"/>
    <s v="Stadsboezem Amsterdam, Oost"/>
    <n v="12521549.9"/>
    <s v="Vaststellingsstatus: Begrenzing gewijzigd met 8070-EAG-2"/>
    <s v="KRW Waterlichaam"/>
    <s v="Amsterdam"/>
    <x v="0"/>
    <n v="12521549.91"/>
    <x v="0"/>
  </r>
  <r>
    <e v="#N/A"/>
    <n v="1000"/>
    <s v="1000-EAG-2"/>
    <s v="Stadsboezem Amsterdam, West"/>
    <n v="2281304.73"/>
    <s v="Vaststellingsstatus: Vastgesteld"/>
    <s v="KRW Waterlichaam"/>
    <s v="Amsterdam"/>
    <x v="0"/>
    <n v="2281304.7400000002"/>
    <x v="0"/>
  </r>
  <r>
    <e v="#N/A"/>
    <n v="1000"/>
    <s v="1000-EAG-3"/>
    <s v="Stadsboezem Amsterdam, stad"/>
    <n v="374118.89"/>
    <s v="Vaststellingsstatus: Vastgesteld"/>
    <s v="KRW Waterlichaam"/>
    <s v="Amsterdam"/>
    <x v="0"/>
    <n v="374118.9"/>
    <x v="0"/>
  </r>
  <r>
    <e v="#N/A"/>
    <n v="1000"/>
    <s v="1000-EAG-4"/>
    <s v="Stadsboezem Amsterdam, Zeeburg"/>
    <n v="574656.79"/>
    <s v="Vaststellingsstatus: Vastgesteld"/>
    <s v="KRW Waterlichaam"/>
    <s v="Amsterdam"/>
    <x v="0"/>
    <n v="574656.80000000005"/>
    <x v="0"/>
  </r>
  <r>
    <n v="1010"/>
    <n v="1010"/>
    <s v="1010-EAG-1"/>
    <s v="Erasmuspark, Erasmuspark"/>
    <n v="112020.11"/>
    <s v="Vaststellingsstatus: Toegevoegd"/>
    <s v="KRW Overig water"/>
    <s v="Amsterdam"/>
    <x v="0"/>
    <n v="112020.11"/>
    <x v="1"/>
  </r>
  <r>
    <n v="1020"/>
    <n v="1020"/>
    <s v="1020-EAG-1"/>
    <s v="Westerpark, Westerpark"/>
    <n v="63252.39"/>
    <s v="Vaststellingsstatus: Toegevoegd"/>
    <s v="KRW Overig water"/>
    <s v="Amsterdam"/>
    <x v="0"/>
    <n v="63252.4"/>
    <x v="1"/>
  </r>
  <r>
    <n v="1030"/>
    <n v="1030"/>
    <s v="1030-EAG-1"/>
    <s v="BP Huis Te Vraag, BP Huis Te Vraag"/>
    <n v="41937.83"/>
    <s v="Vaststellingsstatus: Toegevoegd"/>
    <s v="KRW Overig water"/>
    <s v="Amsterdam"/>
    <x v="0"/>
    <n v="41937.83"/>
    <x v="1"/>
  </r>
  <r>
    <n v="1050"/>
    <n v="1050"/>
    <s v="1050-EAG-1"/>
    <s v="SP Zuid, SP Zuid"/>
    <n v="34637.5"/>
    <s v="Vaststellingsstatus: Begrenzing gewijzigd"/>
    <s v="KRW Overig water"/>
    <s v="Amsterdam"/>
    <x v="0"/>
    <n v="34637.5"/>
    <x v="1"/>
  </r>
  <r>
    <n v="1060"/>
    <n v="1060"/>
    <s v="1060-EAG-1"/>
    <s v="Vondelpark, Vondelpark"/>
    <n v="733376.11"/>
    <s v="Vaststellingsstatus: Toegevoegd"/>
    <s v="KRW Overig water"/>
    <s v="Amsterdam"/>
    <x v="0"/>
    <n v="733376.11"/>
    <x v="1"/>
  </r>
  <r>
    <e v="#N/A"/>
    <n v="2000"/>
    <s v="2000-EAG-1"/>
    <s v="Boezem Amstelland-West, Noord"/>
    <n v="9143369.1899999995"/>
    <s v="Vaststellingsstatus: Vastgesteld"/>
    <s v="KRW Waterlichaam"/>
    <s v="Amsterdam"/>
    <x v="0"/>
    <n v="9141666.75"/>
    <x v="2"/>
  </r>
  <r>
    <e v="#N/A"/>
    <n v="2000"/>
    <s v="2000-EAG-1"/>
    <s v="Boezem Amstelland-West, Noord"/>
    <n v="9143369.1899999995"/>
    <s v="Vaststellingsstatus: Vastgesteld"/>
    <s v="KRW Waterlichaam"/>
    <s v="Diemen"/>
    <x v="0"/>
    <n v="1702.45"/>
    <x v="2"/>
  </r>
  <r>
    <e v="#N/A"/>
    <n v="2000"/>
    <s v="2000-EAG-2"/>
    <s v="Boezem Amstelland-West, Noord-West"/>
    <n v="1100827.6499999999"/>
    <s v="Vaststellingsstatus: Vastgesteld"/>
    <s v="KRW Waterlichaam"/>
    <s v="Amstelveen"/>
    <x v="0"/>
    <n v="152853.68"/>
    <x v="2"/>
  </r>
  <r>
    <e v="#N/A"/>
    <n v="2000"/>
    <s v="2000-EAG-2"/>
    <s v="Boezem Amstelland-West, Noord-West"/>
    <n v="1100827.6499999999"/>
    <s v="Vaststellingsstatus: Vastgesteld"/>
    <s v="KRW Waterlichaam"/>
    <s v="Amsterdam"/>
    <x v="0"/>
    <n v="762973.76"/>
    <x v="2"/>
  </r>
  <r>
    <e v="#N/A"/>
    <n v="2000"/>
    <s v="2000-EAG-2"/>
    <s v="Boezem Amstelland-West, Noord-West"/>
    <n v="1100827.6499999999"/>
    <s v="Vaststellingsstatus: Vastgesteld"/>
    <s v="KRW Waterlichaam"/>
    <s v="Diemen"/>
    <x v="0"/>
    <n v="5514.3"/>
    <x v="2"/>
  </r>
  <r>
    <e v="#N/A"/>
    <n v="2000"/>
    <s v="2000-EAG-2"/>
    <s v="Boezem Amstelland-West, Noord-West"/>
    <n v="1100827.6499999999"/>
    <s v="Vaststellingsstatus: Vastgesteld"/>
    <s v="KRW Waterlichaam"/>
    <s v="Ouder-Amstel"/>
    <x v="0"/>
    <n v="179485.92"/>
    <x v="2"/>
  </r>
  <r>
    <e v="#N/A"/>
    <n v="2000"/>
    <s v="2000-EAG-3"/>
    <s v="Boezem Amstelland-West, Noord-Oost"/>
    <n v="984271.33"/>
    <s v="Vaststellingsstatus: Vastgesteld"/>
    <s v="KRW Waterlichaam"/>
    <s v="Amsterdam"/>
    <x v="0"/>
    <n v="266542.61"/>
    <x v="2"/>
  </r>
  <r>
    <e v="#N/A"/>
    <n v="2000"/>
    <s v="2000-EAG-3"/>
    <s v="Boezem Amstelland-West, Noord-Oost"/>
    <n v="984271.33"/>
    <s v="Vaststellingsstatus: Vastgesteld"/>
    <s v="KRW Waterlichaam"/>
    <s v="De Ronde Venen"/>
    <x v="1"/>
    <n v="11.7"/>
    <x v="2"/>
  </r>
  <r>
    <e v="#N/A"/>
    <n v="2000"/>
    <s v="2000-EAG-3"/>
    <s v="Boezem Amstelland-West, Noord-Oost"/>
    <n v="984271.33"/>
    <s v="Vaststellingsstatus: Vastgesteld"/>
    <s v="KRW Waterlichaam"/>
    <s v="Diemen"/>
    <x v="0"/>
    <n v="717717"/>
    <x v="2"/>
  </r>
  <r>
    <e v="#N/A"/>
    <n v="2000"/>
    <s v="2000-EAG-4"/>
    <s v="Boezem Amstelland-West, Oost"/>
    <n v="933828.67"/>
    <s v="Vaststellingsstatus: Vastgesteld"/>
    <s v="KRW Waterlichaam"/>
    <s v="Amsterdam"/>
    <x v="0"/>
    <n v="5472.44"/>
    <x v="2"/>
  </r>
  <r>
    <e v="#N/A"/>
    <n v="2000"/>
    <s v="2000-EAG-4"/>
    <s v="Boezem Amstelland-West, Oost"/>
    <n v="933828.67"/>
    <s v="Vaststellingsstatus: Vastgesteld"/>
    <s v="KRW Waterlichaam"/>
    <s v="De Ronde Venen"/>
    <x v="1"/>
    <n v="735201.43"/>
    <x v="2"/>
  </r>
  <r>
    <e v="#N/A"/>
    <n v="2000"/>
    <s v="2000-EAG-4"/>
    <s v="Boezem Amstelland-West, Oost"/>
    <n v="933828.67"/>
    <s v="Vaststellingsstatus: Vastgesteld"/>
    <s v="KRW Waterlichaam"/>
    <s v="Stichtse Vecht"/>
    <x v="1"/>
    <n v="193154.83"/>
    <x v="2"/>
  </r>
  <r>
    <e v="#N/A"/>
    <n v="2000"/>
    <s v="2000-EAG-5"/>
    <s v="Boezem Amstelland-West, Midden"/>
    <n v="1069442.02"/>
    <s v="Vaststellingsstatus: Vastgesteld"/>
    <s v="KRW Waterlichaam"/>
    <s v="Amstelveen"/>
    <x v="0"/>
    <n v="233813.85"/>
    <x v="2"/>
  </r>
  <r>
    <e v="#N/A"/>
    <n v="2000"/>
    <s v="2000-EAG-5"/>
    <s v="Boezem Amstelland-West, Midden"/>
    <n v="1069442.02"/>
    <s v="Vaststellingsstatus: Vastgesteld"/>
    <s v="KRW Waterlichaam"/>
    <s v="Amsterdam"/>
    <x v="0"/>
    <n v="6820.75"/>
    <x v="2"/>
  </r>
  <r>
    <e v="#N/A"/>
    <n v="2000"/>
    <s v="2000-EAG-5"/>
    <s v="Boezem Amstelland-West, Midden"/>
    <n v="1069442.02"/>
    <s v="Vaststellingsstatus: Vastgesteld"/>
    <s v="KRW Waterlichaam"/>
    <s v="De Ronde Venen"/>
    <x v="1"/>
    <n v="274438.59000000003"/>
    <x v="2"/>
  </r>
  <r>
    <e v="#N/A"/>
    <n v="2000"/>
    <s v="2000-EAG-5"/>
    <s v="Boezem Amstelland-West, Midden"/>
    <n v="1069442.02"/>
    <s v="Vaststellingsstatus: Vastgesteld"/>
    <s v="KRW Waterlichaam"/>
    <s v="Ouder-Amstel"/>
    <x v="0"/>
    <n v="554368.88"/>
    <x v="2"/>
  </r>
  <r>
    <e v="#N/A"/>
    <n v="2000"/>
    <s v="2000-EAG-6"/>
    <s v="Boezem Amstelland-West, West"/>
    <n v="1367943.99"/>
    <s v="Vaststellingsstatus: Vastgesteld"/>
    <s v="KRW Waterlichaam"/>
    <s v="Amstelveen"/>
    <x v="0"/>
    <n v="68300.990000000005"/>
    <x v="2"/>
  </r>
  <r>
    <e v="#N/A"/>
    <n v="2000"/>
    <s v="2000-EAG-6"/>
    <s v="Boezem Amstelland-West, West"/>
    <n v="1367943.99"/>
    <s v="Vaststellingsstatus: Vastgesteld"/>
    <s v="KRW Waterlichaam"/>
    <s v="De Ronde Venen"/>
    <x v="1"/>
    <n v="604104.84"/>
    <x v="2"/>
  </r>
  <r>
    <e v="#N/A"/>
    <n v="2000"/>
    <s v="2000-EAG-6"/>
    <s v="Boezem Amstelland-West, West"/>
    <n v="1367943.99"/>
    <s v="Vaststellingsstatus: Vastgesteld"/>
    <s v="KRW Waterlichaam"/>
    <s v="Nieuwkoop"/>
    <x v="2"/>
    <n v="362041.23"/>
    <x v="2"/>
  </r>
  <r>
    <e v="#N/A"/>
    <n v="2000"/>
    <s v="2000-EAG-6"/>
    <s v="Boezem Amstelland-West, West"/>
    <n v="1367943.99"/>
    <s v="Vaststellingsstatus: Vastgesteld"/>
    <s v="KRW Waterlichaam"/>
    <s v="Uithoorn"/>
    <x v="0"/>
    <n v="333496.95"/>
    <x v="2"/>
  </r>
  <r>
    <e v="#N/A"/>
    <n v="2000"/>
    <s v="2000-EAG-7"/>
    <s v="Boezem Amstelland-West, Zuid"/>
    <n v="525199.81999999995"/>
    <s v="Vaststellingsstatus: Vastgesteld"/>
    <s v="KRW Waterlichaam"/>
    <s v="De Ronde Venen"/>
    <x v="1"/>
    <n v="73357.919999999998"/>
    <x v="2"/>
  </r>
  <r>
    <e v="#N/A"/>
    <n v="2000"/>
    <s v="2000-EAG-7"/>
    <s v="Boezem Amstelland-West, Zuid"/>
    <n v="525199.81999999995"/>
    <s v="Vaststellingsstatus: Vastgesteld"/>
    <s v="KRW Waterlichaam"/>
    <s v="Nieuwkoop"/>
    <x v="2"/>
    <n v="42728.02"/>
    <x v="2"/>
  </r>
  <r>
    <e v="#N/A"/>
    <n v="2000"/>
    <s v="2000-EAG-7"/>
    <s v="Boezem Amstelland-West, Zuid"/>
    <n v="525199.81999999995"/>
    <s v="Vaststellingsstatus: Vastgesteld"/>
    <s v="KRW Waterlichaam"/>
    <s v="Stichtse Vecht"/>
    <x v="1"/>
    <n v="399352.96"/>
    <x v="2"/>
  </r>
  <r>
    <e v="#N/A"/>
    <n v="2000"/>
    <s v="2000-EAG-7"/>
    <s v="Boezem Amstelland-West, Zuid"/>
    <n v="525199.81999999995"/>
    <s v="Vaststellingsstatus: Vastgesteld"/>
    <s v="KRW Waterlichaam"/>
    <s v="Woerden"/>
    <x v="1"/>
    <n v="9760.9"/>
    <x v="2"/>
  </r>
  <r>
    <n v="2010"/>
    <n v="2010"/>
    <s v="2010-EAG-1"/>
    <s v="Diemerpolder, Diemen-Noord"/>
    <n v="1601070.74"/>
    <s v="Vaststellingsstatus: Toegevoegd"/>
    <s v="KRW Overig water"/>
    <s v="Amsterdam"/>
    <x v="0"/>
    <n v="1.41"/>
    <x v="1"/>
  </r>
  <r>
    <n v="2010"/>
    <n v="2010"/>
    <s v="2010-EAG-1"/>
    <s v="Diemerpolder, Diemen-Noord"/>
    <n v="1601070.74"/>
    <s v="Vaststellingsstatus: Toegevoegd"/>
    <s v="KRW Overig water"/>
    <s v="Diemen"/>
    <x v="0"/>
    <n v="1601069.33"/>
    <x v="1"/>
  </r>
  <r>
    <n v="2010"/>
    <n v="2010"/>
    <s v="2010-EAG-2"/>
    <s v="Diemerpolder, Diemen"/>
    <n v="1730320.31"/>
    <s v="Vaststellingsstatus: Toegevoegd"/>
    <s v="KRW Overig water"/>
    <s v="Diemen"/>
    <x v="0"/>
    <n v="1730320.31"/>
    <x v="1"/>
  </r>
  <r>
    <n v="2020"/>
    <n v="2020"/>
    <s v="2020-EAG-1"/>
    <s v="Flevopark, Flevopark"/>
    <n v="442817.31"/>
    <s v="Vaststellingsstatus: Toegevoegd"/>
    <s v="KRW Overig water"/>
    <s v="Amsterdam"/>
    <x v="0"/>
    <n v="442817.33"/>
    <x v="1"/>
  </r>
  <r>
    <n v="2030"/>
    <n v="2030"/>
    <s v="2030-EAG-1"/>
    <s v="Sarphatipark, Sarphatipark"/>
    <n v="42113.82"/>
    <s v="Vaststellingsstatus: Toegevoegd"/>
    <s v="KRW Overig water"/>
    <s v="Amsterdam"/>
    <x v="0"/>
    <n v="42113.82"/>
    <x v="1"/>
  </r>
  <r>
    <n v="2040"/>
    <n v="2040"/>
    <s v="2040-EAG-1"/>
    <s v="Oosterpark, Oosterpark"/>
    <n v="109532.26"/>
    <s v="Vaststellingsstatus: Toegevoegd"/>
    <s v="KRW Overig water"/>
    <s v="Amsterdam"/>
    <x v="0"/>
    <n v="109532.26"/>
    <x v="1"/>
  </r>
  <r>
    <n v="2050"/>
    <n v="2050"/>
    <s v="2050-EAG-1"/>
    <s v="Atekpolder, Atekpolder"/>
    <n v="25879.040000000001"/>
    <s v="Vaststellingsstatus: Toegevoegd"/>
    <s v="KRW Overig water"/>
    <s v="Amsterdam"/>
    <x v="0"/>
    <n v="25879.040000000001"/>
    <x v="1"/>
  </r>
  <r>
    <n v="2100"/>
    <n v="2100"/>
    <s v="2100-EAG-1"/>
    <s v="Binnendijkse Buitenvelderse Polder, Binnendijkse Buitenvelderse Polder"/>
    <n v="5556130.0199999996"/>
    <s v="Vaststellingsstatus: Toegevoegd"/>
    <s v="KRW Overig water"/>
    <s v="Amstelveen"/>
    <x v="0"/>
    <n v="119.11"/>
    <x v="1"/>
  </r>
  <r>
    <n v="2100"/>
    <n v="2100"/>
    <s v="2100-EAG-1"/>
    <s v="Binnendijkse Buitenvelderse Polder, Binnendijkse Buitenvelderse Polder"/>
    <n v="5556130.0199999996"/>
    <s v="Vaststellingsstatus: Toegevoegd"/>
    <s v="KRW Overig water"/>
    <s v="Amsterdam"/>
    <x v="0"/>
    <n v="5556010.9100000001"/>
    <x v="1"/>
  </r>
  <r>
    <e v="#N/A"/>
    <n v="2110"/>
    <s v="2110-EAG-1"/>
    <s v="Middelpolder onder Amstelveen, bemalen gebied"/>
    <n v="1201183.47"/>
    <s v="Vaststellingsstatus: Samengevoegd met 2110-EAG-8"/>
    <s v="KRW Overig water"/>
    <s v="Amstelveen"/>
    <x v="0"/>
    <n v="1201183.47"/>
    <x v="1"/>
  </r>
  <r>
    <s v="2110-EAG-1, 2110-EAG-2, 2110-EAG-3, 2110-EAG-4, 2110-EAG-6, 2110-EAG-8"/>
    <n v="2110"/>
    <s v="2110-EAG-2"/>
    <s v="Middelpolder onder Amstelveen, Amsterdamse Bos"/>
    <n v="709243.86"/>
    <s v="Vaststellingsstatus: Toegevoegd"/>
    <s v="KRW Overig water"/>
    <s v="Amstelveen"/>
    <x v="0"/>
    <n v="707758.79"/>
    <x v="1"/>
  </r>
  <r>
    <s v="2110-EAG-1, 2110-EAG-2, 2110-EAG-3, 2110-EAG-4, 2110-EAG-6, 2110-EAG-8"/>
    <n v="2110"/>
    <s v="2110-EAG-2"/>
    <s v="Middelpolder onder Amstelveen, Amsterdamse Bos"/>
    <n v="709243.86"/>
    <s v="Vaststellingsstatus: Toegevoegd"/>
    <s v="KRW Overig water"/>
    <s v="Amsterdam"/>
    <x v="0"/>
    <n v="1485.08"/>
    <x v="1"/>
  </r>
  <r>
    <s v="2110-EAG-1, 2110-EAG-2, 2110-EAG-3, 2110-EAG-4, 2110-EAG-6, 2110-EAG-8"/>
    <n v="2110"/>
    <s v="2110-EAG-3"/>
    <s v="Middelpolder onder Amstelveen, Bovenland"/>
    <n v="1891874.85"/>
    <s v="Vaststellingsstatus: Toegevoegd"/>
    <s v="KRW Overig water"/>
    <s v="Amstelveen"/>
    <x v="0"/>
    <n v="1875924.26"/>
    <x v="1"/>
  </r>
  <r>
    <s v="2110-EAG-1, 2110-EAG-2, 2110-EAG-3, 2110-EAG-4, 2110-EAG-6, 2110-EAG-8"/>
    <n v="2110"/>
    <s v="2110-EAG-3"/>
    <s v="Middelpolder onder Amstelveen, Bovenland"/>
    <n v="1891874.85"/>
    <s v="Vaststellingsstatus: Toegevoegd"/>
    <s v="KRW Overig water"/>
    <s v="Amsterdam"/>
    <x v="0"/>
    <n v="15950.59"/>
    <x v="1"/>
  </r>
  <r>
    <s v="2110-EAG-1, 2110-EAG-2, 2110-EAG-3, 2110-EAG-4, 2110-EAG-6, 2110-EAG-8"/>
    <n v="2110"/>
    <s v="2110-EAG-4"/>
    <s v="Middelpolder onder Amstelveen, Natuurgebied"/>
    <n v="325132.99"/>
    <s v="Vaststellingsstatus: Toegevoegd"/>
    <s v="KRW Overig water"/>
    <s v="Amstelveen"/>
    <x v="0"/>
    <n v="325132.99"/>
    <x v="1"/>
  </r>
  <r>
    <s v="2110-EAG-1, 2110-EAG-2, 2110-EAG-3, 2110-EAG-4, 2110-EAG-6, 2110-EAG-8"/>
    <n v="2110"/>
    <s v="2110-EAG-5"/>
    <s v="Middelpolder onder Amstelveen, bebouwd gebied Amstelveen"/>
    <n v="4689417.55"/>
    <s v="Vaststellingsstatus: Toegevoegd"/>
    <s v="KRW Overig water"/>
    <s v="Amstelveen"/>
    <x v="0"/>
    <n v="4689417.55"/>
    <x v="1"/>
  </r>
  <r>
    <s v="2110-EAG-5, 2110-EAG-7"/>
    <n v="2110"/>
    <s v="2110-EAG-6"/>
    <s v="Middelpolder onder Amstelveen, landelijk en sportpark"/>
    <n v="1439378.37"/>
    <s v="Vaststellingsstatus: Toegevoegd"/>
    <s v="KRW Overig water"/>
    <s v="Amstelveen"/>
    <x v="0"/>
    <n v="1439378.37"/>
    <x v="1"/>
  </r>
  <r>
    <s v="2110-EAG-5, 2110-EAG-7"/>
    <n v="2110"/>
    <s v="2110-EAG-7"/>
    <s v="Middelpolder onder Amstelveen, zuid"/>
    <n v="270489.17"/>
    <s v="Vaststellingsstatus: Toegevoegd"/>
    <s v="KRW Overig water"/>
    <s v="Amstelveen"/>
    <x v="0"/>
    <n v="270489.17"/>
    <x v="1"/>
  </r>
  <r>
    <e v="#N/A"/>
    <n v="2120"/>
    <s v="2120-EAG-1"/>
    <s v="Bovenkerkerpolder, landelijk"/>
    <n v="8585372.4900000002"/>
    <s v="Vaststellingsstatus: Samengevoegd met 2120-EAG-4"/>
    <s v="KRW Waterlichaam"/>
    <s v="Amstelveen"/>
    <x v="0"/>
    <n v="8585372.5099999998"/>
    <x v="3"/>
  </r>
  <r>
    <s v="2120-EAG-2"/>
    <n v="2120"/>
    <s v="2120-EAG-2"/>
    <s v="Bovenkerkerpolder, Amsteldijk Zuid"/>
    <n v="1517749.94"/>
    <s v="Vaststellingsstatus: Vastgesteld"/>
    <s v="KRW Overig water"/>
    <s v="Amstelveen"/>
    <x v="0"/>
    <n v="1517749.94"/>
    <x v="1"/>
  </r>
  <r>
    <s v="2120-EAG-3"/>
    <n v="2120"/>
    <s v="2120-EAG-3"/>
    <s v="Bovenkerkerpolder, Amstelveen"/>
    <n v="5196670.4400000004"/>
    <s v="Vaststellingsstatus: Vastgesteld"/>
    <s v="KRW Overig water"/>
    <s v="Amstelveen"/>
    <x v="0"/>
    <n v="5196670.4800000004"/>
    <x v="1"/>
  </r>
  <r>
    <e v="#N/A"/>
    <n v="2130"/>
    <s v="2130-EAG-1"/>
    <s v="Noorder Legmeerpolder, landelijk"/>
    <n v="9111785.8599999994"/>
    <s v="Vaststellingsstatus: Samengevoegd met 2130-EAG-5"/>
    <s v="KRW Waterlichaam"/>
    <s v="Aalsmeer"/>
    <x v="0"/>
    <n v="144379.64000000001"/>
    <x v="4"/>
  </r>
  <r>
    <e v="#N/A"/>
    <n v="2130"/>
    <s v="2130-EAG-1"/>
    <s v="Noorder Legmeerpolder, landelijk"/>
    <n v="9111785.8599999994"/>
    <s v="Vaststellingsstatus: Samengevoegd met 2130-EAG-5"/>
    <s v="KRW Waterlichaam"/>
    <s v="Amstelveen"/>
    <x v="0"/>
    <n v="5160585.76"/>
    <x v="4"/>
  </r>
  <r>
    <e v="#N/A"/>
    <n v="2130"/>
    <s v="2130-EAG-1"/>
    <s v="Noorder Legmeerpolder, landelijk"/>
    <n v="9111785.8599999994"/>
    <s v="Vaststellingsstatus: Samengevoegd met 2130-EAG-5"/>
    <s v="KRW Waterlichaam"/>
    <s v="Uithoorn"/>
    <x v="0"/>
    <n v="3806820.45"/>
    <x v="4"/>
  </r>
  <r>
    <s v="2120-EAG-3"/>
    <n v="2130"/>
    <s v="2130-EAG-2"/>
    <s v="Noorder Legmeerpolder, Bovenkerk"/>
    <n v="3551819.79"/>
    <s v="Vaststellingsstatus: Vastgesteld"/>
    <s v="KRW Overig water"/>
    <s v="Aalsmeer"/>
    <x v="0"/>
    <n v="86.93"/>
    <x v="1"/>
  </r>
  <r>
    <s v="2120-EAG-3"/>
    <n v="2130"/>
    <s v="2130-EAG-2"/>
    <s v="Noorder Legmeerpolder, Bovenkerk"/>
    <n v="3551819.79"/>
    <s v="Vaststellingsstatus: Vastgesteld"/>
    <s v="KRW Overig water"/>
    <s v="Amstelveen"/>
    <x v="0"/>
    <n v="3551732.93"/>
    <x v="1"/>
  </r>
  <r>
    <s v="2130-EAG-2, 2130-EAG-3, 2130-EAG-4"/>
    <n v="2130"/>
    <s v="2130-EAG-3"/>
    <s v="Noorder Legmeerpolder, Uithoorn"/>
    <n v="3769956.6"/>
    <s v="Vaststellingsstatus: Vastgesteld"/>
    <s v="KRW Overig water"/>
    <s v="Amstelveen"/>
    <x v="0"/>
    <n v="17370.86"/>
    <x v="1"/>
  </r>
  <r>
    <s v="2130-EAG-2, 2130-EAG-3, 2130-EAG-4"/>
    <n v="2130"/>
    <s v="2130-EAG-3"/>
    <s v="Noorder Legmeerpolder, Uithoorn"/>
    <n v="3769956.6"/>
    <s v="Vaststellingsstatus: Vastgesteld"/>
    <s v="KRW Overig water"/>
    <s v="Uithoorn"/>
    <x v="0"/>
    <n v="3752585.73"/>
    <x v="1"/>
  </r>
  <r>
    <s v="2130-EAG-2, 2130-EAG-3, 2130-EAG-4"/>
    <n v="2130"/>
    <s v="2130-EAG-4"/>
    <s v="Noorder Legmeerpolder, Amstelzijde"/>
    <n v="212742.01"/>
    <s v="Vaststellingsstatus: Vastgesteld"/>
    <s v="KRW Overig water"/>
    <s v="Amstelveen"/>
    <x v="0"/>
    <n v="403.64"/>
    <x v="1"/>
  </r>
  <r>
    <s v="2130-EAG-2, 2130-EAG-3, 2130-EAG-4"/>
    <n v="2130"/>
    <s v="2130-EAG-4"/>
    <s v="Noorder Legmeerpolder, Amstelzijde"/>
    <n v="212742.01"/>
    <s v="Vaststellingsstatus: Vastgesteld"/>
    <s v="KRW Overig water"/>
    <s v="Uithoorn"/>
    <x v="0"/>
    <n v="212338.37"/>
    <x v="1"/>
  </r>
  <r>
    <n v="2140"/>
    <n v="2140"/>
    <s v="2140-EAG-1"/>
    <s v="Uithoornsche Polder, Uithoornse Polder midden"/>
    <n v="1368003.3"/>
    <s v="Vaststellingsstatus: Vastgesteld"/>
    <s v="KRW Overig water"/>
    <s v="Uithoorn"/>
    <x v="0"/>
    <n v="1368003.3"/>
    <x v="1"/>
  </r>
  <r>
    <n v="2140"/>
    <n v="2140"/>
    <s v="2140-EAG-2"/>
    <s v="Uithoornsche Polder, Uithoornse Polder zuid"/>
    <n v="492717.47"/>
    <s v="Vaststellingsstatus: Vastgesteld"/>
    <s v="KRW Overig water"/>
    <s v="Kaag en Braassem"/>
    <x v="2"/>
    <n v="19613.900000000001"/>
    <x v="1"/>
  </r>
  <r>
    <n v="2140"/>
    <n v="2140"/>
    <s v="2140-EAG-2"/>
    <s v="Uithoornsche Polder, Uithoornse Polder zuid"/>
    <n v="492717.47"/>
    <s v="Vaststellingsstatus: Vastgesteld"/>
    <s v="KRW Overig water"/>
    <s v="Uithoorn"/>
    <x v="0"/>
    <n v="473103.57"/>
    <x v="1"/>
  </r>
  <r>
    <n v="2140"/>
    <n v="2140"/>
    <s v="2140-EAG-3"/>
    <s v="Uithoornsche Polder, Zijdelmeer"/>
    <n v="313020.14"/>
    <s v="Vaststellingsstatus: Vastgesteld"/>
    <s v="KRW Overig water"/>
    <s v="Uithoorn"/>
    <x v="0"/>
    <n v="313020.14"/>
    <x v="1"/>
  </r>
  <r>
    <n v="2140"/>
    <n v="2140"/>
    <s v="2140-EAG-4"/>
    <s v="Uithoornsche Polder, Bebouwing Uithoorn-Zuid"/>
    <n v="2139217.21"/>
    <s v="Vaststellingsstatus: Vastgesteld"/>
    <s v="KRW Overig water"/>
    <s v="Uithoorn"/>
    <x v="0"/>
    <n v="2139217.2200000002"/>
    <x v="1"/>
  </r>
  <r>
    <n v="2140"/>
    <n v="2140"/>
    <s v="2140-EAG-5"/>
    <s v="Uithoornsche Polder, Natuurgebied Uithoorn"/>
    <n v="228891.5"/>
    <s v="Vaststellingsstatus: Vastgesteld"/>
    <s v="KRW Overig water"/>
    <s v="Uithoorn"/>
    <x v="0"/>
    <n v="228891.5"/>
    <x v="1"/>
  </r>
  <r>
    <n v="2140"/>
    <n v="2140"/>
    <s v="2140-EAG-6"/>
    <s v="Uithoornsche Polder, De Kwakel"/>
    <n v="2013566.03"/>
    <s v="Vaststellingsstatus: Vastgesteld"/>
    <s v="KRW Overig water"/>
    <s v="Uithoorn"/>
    <x v="0"/>
    <n v="2013566.06"/>
    <x v="1"/>
  </r>
  <r>
    <s v="2140-EAG-4"/>
    <n v="2150"/>
    <s v="2150-EAG-1"/>
    <s v="Zuider Legmeerpolder, waterberging"/>
    <n v="199576.72"/>
    <s v="Vaststellingsstatus: Vastgesteld"/>
    <s v="KRW Overig water"/>
    <s v="Uithoorn"/>
    <x v="0"/>
    <n v="199576.71"/>
    <x v="1"/>
  </r>
  <r>
    <s v="2150-EAG-2"/>
    <n v="2150"/>
    <s v="2150-EAG-2"/>
    <s v="Zuider Legmeerpolder, Kudelstaart"/>
    <n v="1367610.37"/>
    <s v="Vaststellingsstatus: Vastgesteld"/>
    <s v="KRW Overig water"/>
    <s v="Aalsmeer"/>
    <x v="0"/>
    <n v="1367610.37"/>
    <x v="1"/>
  </r>
  <r>
    <s v="2150-EAG-2"/>
    <n v="2150"/>
    <s v="2150-EAG-3"/>
    <s v="Zuider Legmeerpolder, landelijk"/>
    <n v="7423664.6399999997"/>
    <s v="Vaststellingsstatus: Vastgesteld"/>
    <s v="KRW Overig water"/>
    <s v="Aalsmeer"/>
    <x v="0"/>
    <n v="2838358.66"/>
    <x v="1"/>
  </r>
  <r>
    <s v="2150-EAG-2"/>
    <n v="2150"/>
    <s v="2150-EAG-3"/>
    <s v="Zuider Legmeerpolder, landelijk"/>
    <n v="7423664.6399999997"/>
    <s v="Vaststellingsstatus: Vastgesteld"/>
    <s v="KRW Overig water"/>
    <s v="Kaag en Braassem"/>
    <x v="2"/>
    <n v="18062.36"/>
    <x v="1"/>
  </r>
  <r>
    <s v="2150-EAG-2"/>
    <n v="2150"/>
    <s v="2150-EAG-3"/>
    <s v="Zuider Legmeerpolder, landelijk"/>
    <n v="7423664.6399999997"/>
    <s v="Vaststellingsstatus: Vastgesteld"/>
    <s v="KRW Overig water"/>
    <s v="Uithoorn"/>
    <x v="0"/>
    <n v="4567243.63"/>
    <x v="1"/>
  </r>
  <r>
    <n v="2160"/>
    <n v="2160"/>
    <s v="2160-EAG-1"/>
    <s v="Fred Roeskestraat, Fred Roeskestraat"/>
    <n v="144418.22"/>
    <s v="Vaststellingsstatus: Toegevoegd"/>
    <s v="KRW Overig water"/>
    <s v="Amsterdam"/>
    <x v="0"/>
    <n v="144418.22"/>
    <x v="1"/>
  </r>
  <r>
    <n v="2200"/>
    <n v="2200"/>
    <s v="2200-EAG-1"/>
    <s v="Venserpolder (volkstuinparken), Nieuw Vredelust, Ons Lustoord en Dijkzicht"/>
    <n v="493871.7"/>
    <s v="Vaststellingsstatus: Toegevoegd"/>
    <s v="KRW Overig water"/>
    <s v="Ouder-Amstel"/>
    <x v="0"/>
    <n v="493871.71"/>
    <x v="1"/>
  </r>
  <r>
    <n v="2210"/>
    <n v="2210"/>
    <s v="2210-EAG-1"/>
    <s v="Bijlmer, Bijlmer"/>
    <n v="6192675.7300000004"/>
    <s v="Vaststellingsstatus: Toegevoegd"/>
    <s v="KRW Overig water"/>
    <s v="Amsterdam"/>
    <x v="0"/>
    <n v="6192357.6399999997"/>
    <x v="1"/>
  </r>
  <r>
    <n v="2210"/>
    <n v="2210"/>
    <s v="2210-EAG-1"/>
    <s v="Bijlmer, Bijlmer"/>
    <n v="6192675.7300000004"/>
    <s v="Vaststellingsstatus: Toegevoegd"/>
    <s v="KRW Overig water"/>
    <s v="Diemen"/>
    <x v="0"/>
    <n v="318.08999999999997"/>
    <x v="1"/>
  </r>
  <r>
    <e v="#N/A"/>
    <n v="2220"/>
    <s v="2220-EAG-1"/>
    <s v="Zuid Bijlmer, Gaasperplas"/>
    <n v="883008.52"/>
    <s v="Vaststellingsstatus: Verkleind 2220_EAG-2 en 2220_EAG-3"/>
    <s v="KRW Waterlichaam"/>
    <s v="Amsterdam"/>
    <x v="0"/>
    <n v="883008.52"/>
    <x v="5"/>
  </r>
  <r>
    <s v="2220-EAG-2"/>
    <n v="2220"/>
    <s v="2220-EAG-2"/>
    <s v="Zuid Bijlmer, Gaasperdam"/>
    <n v="6293969.6100000003"/>
    <s v="Vaststellingsstatus: Vastgesteld"/>
    <s v="KRW Overig water"/>
    <s v="Amsterdam"/>
    <x v="0"/>
    <n v="5581822.7400000002"/>
    <x v="1"/>
  </r>
  <r>
    <s v="2220-EAG-2"/>
    <n v="2220"/>
    <s v="2220-EAG-2"/>
    <s v="Zuid Bijlmer, Gaasperdam"/>
    <n v="6293969.6100000003"/>
    <s v="Vaststellingsstatus: Vastgesteld"/>
    <s v="KRW Overig water"/>
    <s v="De Ronde Venen"/>
    <x v="1"/>
    <n v="712146.86"/>
    <x v="1"/>
  </r>
  <r>
    <s v="2220-EAG-3"/>
    <n v="2220"/>
    <s v="2220-EAG-3"/>
    <s v="Zuid Bijlmer, Recreatiegebied De Hoge Dijk"/>
    <n v="234539.85"/>
    <s v="Vaststellingsstatus: Vastgesteld"/>
    <s v="KRW Overig water"/>
    <s v="Amsterdam"/>
    <x v="0"/>
    <n v="234539.85"/>
    <x v="1"/>
  </r>
  <r>
    <s v="2220-EAG-4"/>
    <n v="2220"/>
    <s v="2220-EAG-4"/>
    <s v="Zuid Bijlmer, Gaasperpark"/>
    <n v="942009.52"/>
    <s v="Vaststellingsstatus: Opgeknipt uit 2220-EAG-1"/>
    <s v="KRW Overig water"/>
    <s v="Amsterdam"/>
    <x v="0"/>
    <n v="942009.53"/>
    <x v="1"/>
  </r>
  <r>
    <s v="2230-EAG-1"/>
    <n v="2230"/>
    <s v="2230-EAG-1"/>
    <s v="Broekzijdse Polder, landelijk"/>
    <n v="2469087.2400000002"/>
    <s v="Vaststellingsstatus: Toegevoegd"/>
    <s v="KRW Overig water"/>
    <s v="De Ronde Venen"/>
    <x v="1"/>
    <n v="2469087.25"/>
    <x v="1"/>
  </r>
  <r>
    <s v="2230-EAG-2"/>
    <n v="2230"/>
    <s v="2230-EAG-2"/>
    <s v="Broekzijdse Polder, Abcoude"/>
    <n v="710948.06"/>
    <s v="Vaststellingsstatus: Toegevoegd"/>
    <s v="KRW Overig water"/>
    <s v="De Ronde Venen"/>
    <x v="1"/>
    <n v="710948"/>
    <x v="1"/>
  </r>
  <r>
    <n v="2240"/>
    <n v="2240"/>
    <s v="2240-EAG-1"/>
    <s v="Holendrechter- en Bullewijker Polder (zuid en west), zuid en west"/>
    <n v="1718618.79"/>
    <s v="Vaststellingsstatus: Toegevoegd"/>
    <s v="KRW Overig water"/>
    <s v="Ouder-Amstel"/>
    <x v="0"/>
    <n v="1718618.79"/>
    <x v="1"/>
  </r>
  <r>
    <e v="#N/A"/>
    <n v="2250"/>
    <s v="2250-EAG-1"/>
    <s v="Polder de Nieuwe Bullewijk en Holendrechter- en Bullewijker Polder noord, Ouderkerkerplas"/>
    <n v="928499.25"/>
    <s v="Vaststellingsstatus: Vastgesteld"/>
    <s v="KRW Waterlichaam"/>
    <s v="Ouder-Amstel"/>
    <x v="0"/>
    <n v="928499.25"/>
    <x v="6"/>
  </r>
  <r>
    <s v="2230-EAG-2"/>
    <n v="2250"/>
    <s v="2250-EAG-2"/>
    <s v="Polder de Nieuwe Bullewijk en Holendrechter- en Bullewijker Polder noord, Korte Dwarsweg"/>
    <n v="518798.83"/>
    <s v="Vaststellingsstatus: Vastgesteld"/>
    <s v="KRW Overig water"/>
    <s v="Ouder-Amstel"/>
    <x v="0"/>
    <n v="518798.83"/>
    <x v="1"/>
  </r>
  <r>
    <s v="2250-EAG-3"/>
    <n v="2250"/>
    <s v="2250-EAG-3"/>
    <s v="Polder de Nieuwe Bullewijk en Holendrechter- en Bullewijker Polder noord, Ouderkerk aan de Amstel"/>
    <n v="954880.83"/>
    <s v="Vaststellingsstatus: Vastgesteld"/>
    <s v="KRW Overig water"/>
    <s v="Ouder-Amstel"/>
    <x v="0"/>
    <n v="954880.83"/>
    <x v="1"/>
  </r>
  <r>
    <s v="2250-EAG-4"/>
    <n v="2250"/>
    <s v="2250-EAG-4"/>
    <s v="Polder de Nieuwe Bullewijk en Holendrechter- en Bullewijker Polder noord, Bullewijk en AMC"/>
    <n v="4522725.16"/>
    <s v="Vaststellingsstatus: Vastgesteld"/>
    <s v="KRW Overig water"/>
    <s v="Amsterdam"/>
    <x v="0"/>
    <n v="4286993.1399999997"/>
    <x v="1"/>
  </r>
  <r>
    <s v="2250-EAG-4"/>
    <n v="2250"/>
    <s v="2250-EAG-4"/>
    <s v="Polder de Nieuwe Bullewijk en Holendrechter- en Bullewijker Polder noord, Bullewijk en AMC"/>
    <n v="4522725.16"/>
    <s v="Vaststellingsstatus: Vastgesteld"/>
    <s v="KRW Overig water"/>
    <s v="Ouder-Amstel"/>
    <x v="0"/>
    <n v="235732.07"/>
    <x v="1"/>
  </r>
  <r>
    <s v="2250-EAG-4"/>
    <n v="2250"/>
    <s v="2250-EAG-5"/>
    <s v="Polder de Nieuwe Bullewijk en Holendrechter- en Bullewijker Polder noord, golfterrein"/>
    <n v="728303.93"/>
    <s v="Vaststellingsstatus: Vastgesteld"/>
    <s v="KRW Overig water"/>
    <s v="Amsterdam"/>
    <x v="0"/>
    <n v="681585.11"/>
    <x v="1"/>
  </r>
  <r>
    <s v="2250-EAG-4"/>
    <n v="2250"/>
    <s v="2250-EAG-5"/>
    <s v="Polder de Nieuwe Bullewijk en Holendrechter- en Bullewijker Polder noord, golfterrein"/>
    <n v="728303.93"/>
    <s v="Vaststellingsstatus: Vastgesteld"/>
    <s v="KRW Overig water"/>
    <s v="Ouder-Amstel"/>
    <x v="0"/>
    <n v="46718.82"/>
    <x v="1"/>
  </r>
  <r>
    <s v="2250-EAG-4"/>
    <n v="2250"/>
    <s v="2250-EAG-6"/>
    <s v="Polder de Nieuwe Bullewijk en Holendrechter- en Bullewijker Polder noord, nabij recreatiegebied"/>
    <n v="232595.38"/>
    <s v="Vaststellingsstatus: Vastgesteld"/>
    <s v="KRW Overig water"/>
    <s v="Amsterdam"/>
    <x v="0"/>
    <n v="225708.79999999999"/>
    <x v="1"/>
  </r>
  <r>
    <s v="2250-EAG-4"/>
    <n v="2250"/>
    <s v="2250-EAG-6"/>
    <s v="Polder de Nieuwe Bullewijk en Holendrechter- en Bullewijker Polder noord, nabij recreatiegebied"/>
    <n v="232595.38"/>
    <s v="Vaststellingsstatus: Vastgesteld"/>
    <s v="KRW Overig water"/>
    <s v="De Ronde Venen"/>
    <x v="1"/>
    <n v="6886.57"/>
    <x v="1"/>
  </r>
  <r>
    <s v="2250-EAG-4"/>
    <n v="2250"/>
    <s v="2250-EAG-7"/>
    <s v="Polder de Nieuwe Bullewijk en Holendrechter- en Bullewijker Polder noord, Bullewijker Polder noord"/>
    <n v="1101914.1299999999"/>
    <s v="Vaststellingsstatus: Vastgesteld"/>
    <s v="KRW Overig water"/>
    <s v="Ouder-Amstel"/>
    <x v="0"/>
    <n v="1101914.17"/>
    <x v="1"/>
  </r>
  <r>
    <n v="2270"/>
    <n v="2270"/>
    <s v="2270-EAG-1"/>
    <s v="Duivendrechtsepolder noord en midden"/>
    <n v="2973849.92"/>
    <s v="Vaststellingsstatus: Toegevoegd"/>
    <s v="KRW Overig water"/>
    <s v="Amsterdam"/>
    <x v="0"/>
    <n v="974282.74"/>
    <x v="1"/>
  </r>
  <r>
    <n v="2270"/>
    <n v="2270"/>
    <s v="2270-EAG-1"/>
    <s v="Duivendrechtsepolder noord en midden"/>
    <n v="2973849.92"/>
    <s v="Vaststellingsstatus: Toegevoegd"/>
    <s v="KRW Overig water"/>
    <s v="Ouder-Amstel"/>
    <x v="0"/>
    <n v="1999567.18"/>
    <x v="1"/>
  </r>
  <r>
    <n v="2280"/>
    <n v="2280"/>
    <s v="2280-EAG-1"/>
    <s v="Venserpolder, Venserpolder"/>
    <n v="7937362.6699999999"/>
    <s v="Vaststellingsstatus: Toegevoegd"/>
    <s v="KRW Overig water"/>
    <s v="Amsterdam"/>
    <x v="0"/>
    <n v="2226941.4300000002"/>
    <x v="1"/>
  </r>
  <r>
    <n v="2280"/>
    <n v="2280"/>
    <s v="2280-EAG-1"/>
    <s v="Venserpolder, Venserpolder"/>
    <n v="7937362.6699999999"/>
    <s v="Vaststellingsstatus: Toegevoegd"/>
    <s v="KRW Overig water"/>
    <s v="Diemen"/>
    <x v="0"/>
    <n v="2344879.41"/>
    <x v="1"/>
  </r>
  <r>
    <n v="2280"/>
    <n v="2280"/>
    <s v="2280-EAG-1"/>
    <s v="Venserpolder, Venserpolder"/>
    <n v="7937362.6699999999"/>
    <s v="Vaststellingsstatus: Toegevoegd"/>
    <s v="KRW Overig water"/>
    <s v="Ouder-Amstel"/>
    <x v="0"/>
    <n v="3365541.83"/>
    <x v="1"/>
  </r>
  <r>
    <n v="2290"/>
    <n v="2290"/>
    <s v="2290-EAG-1"/>
    <s v="Polder De Toekomst, Polder De Toekomst"/>
    <n v="992749.81"/>
    <s v="Vaststellingsstatus: Toegevoegd"/>
    <s v="KRW Overig water"/>
    <s v="Ouder-Amstel"/>
    <x v="0"/>
    <n v="992749.82"/>
    <x v="1"/>
  </r>
  <r>
    <n v="2300"/>
    <n v="2300"/>
    <s v="2300-EAG-1"/>
    <s v="Overdiemerpolder, Overdiemerpolder"/>
    <n v="987582.2"/>
    <s v="Vaststellingsstatus: Toegevoegd"/>
    <s v="KRW Overig water"/>
    <s v="Diemen"/>
    <x v="0"/>
    <n v="987582.21"/>
    <x v="1"/>
  </r>
  <r>
    <n v="2310"/>
    <n v="2310"/>
    <s v="2310-EAG-1"/>
    <s v="Gemeenschapspolder West, landelijk"/>
    <n v="4003650.58"/>
    <s v="Vaststellingsstatus: Toegevoegd"/>
    <s v="KRW Overig water"/>
    <s v="Amsterdam"/>
    <x v="0"/>
    <n v="1305916.4099999999"/>
    <x v="1"/>
  </r>
  <r>
    <n v="2310"/>
    <n v="2310"/>
    <s v="2310-EAG-1"/>
    <s v="Gemeenschapspolder West, landelijk"/>
    <n v="4003650.58"/>
    <s v="Vaststellingsstatus: Toegevoegd"/>
    <s v="KRW Overig water"/>
    <s v="Diemen"/>
    <x v="0"/>
    <n v="2694050.96"/>
    <x v="1"/>
  </r>
  <r>
    <n v="2310"/>
    <n v="2310"/>
    <s v="2310-EAG-1"/>
    <s v="Gemeenschapspolder West, landelijk"/>
    <n v="4003650.58"/>
    <s v="Vaststellingsstatus: Toegevoegd"/>
    <s v="KRW Overig water"/>
    <s v="Gooise Meren"/>
    <x v="0"/>
    <n v="3683.21"/>
    <x v="1"/>
  </r>
  <r>
    <n v="2310"/>
    <n v="2310"/>
    <s v="2310-EAG-2"/>
    <s v="Gemeenschapspolder West, Driemond"/>
    <n v="144154.76"/>
    <s v="Vaststellingsstatus: Vastgesteld"/>
    <s v="KRW Overig water"/>
    <s v="Amsterdam"/>
    <x v="0"/>
    <n v="144154.76"/>
    <x v="1"/>
  </r>
  <r>
    <n v="2330"/>
    <n v="2330"/>
    <s v="2330-EAG-1"/>
    <s v="Baambrugge Oostzijds (west)"/>
    <n v="1393604.48"/>
    <s v="Vaststellingsstatus: Toegevoegd"/>
    <s v="KRW Overig water"/>
    <s v="De Ronde Venen"/>
    <x v="1"/>
    <n v="1393604.42"/>
    <x v="1"/>
  </r>
  <r>
    <n v="2340"/>
    <n v="2340"/>
    <s v="2340-EAG-1"/>
    <s v="Polder Holland en Sticht west, bemalen"/>
    <n v="1857363.67"/>
    <s v="Vaststellingsstatus: Toegevoegd"/>
    <s v="KRW Overig water"/>
    <s v="Stichtse Vecht"/>
    <x v="1"/>
    <n v="1857363.61"/>
    <x v="1"/>
  </r>
  <r>
    <n v="2340"/>
    <n v="2340"/>
    <s v="2340-EAG-2"/>
    <s v="Polder Holland en Sticht west, Loendersloot"/>
    <n v="391584.06"/>
    <s v="Vaststellingsstatus: Toegevoegd"/>
    <s v="KRW Overig water"/>
    <s v="De Ronde Venen"/>
    <x v="1"/>
    <n v="3913.1"/>
    <x v="1"/>
  </r>
  <r>
    <n v="2340"/>
    <n v="2340"/>
    <s v="2340-EAG-2"/>
    <s v="Polder Holland en Sticht west, Loendersloot"/>
    <n v="391584.06"/>
    <s v="Vaststellingsstatus: Toegevoegd"/>
    <s v="KRW Overig water"/>
    <s v="Stichtse Vecht"/>
    <x v="1"/>
    <n v="387670.95"/>
    <x v="1"/>
  </r>
  <r>
    <n v="2350"/>
    <n v="2350"/>
    <s v="2350-EAG-1"/>
    <s v="Venserpolder (volkstuinpark Amstelglorie), Venserpolder (volkstuinpark Amstelglorie)"/>
    <n v="287612.62"/>
    <s v="Vaststellingsstatus: Toegevoegd"/>
    <s v="KRW Overig water"/>
    <s v="Amsterdam"/>
    <x v="0"/>
    <n v="287612.62"/>
    <x v="1"/>
  </r>
  <r>
    <n v="2370"/>
    <n v="2370"/>
    <s v="2370-EAG-1"/>
    <s v="Gemeenschapspolder West (Betlem), Gemeenschapspolder West (Betlem)"/>
    <n v="396159.48"/>
    <s v="Vaststellingsstatus: Toegevoegd"/>
    <s v="KRW Overig water"/>
    <s v="Diemen"/>
    <x v="0"/>
    <n v="324168.12"/>
    <x v="1"/>
  </r>
  <r>
    <n v="2370"/>
    <n v="2370"/>
    <s v="2370-EAG-1"/>
    <s v="Gemeenschapspolder West (Betlem), Gemeenschapspolder West (Betlem)"/>
    <n v="396159.48"/>
    <s v="Vaststellingsstatus: Toegevoegd"/>
    <s v="KRW Overig water"/>
    <s v="Gooise Meren"/>
    <x v="0"/>
    <n v="71991.360000000001"/>
    <x v="1"/>
  </r>
  <r>
    <n v="2380"/>
    <n v="2380"/>
    <s v="2380-EAG-1"/>
    <s v="Honderdsche polder west, Honderdsche polder west"/>
    <n v="1018056.46"/>
    <s v="Vaststellingsstatus: Toegevoegd"/>
    <s v="KRW Overig water"/>
    <s v="Stichtse Vecht"/>
    <x v="1"/>
    <n v="1018056.49"/>
    <x v="1"/>
  </r>
  <r>
    <e v="#N/A"/>
    <n v="2400"/>
    <s v="2400-EAG-1"/>
    <s v="Polder de Rondehoep, bemalen gebied"/>
    <n v="3081245.95"/>
    <s v="Vaststellingsstatus: Samengevoegd met 2400-EAG-7"/>
    <s v="KRW Waterlichaam"/>
    <s v="Ouder-Amstel"/>
    <x v="0"/>
    <n v="3081245.95"/>
    <x v="7"/>
  </r>
  <r>
    <e v="#N/A"/>
    <n v="2400"/>
    <s v="2400-EAG-2"/>
    <s v="Polder de Rondehoep, zuid-west"/>
    <n v="3336778.35"/>
    <s v="Vaststellingsstatus: Toegevoegd"/>
    <s v="KRW Waterlichaam"/>
    <s v="Ouder-Amstel"/>
    <x v="0"/>
    <n v="3336778.35"/>
    <x v="7"/>
  </r>
  <r>
    <e v="#N/A"/>
    <n v="2400"/>
    <s v="2400-EAG-3"/>
    <s v="Polder de Rondehoep, noord-west"/>
    <n v="1824655.59"/>
    <s v="Vaststellingsstatus: Toegevoegd"/>
    <s v="KRW Waterlichaam"/>
    <s v="Ouder-Amstel"/>
    <x v="0"/>
    <n v="1824655.59"/>
    <x v="7"/>
  </r>
  <r>
    <e v="#N/A"/>
    <n v="2400"/>
    <s v="2400-EAG-4"/>
    <s v="Polder de Rondehoep, noord-oost"/>
    <n v="2303369.2799999998"/>
    <s v="Vaststellingsstatus: Samengevoegd met 2400-EAG-8"/>
    <s v="KRW Waterlichaam"/>
    <s v="Ouder-Amstel"/>
    <x v="0"/>
    <n v="2303369.2799999998"/>
    <x v="7"/>
  </r>
  <r>
    <e v="#N/A"/>
    <n v="2400"/>
    <s v="2400-EAG-5"/>
    <s v="Polder de Rondehoep, weidevogel gebied"/>
    <n v="1424930.7"/>
    <s v="Vaststellingsstatus: Samengevoegd met 2400-EAG-9"/>
    <s v="KRW Waterlichaam"/>
    <s v="Ouder-Amstel"/>
    <x v="0"/>
    <n v="1424930.7"/>
    <x v="7"/>
  </r>
  <r>
    <s v="2400-EAG-6"/>
    <n v="2400"/>
    <s v="2400-EAG-6"/>
    <s v="Polder de Rondehoep,Ouderkerk aan de Amstel"/>
    <n v="720604.48"/>
    <s v="Vaststellingsstatus: Toegevoegd"/>
    <s v="KRW Overig water"/>
    <s v="Ouder-Amstel"/>
    <x v="0"/>
    <n v="720604.48"/>
    <x v="1"/>
  </r>
  <r>
    <s v="2400-EAG-6"/>
    <n v="2410"/>
    <s v="2410-EAG-1"/>
    <s v="Polder Waardassacker en Holendrecht, Holendrechter polder"/>
    <n v="3203741.07"/>
    <s v="Vaststellingsstatus: Toegevoegd"/>
    <s v="KRW Overig water"/>
    <s v="De Ronde Venen"/>
    <x v="1"/>
    <n v="3203741.07"/>
    <x v="1"/>
  </r>
  <r>
    <s v="2410-EAG-1, 2410-EAG-4"/>
    <n v="2410"/>
    <s v="2410-EAG-2"/>
    <s v="Polder Waardassacker en Holendrecht, stedelijkgebied (noord)"/>
    <n v="983179.2"/>
    <s v="Vaststellingsstatus: Toegevoegd"/>
    <s v="KRW Overig water"/>
    <s v="De Ronde Venen"/>
    <x v="1"/>
    <n v="983179.25"/>
    <x v="1"/>
  </r>
  <r>
    <s v="2410-EAG-2, 2410-EAG-3"/>
    <n v="2410"/>
    <s v="2410-EAG-3"/>
    <s v="Polder Waardassacker en Holendrecht, stedelijkgebied (zuid)"/>
    <n v="1668234.07"/>
    <s v="Vaststellingsstatus: Toegevoegd"/>
    <s v="KRW Overig water"/>
    <s v="De Ronde Venen"/>
    <x v="1"/>
    <n v="1668234.08"/>
    <x v="1"/>
  </r>
  <r>
    <s v="2410-EAG-2, 2410-EAG-3"/>
    <n v="2410"/>
    <s v="2410-EAG-4"/>
    <s v="Polder Waardassacker en Holendrecht, Slot polder"/>
    <n v="178437.43"/>
    <s v="Vaststellingsstatus: Toegevoegd"/>
    <s v="KRW Overig water"/>
    <s v="De Ronde Venen"/>
    <x v="1"/>
    <n v="178437.44"/>
    <x v="1"/>
  </r>
  <r>
    <s v="2500-EAG-1"/>
    <n v="2500"/>
    <s v="2500-EAG-1"/>
    <s v="Polder Groot Wilnis Vinkeveen, Overig"/>
    <n v="4472962.76"/>
    <s v="Vaststellingsstatus: Vastgesteld"/>
    <s v="KRW Overig water"/>
    <s v="De Ronde Venen"/>
    <x v="1"/>
    <n v="4472962.96"/>
    <x v="1"/>
  </r>
  <r>
    <e v="#N/A"/>
    <n v="2500"/>
    <s v="2500-EAG-2"/>
    <s v="Polder Groot Wilnis Vinkeveen, Reservaat Demmerik"/>
    <n v="2003545.98"/>
    <s v="Vaststellingsstatus: Vastgesteld"/>
    <s v="KRW Waterlichaam"/>
    <s v="De Ronde Venen"/>
    <x v="1"/>
    <n v="1996738.18"/>
    <x v="8"/>
  </r>
  <r>
    <e v="#N/A"/>
    <n v="2500"/>
    <s v="2500-EAG-2"/>
    <s v="Polder Groot Wilnis Vinkeveen, Reservaat Demmerik"/>
    <n v="2003545.98"/>
    <s v="Vaststellingsstatus: Vastgesteld"/>
    <s v="KRW Waterlichaam"/>
    <s v="Stichtse Vecht"/>
    <x v="1"/>
    <n v="6807.8"/>
    <x v="8"/>
  </r>
  <r>
    <e v="#N/A"/>
    <n v="2500"/>
    <s v="2500-EAG-3"/>
    <s v="Polder Groot Wilnis Vinkeveen, Kleine plas"/>
    <n v="841875.01"/>
    <s v="Vaststellingsstatus: Vastgesteld"/>
    <s v="KRW Waterlichaam"/>
    <s v="De Ronde Venen"/>
    <x v="1"/>
    <n v="841875.01"/>
    <x v="9"/>
  </r>
  <r>
    <e v="#N/A"/>
    <n v="2500"/>
    <s v="2500-EAG-4"/>
    <s v="Polder Groot Wilnis Vinkeveen, Zuidplas"/>
    <n v="3733467.08"/>
    <s v="Vaststellingsstatus: Vastgesteld"/>
    <s v="KRW Waterlichaam"/>
    <s v="De Ronde Venen"/>
    <x v="1"/>
    <n v="3733467.06"/>
    <x v="9"/>
  </r>
  <r>
    <e v="#N/A"/>
    <n v="2500"/>
    <s v="2500-EAG-5"/>
    <s v="Polder Groot Wilnis Vinkeveen, Noordplas"/>
    <n v="8586653.1500000004"/>
    <s v="Vaststellingsstatus: Vastgesteld"/>
    <s v="KRW Waterlichaam"/>
    <s v="De Ronde Venen"/>
    <x v="1"/>
    <n v="8586653.0600000005"/>
    <x v="9"/>
  </r>
  <r>
    <e v="#N/A"/>
    <n v="2500"/>
    <s v="2500-EAG-6"/>
    <s v="Polder Groot Wilnis Vinkeveen, Mijdrechtse  Bovenlanden"/>
    <n v="2924372.47"/>
    <s v="Vaststellingsstatus: Vastgesteld"/>
    <s v="KRW Waterlichaam"/>
    <s v="De Ronde Venen"/>
    <x v="1"/>
    <n v="2924372.47"/>
    <x v="10"/>
  </r>
  <r>
    <e v="#N/A"/>
    <n v="2501"/>
    <s v="2501-EAG-1"/>
    <s v="Polder Oukoop en Polder Groot Wilnis-Vinkeveen (oost), Oukoop"/>
    <n v="3710677.6"/>
    <s v="Vaststellingsstatus: Vastgesteld"/>
    <s v="KRW Waterlichaam"/>
    <s v="Stichtse Vecht"/>
    <x v="1"/>
    <n v="3710677.66"/>
    <x v="11"/>
  </r>
  <r>
    <e v="#N/A"/>
    <n v="2501"/>
    <s v="2501-EAG-2"/>
    <s v="Polder Oukoop en Polder Groot Wilnis-Vinkeveen (oost), Polder Demmerik"/>
    <n v="5987227.0300000003"/>
    <s v="Vaststellingsstatus: Samengevoegd met 2501-EAG-3"/>
    <s v="KRW Waterlichaam"/>
    <s v="De Ronde Venen"/>
    <x v="1"/>
    <n v="1978279.19"/>
    <x v="11"/>
  </r>
  <r>
    <e v="#N/A"/>
    <n v="2501"/>
    <s v="2501-EAG-2"/>
    <s v="Polder Oukoop en Polder Groot Wilnis-Vinkeveen (oost), Polder Demmerik"/>
    <n v="5987227.0300000003"/>
    <s v="Vaststellingsstatus: Samengevoegd met 2501-EAG-3"/>
    <s v="KRW Waterlichaam"/>
    <s v="Stichtse Vecht"/>
    <x v="1"/>
    <n v="4008947.86"/>
    <x v="11"/>
  </r>
  <r>
    <n v="2502"/>
    <n v="2502"/>
    <s v="2502-EAG-1"/>
    <s v="Polder Groot Wilnis-Vinkeveen (midden), oost"/>
    <n v="2747269.2"/>
    <s v="Vaststellingsstatus: Toegevoegd"/>
    <s v="KRW Overig water"/>
    <s v="De Ronde Venen"/>
    <x v="1"/>
    <n v="2747269.2"/>
    <x v="1"/>
  </r>
  <r>
    <n v="2502"/>
    <n v="2502"/>
    <s v="2502-EAG-2"/>
    <s v="Polder Groot Wilnis-Vinkeveen (midden), west"/>
    <n v="293983.65000000002"/>
    <s v="Vaststellingsstatus: Toegevoegd"/>
    <s v="KRW Overig water"/>
    <s v="De Ronde Venen"/>
    <x v="1"/>
    <n v="293983.63"/>
    <x v="1"/>
  </r>
  <r>
    <n v="2503"/>
    <n v="2503"/>
    <s v="2503-EAG-1"/>
    <s v="Polder Wilnis-Veldzijde, Polder Wilnis-Veldzijde"/>
    <n v="5707776.0499999998"/>
    <s v="Vaststellingsstatus: Toegevoegd"/>
    <s v="KRW Overig water"/>
    <s v="De Ronde Venen"/>
    <x v="1"/>
    <n v="5707776.0499999998"/>
    <x v="1"/>
  </r>
  <r>
    <n v="2504"/>
    <n v="2504"/>
    <s v="2504-EAG-1"/>
    <s v="Polder deTweede Bedijking, Polder deTweede Bedijking"/>
    <n v="1786026.78"/>
    <s v="Vaststellingsstatus: Toegevoegd"/>
    <s v="KRW Overig water"/>
    <s v="De Ronde Venen"/>
    <x v="1"/>
    <n v="1786026.78"/>
    <x v="1"/>
  </r>
  <r>
    <n v="2505"/>
    <n v="2505"/>
    <s v="2505-EAG-1"/>
    <s v="Veldhuiswetering, Veldhuisweg"/>
    <n v="4709823.05"/>
    <s v="Vaststellingsstatus: Vastgesteld"/>
    <s v="KRW Overig water"/>
    <s v="De Ronde Venen"/>
    <x v="1"/>
    <n v="2721678.87"/>
    <x v="1"/>
  </r>
  <r>
    <n v="2505"/>
    <n v="2505"/>
    <s v="2505-EAG-1"/>
    <s v="Veldhuiswetering, Veldhuisweg"/>
    <n v="4709823.05"/>
    <s v="Vaststellingsstatus: Vastgesteld"/>
    <s v="KRW Overig water"/>
    <s v="Stichtse Vecht"/>
    <x v="1"/>
    <n v="1988144.18"/>
    <x v="1"/>
  </r>
  <r>
    <n v="2506"/>
    <n v="2506"/>
    <s v="2506-EAG-1"/>
    <s v="Eilinzon, Eilinzon"/>
    <n v="37270.620000000003"/>
    <s v="Vaststellingsstatus: Vastgesteld"/>
    <s v="KRW Overig water"/>
    <s v="De Ronde Venen"/>
    <x v="1"/>
    <n v="37270.620000000003"/>
    <x v="1"/>
  </r>
  <r>
    <e v="#N/A"/>
    <n v="2510"/>
    <s v="2510-EAG-1"/>
    <s v="Groot Wilnis-Vinkeveen (zuid) en Polder Groot en Klein Oud-Aa, Heicop &amp; Geer"/>
    <n v="8793402.4399999995"/>
    <s v="Vaststellingsstatus: Samengevoegd met 2510-EAG-4"/>
    <s v="KRW Waterlichaam"/>
    <s v="De Ronde Venen"/>
    <x v="1"/>
    <n v="3216199.69"/>
    <x v="12"/>
  </r>
  <r>
    <e v="#N/A"/>
    <n v="2510"/>
    <s v="2510-EAG-1"/>
    <s v="Groot Wilnis-Vinkeveen (zuid) en Polder Groot en Klein Oud-Aa, Heicop &amp; Geer"/>
    <n v="8793402.4399999995"/>
    <s v="Vaststellingsstatus: Samengevoegd met 2510-EAG-4"/>
    <s v="KRW Waterlichaam"/>
    <s v="Stichtse Vecht"/>
    <x v="1"/>
    <n v="5577202.75"/>
    <x v="12"/>
  </r>
  <r>
    <s v="2510-EAG-2"/>
    <n v="2510"/>
    <s v="2510-EAG-2"/>
    <s v="Groot Wilnis-Vinkeveen (zuid) en Polder Groot en Klein Oud-Aa, Armenland"/>
    <n v="29734.400000000001"/>
    <s v="Vaststellingsstatus: Vastgesteld"/>
    <s v="KRW Overig water"/>
    <s v="Stichtse Vecht"/>
    <x v="1"/>
    <n v="29734.400000000001"/>
    <x v="1"/>
  </r>
  <r>
    <e v="#N/A"/>
    <n v="2510"/>
    <s v="2510-EAG-3"/>
    <s v="Groot Wilnis-Vinkeveen (zuid) en Polder Groot en Klein Oud-Aa, Bovenland"/>
    <n v="4048117.68"/>
    <s v="Vaststellingsstatus: Samengevoegd met 2510-EAG-5"/>
    <s v="KRW Waterlichaam"/>
    <s v="De Ronde Venen"/>
    <x v="1"/>
    <n v="3071108.77"/>
    <x v="12"/>
  </r>
  <r>
    <e v="#N/A"/>
    <n v="2510"/>
    <s v="2510-EAG-3"/>
    <s v="Groot Wilnis-Vinkeveen (zuid) en Polder Groot en Klein Oud-Aa, Bovenland"/>
    <n v="4048117.68"/>
    <s v="Vaststellingsstatus: Samengevoegd met 2510-EAG-5"/>
    <s v="KRW Waterlichaam"/>
    <s v="Nieuwkoop"/>
    <x v="2"/>
    <n v="977008.91"/>
    <x v="12"/>
  </r>
  <r>
    <n v="2511"/>
    <n v="2511"/>
    <s v="2511-EAG-1"/>
    <s v="Hoogwaterzone Amstelkade P1, Hoogwaterzone Amstelkade P1"/>
    <n v="300945.42"/>
    <s v="Vaststellingsstatus: Vastgesteld"/>
    <s v="KRW Overig water"/>
    <s v="De Ronde Venen"/>
    <x v="1"/>
    <n v="300945.42"/>
    <x v="1"/>
  </r>
  <r>
    <n v="2512"/>
    <n v="2512"/>
    <s v="2512-EAG-1"/>
    <s v="Hoogwaterzone Amstelkade P2, Hoogwaterzone Amstelkade P2"/>
    <n v="167973.12"/>
    <s v="Vaststellingsstatus: Vastgesteld"/>
    <s v="KRW Overig water"/>
    <s v="Nieuwkoop"/>
    <x v="2"/>
    <n v="167973.12"/>
    <x v="1"/>
  </r>
  <r>
    <s v="2510-EAG-4, 2510-EAG-5"/>
    <n v="2520"/>
    <s v="2520-EAG-1"/>
    <s v="Polder de Derde Bedijking, landelijk"/>
    <n v="5305377.82"/>
    <s v="Vaststellingsstatus: Toegevoegd"/>
    <s v="KRW Overig water"/>
    <s v="De Ronde Venen"/>
    <x v="1"/>
    <n v="5305377.8099999996"/>
    <x v="1"/>
  </r>
  <r>
    <s v="2520-EAG-2"/>
    <n v="2520"/>
    <s v="2520-EAG-2"/>
    <s v="Polder de Derde Bedijking, stedelijk"/>
    <n v="1708535.19"/>
    <s v="Vaststellingsstatus: Toegevoegd"/>
    <s v="KRW Overig water"/>
    <s v="De Ronde Venen"/>
    <x v="1"/>
    <n v="1708535.19"/>
    <x v="1"/>
  </r>
  <r>
    <s v="2520-EAG-2"/>
    <n v="2520"/>
    <s v="2520-EAG-3"/>
    <s v="Polder de Derde Bedijking, natuur"/>
    <n v="188226.75"/>
    <s v="Vaststellingsstatus: Toegevoegd"/>
    <s v="KRW Overig water"/>
    <s v="De Ronde Venen"/>
    <x v="1"/>
    <n v="188226.75"/>
    <x v="1"/>
  </r>
  <r>
    <s v="2520-EAG-2"/>
    <n v="2520"/>
    <s v="2520-EAG-4"/>
    <s v="Polder de Derde Bedijking, kassen"/>
    <n v="448503.96"/>
    <s v="Vaststellingsstatus: Toegevoegd"/>
    <s v="KRW Overig water"/>
    <s v="De Ronde Venen"/>
    <x v="1"/>
    <n v="448503.96"/>
    <x v="1"/>
  </r>
  <r>
    <n v="2530"/>
    <n v="2530"/>
    <s v="2530-EAG-1"/>
    <s v="Polder de Eerste Bedijking (west), west"/>
    <n v="5582310.46"/>
    <s v="Vaststellingsstatus: Toegevoegd"/>
    <s v="KRW Overig water"/>
    <s v="De Ronde Venen"/>
    <x v="1"/>
    <n v="5582310.3399999999"/>
    <x v="1"/>
  </r>
  <r>
    <n v="2530"/>
    <n v="2530"/>
    <s v="2530-EAG-2"/>
    <s v="Polder de Eerste Bedijking (west), oost"/>
    <n v="3327028.11"/>
    <s v="Vaststellingsstatus: Toegevoegd"/>
    <s v="KRW Overig water"/>
    <s v="De Ronde Venen"/>
    <x v="1"/>
    <n v="3327028"/>
    <x v="1"/>
  </r>
  <r>
    <e v="#N/A"/>
    <n v="2540"/>
    <s v="2540-EAG-1"/>
    <s v="Polder Groot Mijdrecht en Polder de Eerste Bedijking (oost), landelijk"/>
    <n v="14989660.960000001"/>
    <s v="Vaststellingsstatus: Samengevoegd met 2540-EAG-6"/>
    <s v="KRW Waterlichaam"/>
    <s v="De Ronde Venen"/>
    <x v="1"/>
    <n v="14989660.720000001"/>
    <x v="13"/>
  </r>
  <r>
    <s v="2520-EAG-2"/>
    <n v="2540"/>
    <s v="2540-EAG-2"/>
    <s v="Polder Groot Mijdrecht en Polder de Eerste Bedijking (oost), natuurreservaat"/>
    <n v="500306.97"/>
    <s v="Vaststellingsstatus: Toegevoegd"/>
    <s v="KRW Overig water"/>
    <s v="De Ronde Venen"/>
    <x v="1"/>
    <n v="500306.95"/>
    <x v="1"/>
  </r>
  <r>
    <s v="2540-EAG-2, 2540-EAG-3, 2540-EAG-5"/>
    <n v="2540"/>
    <s v="2540-EAG-3"/>
    <s v="Polder Groot Mijdrecht en Polder de Eerste Bedijking (oost), Botshol West"/>
    <n v="106124.49"/>
    <s v="Vaststellingsstatus: Code Gewijzigd"/>
    <s v="KRW Overig water"/>
    <s v="De Ronde Venen"/>
    <x v="1"/>
    <n v="106124.49"/>
    <x v="1"/>
  </r>
  <r>
    <s v="2540-EAG-4"/>
    <n v="2540"/>
    <s v="2540-EAG-4"/>
    <s v="Polder Groot Mijdrecht en Polder de Eerste Bedijking (oost), stedelijk"/>
    <n v="4097415.15"/>
    <s v="Vaststellingsstatus: Toegevoegd"/>
    <s v="KRW Overig water"/>
    <s v="De Ronde Venen"/>
    <x v="1"/>
    <n v="4097415.33"/>
    <x v="1"/>
  </r>
  <r>
    <s v="2540-EAG-4"/>
    <n v="2540"/>
    <s v="2540-EAG-5"/>
    <s v="Polder Groot Mijdrecht en Polder de Eerste Bedijking (oost), Veldweg"/>
    <n v="587958.27"/>
    <s v="Vaststellingsstatus: Toegevoegd"/>
    <s v="KRW Overig water"/>
    <s v="De Ronde Venen"/>
    <x v="1"/>
    <n v="587958.30000000005"/>
    <x v="1"/>
  </r>
  <r>
    <e v="#N/A"/>
    <n v="2550"/>
    <s v="2550-EAG-1"/>
    <s v="Noorderpolder of Botshol (zuid en west), Botshol Kleine- en Groote Wije"/>
    <n v="1128444.8700000001"/>
    <s v="Vaststellingsstatus: Vastgesteld"/>
    <s v="KRW Waterlichaam"/>
    <s v="De Ronde Venen"/>
    <x v="1"/>
    <n v="1128444.79"/>
    <x v="14"/>
  </r>
  <r>
    <e v="#N/A"/>
    <n v="2550"/>
    <s v="2550-EAG-2"/>
    <s v="Noorderpolder of Botshol (zuid en west), Botshol Midden"/>
    <n v="401283.1"/>
    <s v="Vaststellingsstatus: Vastgesteld"/>
    <s v="KRW Waterlichaam"/>
    <s v="De Ronde Venen"/>
    <x v="1"/>
    <n v="401283.06"/>
    <x v="14"/>
  </r>
  <r>
    <s v="2550-EAG-4"/>
    <n v="2550"/>
    <s v="2550-EAG-4"/>
    <s v="Noorderpolder of Botshol (zuid en west), Noorderpolder (oost)"/>
    <n v="650583.12"/>
    <s v="Vaststellingsstatus: Gewijzigd, opgesplitst"/>
    <s v="KRW Overig water"/>
    <s v="De Ronde Venen"/>
    <x v="1"/>
    <n v="650583.13"/>
    <x v="1"/>
  </r>
  <r>
    <s v="2550-EAG-5"/>
    <n v="2550"/>
    <s v="2550-EAG-5"/>
    <s v="Noorderpolder of Botshol (zuid en west), Noorderpolder (west)"/>
    <n v="615736.91"/>
    <s v="Vaststellingsstatus: Gewijzigd, opgesplitst"/>
    <s v="KRW Overig water"/>
    <s v="De Ronde Venen"/>
    <x v="1"/>
    <n v="615736.91"/>
    <x v="1"/>
  </r>
  <r>
    <n v="2560"/>
    <n v="2560"/>
    <s v="2560-EAG-1"/>
    <s v="Noorderpolder of Botshol (Nellestein), agrarisch"/>
    <n v="527080.89"/>
    <s v="Vaststellingsstatus: Toegevoegd"/>
    <s v="KRW Overig water"/>
    <s v="De Ronde Venen"/>
    <x v="1"/>
    <n v="527080.89"/>
    <x v="1"/>
  </r>
  <r>
    <n v="2560"/>
    <n v="2560"/>
    <s v="2560-EAG-2"/>
    <s v="Noorderpolder of Botshol (Nellestein), natuurgebied"/>
    <n v="519262.23"/>
    <s v="Vaststellingsstatus: Toegevoegd"/>
    <s v="KRW Overig water"/>
    <s v="De Ronde Venen"/>
    <x v="1"/>
    <n v="519262.23"/>
    <x v="1"/>
  </r>
  <r>
    <n v="2570"/>
    <n v="2570"/>
    <s v="2570-EAG-1"/>
    <s v="Baambrugge Westzijds, polder"/>
    <n v="5386152.6299999999"/>
    <s v="Vaststellingsstatus: Toegevoegd"/>
    <s v="KRW Overig water"/>
    <s v="De Ronde Venen"/>
    <x v="1"/>
    <n v="4733987.1399999997"/>
    <x v="1"/>
  </r>
  <r>
    <n v="2570"/>
    <n v="2570"/>
    <s v="2570-EAG-1"/>
    <s v="Baambrugge Westzijds, polder"/>
    <n v="5386152.6299999999"/>
    <s v="Vaststellingsstatus: Toegevoegd"/>
    <s v="KRW Overig water"/>
    <s v="Stichtse Vecht"/>
    <x v="1"/>
    <n v="652165.56000000006"/>
    <x v="1"/>
  </r>
  <r>
    <n v="2570"/>
    <n v="2570"/>
    <s v="2570-EAG-2"/>
    <s v="Baambrugge Westzijds, Schrobberpolder"/>
    <n v="830774.28"/>
    <s v="Vaststellingsstatus: Toegevoegd"/>
    <s v="KRW Overig water"/>
    <s v="De Ronde Venen"/>
    <x v="1"/>
    <n v="830774.33"/>
    <x v="1"/>
  </r>
  <r>
    <e v="#N/A"/>
    <n v="2600"/>
    <s v="2600-EAG-1"/>
    <s v="Polder Zevenhoven, bemalen gebied"/>
    <n v="3811221.21"/>
    <s v="Vaststellingsstatus: Samengevoegd met 2600-EAG-10"/>
    <s v="KRW Waterlichaam"/>
    <s v="Nieuwkoop"/>
    <x v="2"/>
    <n v="3811221.21"/>
    <x v="15"/>
  </r>
  <r>
    <s v="2550-EAG-5"/>
    <n v="2600"/>
    <s v="2600-EAG-2"/>
    <s v="Polder Zevenhoven, Oude Nieuwveenseweg"/>
    <n v="677641.8"/>
    <s v="Vaststellingsstatus: Toegevoegd"/>
    <s v="KRW Overig water"/>
    <s v="Nieuwkoop"/>
    <x v="2"/>
    <n v="677641.8"/>
    <x v="1"/>
  </r>
  <r>
    <s v="2600-EAG-2, 2600-EAG-3, 2600-EAG-4, 2600-EAG-9"/>
    <n v="2600"/>
    <s v="2600-EAG-3"/>
    <s v="Polder Zevenhoven, Nieuw Amstel"/>
    <n v="2319327.5"/>
    <s v="Vaststellingsstatus: Toegevoegd"/>
    <s v="KRW Overig water"/>
    <s v="Nieuwkoop"/>
    <x v="2"/>
    <n v="2319327.5"/>
    <x v="1"/>
  </r>
  <r>
    <s v="2600-EAG-2, 2600-EAG-3, 2600-EAG-4, 2600-EAG-9"/>
    <n v="2600"/>
    <s v="2600-EAG-4"/>
    <s v="Polder Zevenhoven, Bloklandseweg"/>
    <n v="1187052.1299999999"/>
    <s v="Vaststellingsstatus: Toegevoegd"/>
    <s v="KRW Overig water"/>
    <s v="Nieuwkoop"/>
    <x v="2"/>
    <n v="1187052.1299999999"/>
    <x v="1"/>
  </r>
  <r>
    <e v="#N/A"/>
    <n v="2600"/>
    <s v="2600-EAG-5"/>
    <s v="Polder Zevenhoven, Odesssa_Driesprong_De Jonker"/>
    <n v="2266434.52"/>
    <s v="Vaststellingsstatus: Toegevoegd"/>
    <s v="KRW Waterlichaam"/>
    <s v="Nieuwkoop"/>
    <x v="2"/>
    <n v="2266434.5299999998"/>
    <x v="15"/>
  </r>
  <r>
    <e v="#N/A"/>
    <n v="2600"/>
    <s v="2600-EAG-6"/>
    <s v="Polder Zevenhoven, Achterweg_Zeerust"/>
    <n v="2506180.16"/>
    <s v="Vaststellingsstatus: Toegevoegd"/>
    <s v="KRW Waterlichaam"/>
    <s v="Nieuwkoop"/>
    <x v="2"/>
    <n v="2506180.16"/>
    <x v="15"/>
  </r>
  <r>
    <e v="#N/A"/>
    <n v="2600"/>
    <s v="2600-EAG-8"/>
    <s v="Polder Zevenhoven, Kousmolentocht/Jonge Zevenhovenseweg"/>
    <n v="3588482.64"/>
    <s v="Vaststellingsstatus: Toegevoegd"/>
    <s v="KRW Waterlichaam"/>
    <s v="Nieuwkoop"/>
    <x v="2"/>
    <n v="3588482.64"/>
    <x v="15"/>
  </r>
  <r>
    <s v="2600-EAG-2, 2600-EAG-3, 2600-EAG-4, 2600-EAG-9"/>
    <n v="2600"/>
    <s v="2600-EAG-9"/>
    <s v="Polder Zevenhoven, Groene Jonker"/>
    <n v="1130573.33"/>
    <s v="Vaststellingsstatus: Toegevoegd"/>
    <s v="KRW Overig water"/>
    <s v="Nieuwkoop"/>
    <x v="2"/>
    <n v="1130573.33"/>
    <x v="1"/>
  </r>
  <r>
    <n v="2610"/>
    <n v="2610"/>
    <s v="2610-EAG-1"/>
    <s v="Buitendijkse Oosterpolder, Buitenwesterpolder en Blokland (noord), bemalen gebied"/>
    <n v="2610658.8199999998"/>
    <s v="Vaststellingsstatus: Toegevoegd"/>
    <s v="KRW Overig water"/>
    <s v="De Ronde Venen"/>
    <x v="1"/>
    <n v="505612.53"/>
    <x v="1"/>
  </r>
  <r>
    <n v="2610"/>
    <n v="2610"/>
    <s v="2610-EAG-1"/>
    <s v="Buitendijkse Oosterpolder, Buitenwesterpolder en Blokland (noord), bemalen gebied"/>
    <n v="2610658.8199999998"/>
    <s v="Vaststellingsstatus: Toegevoegd"/>
    <s v="KRW Overig water"/>
    <s v="Nieuwkoop"/>
    <x v="2"/>
    <n v="2104967.31"/>
    <x v="1"/>
  </r>
  <r>
    <n v="2610"/>
    <n v="2610"/>
    <s v="2610-EAG-1"/>
    <s v="Buitendijkse Oosterpolder, Buitenwesterpolder en Blokland (noord), bemalen gebied"/>
    <n v="2610658.8199999998"/>
    <s v="Vaststellingsstatus: Toegevoegd"/>
    <s v="KRW Overig water"/>
    <s v="Uithoorn"/>
    <x v="0"/>
    <n v="78.989999999999995"/>
    <x v="1"/>
  </r>
  <r>
    <n v="2620"/>
    <n v="2620"/>
    <s v="2620-EAG-1"/>
    <s v="Voordijkschepolder, Voordijkschepolder"/>
    <n v="1676544.47"/>
    <s v="Vaststellingsstatus: Code Gewijzigd"/>
    <s v="KRW Overig water"/>
    <s v="Nieuwkoop"/>
    <x v="2"/>
    <n v="1676544.46"/>
    <x v="1"/>
  </r>
  <r>
    <n v="2625"/>
    <n v="2625"/>
    <s v="2625-EAG-1"/>
    <s v="Blokland, Blokland"/>
    <n v="2878299.39"/>
    <s v="Vaststellingsstatus: Code Gewijzigd"/>
    <s v="KRW Overig water"/>
    <s v="De Ronde Venen"/>
    <x v="1"/>
    <n v="2583739.3199999998"/>
    <x v="1"/>
  </r>
  <r>
    <n v="2625"/>
    <n v="2625"/>
    <s v="2625-EAG-1"/>
    <s v="Blokland, Blokland"/>
    <n v="2878299.39"/>
    <s v="Vaststellingsstatus: Code Gewijzigd"/>
    <s v="KRW Overig water"/>
    <s v="Nieuwkoop"/>
    <x v="2"/>
    <n v="294560.08"/>
    <x v="1"/>
  </r>
  <r>
    <s v="2600-EAG-2, 2600-EAG-3, 2600-EAG-4, 2600-EAG-9"/>
    <n v="2630"/>
    <s v="2630-EAG-1"/>
    <s v="Noordse Buurt en Westveense Polder, Noordse buurt"/>
    <n v="2068349.85"/>
    <s v="Vaststellingsstatus: Toegevoegd"/>
    <s v="KRW Overig water"/>
    <s v="Nieuwkoop"/>
    <x v="2"/>
    <n v="2068349.85"/>
    <x v="1"/>
  </r>
  <r>
    <s v="2630-EAG-1, 2630-EAG-2"/>
    <n v="2630"/>
    <s v="2630-EAG-2"/>
    <s v="Noordse Buurt en Westveense Polder, Noordse dorp"/>
    <n v="622513.55000000005"/>
    <s v="Vaststellingsstatus: Toegevoegd"/>
    <s v="KRW Overig water"/>
    <s v="Nieuwkoop"/>
    <x v="2"/>
    <n v="622513.55000000005"/>
    <x v="1"/>
  </r>
  <r>
    <e v="#N/A"/>
    <n v="2630"/>
    <s v="2630-EAG-3"/>
    <s v="Noordse Buurt en Westveense Polder, Westveen"/>
    <n v="1211014.48"/>
    <s v="Vaststellingsstatus: Toegevoegd"/>
    <s v="KRW Waterlichaam"/>
    <s v="Nieuwkoop"/>
    <x v="2"/>
    <n v="1211014.48"/>
    <x v="16"/>
  </r>
  <r>
    <s v="3020-EAG-1"/>
    <s v="3???"/>
    <s v="3???-EAG-1"/>
    <s v="Oud-Zuilen, Oud-Zuilen"/>
    <n v="178273.96"/>
    <s v="Vaststellingsstatus: Vastgesteld"/>
    <s v="KRW Overig water"/>
    <s v="Stichtse Vecht"/>
    <x v="1"/>
    <n v="178273.96"/>
    <x v="1"/>
  </r>
  <r>
    <e v="#N/A"/>
    <n v="3000"/>
    <s v="3000-EAG-2"/>
    <s v="Vechtboezem, Vecht van Muiden tot Nigtevecht"/>
    <n v="2940266.58"/>
    <s v="Vaststellingsstatus: Opgeknipt uit 3000-EAG-1"/>
    <s v="KRW Waterlichaam"/>
    <s v="Diemen"/>
    <x v="0"/>
    <n v="8320.9599999999991"/>
    <x v="17"/>
  </r>
  <r>
    <e v="#N/A"/>
    <n v="3000"/>
    <s v="3000-EAG-2"/>
    <s v="Vechtboezem, Vecht van Muiden tot Nigtevecht"/>
    <n v="2940266.58"/>
    <s v="Vaststellingsstatus: Opgeknipt uit 3000-EAG-1"/>
    <s v="KRW Waterlichaam"/>
    <s v="Gooise Meren"/>
    <x v="0"/>
    <n v="794259.11"/>
    <x v="17"/>
  </r>
  <r>
    <e v="#N/A"/>
    <n v="3000"/>
    <s v="3000-EAG-2"/>
    <s v="Vechtboezem, Vecht van Muiden tot Nigtevecht"/>
    <n v="2940266.58"/>
    <s v="Vaststellingsstatus: Opgeknipt uit 3000-EAG-1"/>
    <s v="KRW Waterlichaam"/>
    <s v="Stichtse Vecht"/>
    <x v="1"/>
    <n v="278056.51"/>
    <x v="17"/>
  </r>
  <r>
    <e v="#N/A"/>
    <n v="3000"/>
    <s v="3000-EAG-2"/>
    <s v="Vechtboezem, Vecht van Muiden tot Nigtevecht"/>
    <n v="2940266.58"/>
    <s v="Vaststellingsstatus: Opgeknipt uit 3000-EAG-1"/>
    <s v="KRW Waterlichaam"/>
    <s v="Weesp"/>
    <x v="0"/>
    <n v="1601678.77"/>
    <x v="17"/>
  </r>
  <r>
    <e v="#N/A"/>
    <n v="3000"/>
    <s v="3000-EAG-2"/>
    <s v="Vechtboezem, Vecht van Muiden tot Nigtevecht"/>
    <n v="2940266.58"/>
    <s v="Vaststellingsstatus: Opgeknipt uit 3000-EAG-1"/>
    <s v="KRW Waterlichaam"/>
    <s v="Wijdemeren"/>
    <x v="0"/>
    <n v="257951.25"/>
    <x v="17"/>
  </r>
  <r>
    <e v="#N/A"/>
    <n v="3000"/>
    <s v="3000-EAG-3"/>
    <s v="Vechtboezem, Vecht van Nigtevecht tot Maarssen"/>
    <n v="2850042.22"/>
    <s v="Vaststellingsstatus: Opgeknipt uit 3000-EAG-1"/>
    <s v="KRW Waterlichaam"/>
    <s v="Stichtse Vecht"/>
    <x v="1"/>
    <n v="2615157.5499999998"/>
    <x v="17"/>
  </r>
  <r>
    <e v="#N/A"/>
    <n v="3000"/>
    <s v="3000-EAG-3"/>
    <s v="Vechtboezem, Vecht van Nigtevecht tot Maarssen"/>
    <n v="2850042.22"/>
    <s v="Vaststellingsstatus: Opgeknipt uit 3000-EAG-1"/>
    <s v="KRW Waterlichaam"/>
    <s v="Wijdemeren"/>
    <x v="0"/>
    <n v="234884.69"/>
    <x v="17"/>
  </r>
  <r>
    <e v="#N/A"/>
    <n v="3000"/>
    <s v="3000-EAG-4"/>
    <s v="Vechtboezem, Vecht van Maarssen tot Utrecht"/>
    <n v="277443.61"/>
    <s v="Vaststellingsstatus: Opgeknipt uit 3000-EAG-1"/>
    <s v="KRW Waterlichaam"/>
    <s v="Stichtse Vecht"/>
    <x v="1"/>
    <n v="150281.44"/>
    <x v="17"/>
  </r>
  <r>
    <e v="#N/A"/>
    <n v="3000"/>
    <s v="3000-EAG-4"/>
    <s v="Vechtboezem, Vecht van Maarssen tot Utrecht"/>
    <n v="277443.61"/>
    <s v="Vaststellingsstatus: Opgeknipt uit 3000-EAG-1"/>
    <s v="KRW Waterlichaam"/>
    <s v="Utrecht"/>
    <x v="1"/>
    <n v="127162.17"/>
    <x v="17"/>
  </r>
  <r>
    <s v="3000-EAG-5"/>
    <n v="3000"/>
    <s v="3000-EAG-5"/>
    <s v="Vechtboezem, stedelijk gebied Maarssen"/>
    <n v="568361.81000000006"/>
    <s v="Vaststellingsstatus: Opgeknipt uit 3000-EAG-1"/>
    <s v="KRW Overig water"/>
    <s v="Stichtse Vecht"/>
    <x v="1"/>
    <n v="568361.81000000006"/>
    <x v="1"/>
  </r>
  <r>
    <e v="#N/A"/>
    <n v="3010"/>
    <s v="3010-EAG-1"/>
    <s v="Noorder- of Rietpolder (zuid), Noorder- of Rietpolder (zuid) (De Krijgsman)"/>
    <n v="37345.339999999997"/>
    <s v="Vaststellingsstatus: Vastgesteld"/>
    <s v="KRW Overig water"/>
    <s v="Gooise Meren"/>
    <x v="0"/>
    <n v="37345.339999999997"/>
    <x v="1"/>
  </r>
  <r>
    <s v="3020-EAG-1"/>
    <n v="3020"/>
    <s v="3020-EAG-1"/>
    <s v="Noorder- of Rietpolder (De Krijgsman), landelijk"/>
    <n v="502292.71"/>
    <s v="Vaststellingsstatus: Vastgesteld"/>
    <s v="KRW Overig water"/>
    <s v="Gooise Meren"/>
    <x v="0"/>
    <n v="502292.71"/>
    <x v="1"/>
  </r>
  <r>
    <s v="3020-EAG-2"/>
    <n v="3020"/>
    <s v="3020-EAG-2"/>
    <s v="Noorder- of Rietpolder (De Krijgsman), Kruitfabriek eo"/>
    <n v="188157.02"/>
    <s v="Vaststellingsstatus: Vastgesteld"/>
    <s v="KRW Overig water"/>
    <s v="Gooise Meren"/>
    <x v="0"/>
    <n v="188157.02"/>
    <x v="1"/>
  </r>
  <r>
    <n v="3040"/>
    <n v="3040"/>
    <s v="3040-EAG-1"/>
    <s v="Bloemendalerpolder (noord), Bloemendalerpolder (noord)"/>
    <n v="1042140.43"/>
    <s v="Vaststellingsstatus: Vastgesteld"/>
    <s v="KRW Overig water"/>
    <s v="Gooise Meren"/>
    <x v="0"/>
    <n v="1042140.42"/>
    <x v="1"/>
  </r>
  <r>
    <s v="3050-EAG-1"/>
    <n v="3050"/>
    <s v="3050-EAG-1"/>
    <s v="Gemeenschapspolder zuid-oost, Gemeenschapspolder zuid-oost"/>
    <n v="783563.37"/>
    <s v="Vaststellingsstatus: Vastgesteld"/>
    <s v="KRW Overig water"/>
    <s v="Weesp"/>
    <x v="0"/>
    <n v="783563.37"/>
    <x v="1"/>
  </r>
  <r>
    <s v="3050-EAG-2"/>
    <n v="3050"/>
    <s v="3050-EAG-2"/>
    <s v="Gemeenschapspolder zuid-oost, Bloemendalerpolder Weesp"/>
    <n v="389397.87"/>
    <s v="Vaststellingsstatus: Vastgesteld"/>
    <s v="KRW Overig water"/>
    <s v="Weesp"/>
    <x v="0"/>
    <n v="389397.88"/>
    <x v="1"/>
  </r>
  <r>
    <n v="3070"/>
    <n v="3070"/>
    <s v="3070-EAG-1"/>
    <s v="Holland, Sticht, Voorburg en Polder het Honderd oost, Voorburg"/>
    <n v="1187936.68"/>
    <s v="Vaststellingsstatus: Vastgesteld"/>
    <s v="KRW Overig water"/>
    <s v="Stichtse Vecht"/>
    <x v="1"/>
    <n v="1187936.68"/>
    <x v="1"/>
  </r>
  <r>
    <n v="3070"/>
    <n v="3070"/>
    <s v="3070-EAG-2"/>
    <s v="Holland, Sticht, Voorburg en Polder het Honderd oost, Nog opknippen in  EAG's"/>
    <n v="5422597.5099999998"/>
    <s v="Vaststellingsstatus: Vastgesteld"/>
    <s v="KRW Overig water"/>
    <s v="Stichtse Vecht"/>
    <x v="1"/>
    <n v="5422597.5099999998"/>
    <x v="1"/>
  </r>
  <r>
    <n v="3080"/>
    <n v="3080"/>
    <s v="3080-EAG-1"/>
    <s v="Sportcombinatie Muiden, Sportcombinatie Muiden"/>
    <n v="23847.18"/>
    <s v="Vaststellingsstatus: Vastgesteld"/>
    <s v="KRW Overig water"/>
    <s v="Gooise Meren"/>
    <x v="0"/>
    <n v="23847.17"/>
    <x v="1"/>
  </r>
  <r>
    <e v="#N/A"/>
    <n v="3100"/>
    <s v="3100-EAG-1"/>
    <s v="Naardermeer, Binnezij/Spookgat"/>
    <n v="995677.22"/>
    <s v="Vaststellingsstatus: Vastgesteld"/>
    <s v="KRW Waterlichaam"/>
    <s v="Gooise Meren"/>
    <x v="0"/>
    <n v="995552.35"/>
    <x v="18"/>
  </r>
  <r>
    <e v="#N/A"/>
    <n v="3100"/>
    <s v="3100-EAG-1"/>
    <s v="Naardermeer, Binnezij/Spookgat"/>
    <n v="995677.22"/>
    <s v="Vaststellingsstatus: Vastgesteld"/>
    <s v="KRW Waterlichaam"/>
    <s v="Weesp"/>
    <x v="0"/>
    <n v="124.88"/>
    <x v="18"/>
  </r>
  <r>
    <s v="3100-EAG-10"/>
    <n v="3100"/>
    <s v="3100-EAG-10"/>
    <s v="Naardermeer, Meerlanden"/>
    <n v="349019.15"/>
    <s v="Vaststellingsstatus: Vastgesteld"/>
    <s v="KRW Overig water"/>
    <s v="Gooise Meren"/>
    <x v="0"/>
    <n v="349019.15"/>
    <x v="1"/>
  </r>
  <r>
    <e v="#N/A"/>
    <n v="3100"/>
    <s v="3100-EAG-2"/>
    <s v="Naardermeer, Groote Meer Noord"/>
    <n v="1281755.5900000001"/>
    <s v="Vaststellingsstatus: Vastgesteld"/>
    <s v="KRW Waterlichaam"/>
    <s v="Gooise Meren"/>
    <x v="0"/>
    <n v="1281755.6000000001"/>
    <x v="18"/>
  </r>
  <r>
    <e v="#N/A"/>
    <n v="3100"/>
    <s v="3100-EAG-3"/>
    <s v="Naardermeer, Groote Meer ZO"/>
    <n v="1355738.07"/>
    <s v="Vaststellingsstatus: Vastgesteld"/>
    <s v="KRW Waterlichaam"/>
    <s v="Gooise Meren"/>
    <x v="0"/>
    <n v="1355738.07"/>
    <x v="18"/>
  </r>
  <r>
    <e v="#N/A"/>
    <n v="3100"/>
    <s v="3100-EAG-4"/>
    <s v="Naardermeer, Veertigmorgen"/>
    <n v="1148255.72"/>
    <s v="Vaststellingsstatus: Begrenzing gewijzigd, met 3110-EAG-1"/>
    <s v="KRW Waterlichaam"/>
    <s v="Gooise Meren"/>
    <x v="0"/>
    <n v="1148152.46"/>
    <x v="18"/>
  </r>
  <r>
    <e v="#N/A"/>
    <n v="3100"/>
    <s v="3100-EAG-4"/>
    <s v="Naardermeer, Veertigmorgen"/>
    <n v="1148255.72"/>
    <s v="Vaststellingsstatus: Begrenzing gewijzigd, met 3110-EAG-1"/>
    <s v="KRW Waterlichaam"/>
    <s v="Weesp"/>
    <x v="0"/>
    <n v="103.26"/>
    <x v="18"/>
  </r>
  <r>
    <e v="#N/A"/>
    <n v="3100"/>
    <s v="3100-EAG-5"/>
    <s v="Naardermeer, Wijde- of Bovenste Blik"/>
    <n v="1199241.9099999999"/>
    <s v="Vaststellingsstatus: Begrenzing gewijzigd, met 3110-EAG-1"/>
    <s v="KRW Waterlichaam"/>
    <s v="Gooise Meren"/>
    <x v="0"/>
    <n v="1199241.8999999999"/>
    <x v="18"/>
  </r>
  <r>
    <e v="#N/A"/>
    <n v="3100"/>
    <s v="3100-EAG-9"/>
    <s v="Naardermeer, Kwelgebied noord"/>
    <n v="123686.76"/>
    <s v="Vaststellingsstatus: Begrenzing gewijzigd, ook GAF, nabij Stadzicht"/>
    <s v="KRW Waterlichaam"/>
    <s v="Gooise Meren"/>
    <x v="0"/>
    <n v="123686.76"/>
    <x v="18"/>
  </r>
  <r>
    <s v="3100-EAG-10"/>
    <n v="3110"/>
    <s v="3110-EAG-1"/>
    <s v="Nieuwe Keverdijksche Polder en Hilversumse Bovenmeent, Meerlanden, Landbouw ZO"/>
    <n v="1594509.99"/>
    <s v="Vaststellingsstatus: Begrenzing gewijzigd, met 3100-EAG-5 en 3100-EAG-4"/>
    <s v="KRW Overig water"/>
    <s v="Gooise Meren"/>
    <x v="0"/>
    <n v="177552.37"/>
    <x v="1"/>
  </r>
  <r>
    <s v="3100-EAG-10"/>
    <n v="3110"/>
    <s v="3110-EAG-1"/>
    <s v="Nieuwe Keverdijksche Polder en Hilversumse Bovenmeent, Meerlanden, Landbouw ZO"/>
    <n v="1594509.99"/>
    <s v="Vaststellingsstatus: Begrenzing gewijzigd, met 3100-EAG-5 en 3100-EAG-4"/>
    <s v="KRW Overig water"/>
    <s v="Hilversum"/>
    <x v="0"/>
    <n v="1414806.19"/>
    <x v="1"/>
  </r>
  <r>
    <s v="3100-EAG-10"/>
    <n v="3110"/>
    <s v="3110-EAG-1"/>
    <s v="Nieuwe Keverdijksche Polder en Hilversumse Bovenmeent, Meerlanden, Landbouw ZO"/>
    <n v="1594509.99"/>
    <s v="Vaststellingsstatus: Begrenzing gewijzigd, met 3100-EAG-5 en 3100-EAG-4"/>
    <s v="KRW Overig water"/>
    <s v="Weesp"/>
    <x v="0"/>
    <n v="2151.4499999999998"/>
    <x v="1"/>
  </r>
  <r>
    <s v="3110-EAG-1, 3110-EAG-2, 3110-EAG-3, 3110-EAG-5"/>
    <n v="3110"/>
    <s v="3110-EAG-2"/>
    <s v="Nieuwe Keverdijksche Polder en Hilversumse Bovenmeent, Hilversumse Bovenmeent"/>
    <n v="871799.47"/>
    <s v="Vaststellingsstatus: Vastgesteld"/>
    <s v="KRW Overig water"/>
    <s v="Gooise Meren"/>
    <x v="0"/>
    <n v="7453.37"/>
    <x v="1"/>
  </r>
  <r>
    <s v="3110-EAG-1, 3110-EAG-2, 3110-EAG-3, 3110-EAG-5"/>
    <n v="3110"/>
    <s v="3110-EAG-2"/>
    <s v="Nieuwe Keverdijksche Polder en Hilversumse Bovenmeent, Hilversumse Bovenmeent"/>
    <n v="871799.47"/>
    <s v="Vaststellingsstatus: Vastgesteld"/>
    <s v="KRW Overig water"/>
    <s v="Hilversum"/>
    <x v="0"/>
    <n v="1326.67"/>
    <x v="1"/>
  </r>
  <r>
    <s v="3110-EAG-1, 3110-EAG-2, 3110-EAG-3, 3110-EAG-5"/>
    <n v="3110"/>
    <s v="3110-EAG-2"/>
    <s v="Nieuwe Keverdijksche Polder en Hilversumse Bovenmeent, Hilversumse Bovenmeent"/>
    <n v="871799.47"/>
    <s v="Vaststellingsstatus: Vastgesteld"/>
    <s v="KRW Overig water"/>
    <s v="Weesp"/>
    <x v="0"/>
    <n v="863019.43"/>
    <x v="1"/>
  </r>
  <r>
    <s v="3110-EAG-1, 3110-EAG-2, 3110-EAG-3, 3110-EAG-5"/>
    <n v="3110"/>
    <s v="3110-EAG-3"/>
    <s v="Nieuwe Keverdijksche Polder en Hilversumse Bovenmeent, Nog opknippen in  EAG's"/>
    <n v="980301.22"/>
    <s v="Vaststellingsstatus: Vastgesteld"/>
    <s v="KRW Overig water"/>
    <s v="Gooise Meren"/>
    <x v="0"/>
    <n v="42659.42"/>
    <x v="1"/>
  </r>
  <r>
    <s v="3110-EAG-1, 3110-EAG-2, 3110-EAG-3, 3110-EAG-5"/>
    <n v="3110"/>
    <s v="3110-EAG-3"/>
    <s v="Nieuwe Keverdijksche Polder en Hilversumse Bovenmeent, Nog opknippen in  EAG's"/>
    <n v="980301.22"/>
    <s v="Vaststellingsstatus: Vastgesteld"/>
    <s v="KRW Overig water"/>
    <s v="Weesp"/>
    <x v="0"/>
    <n v="937641.79"/>
    <x v="1"/>
  </r>
  <r>
    <s v="3110-EAG-4"/>
    <n v="3110"/>
    <s v="3110-EAG-4"/>
    <s v="Nieuwe Keverdijksche Polder en Hilversumse Bovenmeent, Aalscholverkolonie"/>
    <n v="457841.53"/>
    <s v="Vaststellingsstatus: Vastgesteld"/>
    <s v="KRW Overig water"/>
    <s v="Gooise Meren"/>
    <x v="0"/>
    <n v="432291.64"/>
    <x v="1"/>
  </r>
  <r>
    <s v="3110-EAG-4"/>
    <n v="3110"/>
    <s v="3110-EAG-4"/>
    <s v="Nieuwe Keverdijksche Polder en Hilversumse Bovenmeent, Aalscholverkolonie"/>
    <n v="457841.53"/>
    <s v="Vaststellingsstatus: Vastgesteld"/>
    <s v="KRW Overig water"/>
    <s v="Weesp"/>
    <x v="0"/>
    <n v="25549.88"/>
    <x v="1"/>
  </r>
  <r>
    <s v="3110-EAG-4"/>
    <n v="3110"/>
    <s v="3110-EAG-5"/>
    <s v="Nieuwe Keverdijksche Polder en Hilversumse Bovenmeent, Nog opknippen in  EAG's"/>
    <n v="6328838.96"/>
    <s v="Vaststellingsstatus: Vastgesteld"/>
    <s v="KRW Overig water"/>
    <s v="Gooise Meren"/>
    <x v="0"/>
    <n v="110537.03"/>
    <x v="1"/>
  </r>
  <r>
    <s v="3110-EAG-4"/>
    <n v="3110"/>
    <s v="3110-EAG-5"/>
    <s v="Nieuwe Keverdijksche Polder en Hilversumse Bovenmeent, Nog opknippen in  EAG's"/>
    <n v="6328838.96"/>
    <s v="Vaststellingsstatus: Vastgesteld"/>
    <s v="KRW Overig water"/>
    <s v="Weesp"/>
    <x v="0"/>
    <n v="6218301.9400000004"/>
    <x v="1"/>
  </r>
  <r>
    <e v="#N/A"/>
    <n v="3200"/>
    <s v="3200-EAG-1"/>
    <s v="Spiegelpolder, Spiegel- en Blijkpolderplas"/>
    <n v="3213868.48"/>
    <s v="Vaststellingsstatus: Vastgesteld"/>
    <s v="KRW Waterlichaam"/>
    <s v="Weesp"/>
    <x v="0"/>
    <n v="1073.49"/>
    <x v="19"/>
  </r>
  <r>
    <e v="#N/A"/>
    <n v="3200"/>
    <s v="3200-EAG-1"/>
    <s v="Spiegelpolder, Spiegel- en Blijkpolderplas"/>
    <n v="3213868.48"/>
    <s v="Vaststellingsstatus: Vastgesteld"/>
    <s v="KRW Waterlichaam"/>
    <s v="Wijdemeren"/>
    <x v="0"/>
    <n v="3212795"/>
    <x v="19"/>
  </r>
  <r>
    <s v="3200-EAG-2"/>
    <n v="3200"/>
    <s v="3200-EAG-2"/>
    <s v="Spiegelpolder, Spiegelweg"/>
    <n v="586541.31999999995"/>
    <s v="Vaststellingsstatus: Vastgesteld"/>
    <s v="KRW Overig water"/>
    <s v="Wijdemeren"/>
    <x v="0"/>
    <n v="586541.31999999995"/>
    <x v="1"/>
  </r>
  <r>
    <e v="#N/A"/>
    <n v="3201"/>
    <s v="3201-EAG-1"/>
    <s v="Stichtsch Ankeveensche Polder, Ankeveensche Plassen SAP noord"/>
    <n v="2017838.94"/>
    <s v="Vaststellingsstatus: Vastgesteld"/>
    <s v="KRW Waterlichaam"/>
    <s v="Wijdemeren"/>
    <x v="0"/>
    <n v="2017838.94"/>
    <x v="20"/>
  </r>
  <r>
    <e v="#N/A"/>
    <n v="3201"/>
    <s v="3201-EAG-2"/>
    <s v="Stichtsch Ankeveensche Polder, Ankeveensche Plassen SAP zuid"/>
    <n v="543641.63"/>
    <s v="Vaststellingsstatus: Vastgesteld"/>
    <s v="KRW Waterlichaam"/>
    <s v="Wijdemeren"/>
    <x v="0"/>
    <n v="543641.63"/>
    <x v="20"/>
  </r>
  <r>
    <s v="3201-EAG-3"/>
    <n v="3201"/>
    <s v="3201-EAG-3"/>
    <s v="Stichtsch Ankeveensche Polder, Stichtsch Ankeveensche Polder oost"/>
    <n v="2371152.02"/>
    <s v="Vaststellingsstatus: Vastgesteld"/>
    <s v="KRW Overig water"/>
    <s v="Wijdemeren"/>
    <x v="0"/>
    <n v="2371152.02"/>
    <x v="1"/>
  </r>
  <r>
    <e v="#N/A"/>
    <n v="3210"/>
    <s v="3210-EAG-1"/>
    <s v="Horn- en Kuyerpolder, bemalen gebied"/>
    <n v="1296596.27"/>
    <s v="Vaststellingsstatus: Toegevoegd"/>
    <s v="KRW Overig water"/>
    <s v="Wijdemeren"/>
    <x v="0"/>
    <n v="1296596.26"/>
    <x v="1"/>
  </r>
  <r>
    <e v="#N/A"/>
    <n v="3210"/>
    <s v="3210-EAG-2"/>
    <s v="Horn- en Kuyerpolder, gestuwde gebieden"/>
    <n v="441390.14"/>
    <s v="Vaststellingsstatus: Toegevoegd"/>
    <s v="KRW Overig water"/>
    <s v="Wijdemeren"/>
    <x v="0"/>
    <n v="441390.14"/>
    <x v="1"/>
  </r>
  <r>
    <e v="#N/A"/>
    <n v="3210"/>
    <s v="3210-EAG-3"/>
    <s v="Horn- en Kuyerpolder, Stedelijk gebied Nederhorst Den Berg"/>
    <n v="752311.88"/>
    <s v="Vaststellingsstatus: Toegevoegd"/>
    <s v="KRW Overig water"/>
    <s v="Wijdemeren"/>
    <x v="0"/>
    <n v="752311.91"/>
    <x v="1"/>
  </r>
  <r>
    <s v="3210-EAG-3"/>
    <n v="3220"/>
    <s v="3220-EAG-1"/>
    <s v="Horstermeerpolder en Meeruiterdijksche Polder, Korremof"/>
    <n v="841012.94"/>
    <s v="Vaststellingsstatus: Vastgesteld"/>
    <s v="KRW Overig water"/>
    <s v="Wijdemeren"/>
    <x v="0"/>
    <n v="841012.93"/>
    <x v="1"/>
  </r>
  <r>
    <s v="3220-EAG-1, 3220-EAG-2, 3220-EAG-3, 3220-EAG-4, 3220-EAG-6"/>
    <n v="3220"/>
    <s v="3220-EAG-2"/>
    <s v="Horstermeerpolder en Meeruiterdijksche Polder, polder"/>
    <n v="4557583.41"/>
    <s v="Vaststellingsstatus: Vastgesteld"/>
    <s v="KRW Overig water"/>
    <s v="Wijdemeren"/>
    <x v="0"/>
    <n v="4557583.41"/>
    <x v="1"/>
  </r>
  <r>
    <s v="3220-EAG-1, 3220-EAG-2, 3220-EAG-3, 3220-EAG-4, 3220-EAG-6"/>
    <n v="3220"/>
    <s v="3220-EAG-3"/>
    <s v="Horstermeerpolder en Meeruiterdijksche Polder, Anko zuid"/>
    <n v="1564490.08"/>
    <s v="Vaststellingsstatus: Vastgesteld"/>
    <s v="KRW Overig water"/>
    <s v="Wijdemeren"/>
    <x v="0"/>
    <n v="1564490.09"/>
    <x v="1"/>
  </r>
  <r>
    <s v="3220-EAG-1, 3220-EAG-2, 3220-EAG-3, 3220-EAG-4, 3220-EAG-6"/>
    <n v="3220"/>
    <s v="3220-EAG-4"/>
    <s v="Horstermeerpolder en Meeruiterdijksche Polder, Meeruiterdijksche Polder zuid"/>
    <n v="765434.34"/>
    <s v="Vaststellingsstatus: Vastgesteld"/>
    <s v="KRW Overig water"/>
    <s v="Wijdemeren"/>
    <x v="0"/>
    <n v="765434.34"/>
    <x v="1"/>
  </r>
  <r>
    <s v="3220-EAG-5"/>
    <n v="3220"/>
    <s v="3220-EAG-5"/>
    <s v="Horstermeerpolder en Meeruiterdijksche Polder, Meeruiterdijksche Polder noord"/>
    <n v="190569.39"/>
    <s v="Vaststellingsstatus: Vastgesteld"/>
    <s v="KRW Overig water"/>
    <s v="Wijdemeren"/>
    <x v="0"/>
    <n v="190569.41"/>
    <x v="1"/>
  </r>
  <r>
    <s v="3220-EAG-5"/>
    <n v="3220"/>
    <s v="3220-EAG-6"/>
    <s v="Horstermeerpolder en Meeruiterdijksche Polder, Spiegelpolder zuid"/>
    <n v="223244.17"/>
    <s v="Vaststellingsstatus: Vastgesteld"/>
    <s v="KRW Overig water"/>
    <s v="Wijdemeren"/>
    <x v="0"/>
    <n v="223244.18"/>
    <x v="1"/>
  </r>
  <r>
    <e v="#N/A"/>
    <n v="3230"/>
    <s v="3230-EAG-1"/>
    <s v="Polder Kortenhoef, Het Hol/Suikerpot"/>
    <n v="2636996.7400000002"/>
    <s v="Vaststellingsstatus: Vastgesteld"/>
    <s v="KRW Waterlichaam"/>
    <s v="Hilversum"/>
    <x v="0"/>
    <n v="697.37"/>
    <x v="21"/>
  </r>
  <r>
    <e v="#N/A"/>
    <n v="3230"/>
    <s v="3230-EAG-1"/>
    <s v="Polder Kortenhoef, Het Hol/Suikerpot"/>
    <n v="2636996.7400000002"/>
    <s v="Vaststellingsstatus: Vastgesteld"/>
    <s v="KRW Waterlichaam"/>
    <s v="Wijdemeren"/>
    <x v="0"/>
    <n v="2636299.38"/>
    <x v="21"/>
  </r>
  <r>
    <e v="#N/A"/>
    <n v="3230"/>
    <s v="3230-EAG-2"/>
    <s v="Polder Kortenhoef, Wijde Blik"/>
    <n v="4015325.13"/>
    <s v="Vaststellingsstatus: Vastgesteld"/>
    <s v="KRW Waterlichaam"/>
    <s v="Stichtse Vecht"/>
    <x v="1"/>
    <n v="374374.26"/>
    <x v="22"/>
  </r>
  <r>
    <e v="#N/A"/>
    <n v="3230"/>
    <s v="3230-EAG-2"/>
    <s v="Polder Kortenhoef, Wijde Blik"/>
    <n v="4015325.13"/>
    <s v="Vaststellingsstatus: Vastgesteld"/>
    <s v="KRW Waterlichaam"/>
    <s v="Wijdemeren"/>
    <x v="0"/>
    <n v="3640950.9"/>
    <x v="22"/>
  </r>
  <r>
    <e v="#N/A"/>
    <n v="3230"/>
    <s v="3230-EAG-3"/>
    <s v="Polder Kortenhoef, Wijde Gat"/>
    <n v="3353056.97"/>
    <s v="Vaststellingsstatus: Vastgesteld"/>
    <s v="KRW Waterlichaam"/>
    <s v="Wijdemeren"/>
    <x v="0"/>
    <n v="3353056.97"/>
    <x v="23"/>
  </r>
  <r>
    <s v="3230-EAG-4"/>
    <n v="3230"/>
    <s v="3230-EAG-4"/>
    <s v="Polder Kortenhoef, Kortenhoef"/>
    <n v="2799563.67"/>
    <s v="Vaststellingsstatus: Vastgesteld"/>
    <s v="KRW Overig water"/>
    <s v="Wijdemeren"/>
    <x v="0"/>
    <n v="2799563.64"/>
    <x v="1"/>
  </r>
  <r>
    <e v="#N/A"/>
    <n v="3230"/>
    <s v="3230-EAG-5"/>
    <s v="Polder Kortenhoef, Hilversumsch Kanaal plas/dras"/>
    <n v="909771.11"/>
    <s v="Vaststellingsstatus: Vastgesteld"/>
    <s v="KRW Waterlichaam"/>
    <s v="Wijdemeren"/>
    <x v="0"/>
    <n v="909771.11"/>
    <x v="24"/>
  </r>
  <r>
    <e v="#N/A"/>
    <n v="3230"/>
    <s v="3230-EAG-6"/>
    <s v="Polder Kortenhoef, Hilversumsch Kanaal"/>
    <n v="3560635.82"/>
    <s v="Vaststellingsstatus: Begrenzing gewijzigd met 4250-EAG-1"/>
    <s v="KRW Waterlichaam"/>
    <s v="Hilversum"/>
    <x v="0"/>
    <n v="2686535.95"/>
    <x v="24"/>
  </r>
  <r>
    <e v="#N/A"/>
    <n v="3230"/>
    <s v="3230-EAG-6"/>
    <s v="Polder Kortenhoef, Hilversumsch Kanaal"/>
    <n v="3560635.82"/>
    <s v="Vaststellingsstatus: Begrenzing gewijzigd met 4250-EAG-1"/>
    <s v="KRW Waterlichaam"/>
    <s v="Stichtse Vecht"/>
    <x v="1"/>
    <n v="1374.36"/>
    <x v="24"/>
  </r>
  <r>
    <e v="#N/A"/>
    <n v="3230"/>
    <s v="3230-EAG-6"/>
    <s v="Polder Kortenhoef, Hilversumsch Kanaal"/>
    <n v="3560635.82"/>
    <s v="Vaststellingsstatus: Begrenzing gewijzigd met 4250-EAG-1"/>
    <s v="KRW Waterlichaam"/>
    <s v="Wijdemeren"/>
    <x v="0"/>
    <n v="872725.47"/>
    <x v="24"/>
  </r>
  <r>
    <n v="3240"/>
    <n v="3240"/>
    <s v="3240-EAG-1"/>
    <s v="Polder Dorssewaard, Polder Dorssewaard"/>
    <n v="1293694.96"/>
    <s v="Vaststellingsstatus: Vastgesteld"/>
    <s v="KRW Overig water"/>
    <s v="Stichtse Vecht"/>
    <x v="1"/>
    <n v="1280429.18"/>
    <x v="1"/>
  </r>
  <r>
    <n v="3240"/>
    <n v="3240"/>
    <s v="3240-EAG-1"/>
    <s v="Polder Dorssewaard, Polder Dorssewaard"/>
    <n v="1293694.96"/>
    <s v="Vaststellingsstatus: Vastgesteld"/>
    <s v="KRW Overig water"/>
    <s v="Wijdemeren"/>
    <x v="0"/>
    <n v="13265.77"/>
    <x v="1"/>
  </r>
  <r>
    <n v="3250"/>
    <n v="3250"/>
    <s v="3250-EAG-1"/>
    <s v="Vreeland (oost), Vreeland (oost)"/>
    <n v="109228.55"/>
    <s v="Vaststellingsstatus: Vastgesteld"/>
    <s v="KRW Overig water"/>
    <s v="Stichtse Vecht"/>
    <x v="1"/>
    <n v="109228.55"/>
    <x v="1"/>
  </r>
  <r>
    <n v="3260"/>
    <n v="3260"/>
    <s v="3260-EAG-1"/>
    <s v="Blijkpolder, Blijkpolder"/>
    <n v="448192.93"/>
    <s v="Vaststellingsstatus: Vastgesteld"/>
    <s v="KRW Overig water"/>
    <s v="Wijdemeren"/>
    <x v="0"/>
    <n v="448192.94"/>
    <x v="1"/>
  </r>
  <r>
    <e v="#N/A"/>
    <n v="3300"/>
    <s v="3300-EAG-1"/>
    <s v="Muyeveld, Loosdrechtsche Plassen"/>
    <n v="11241307.02"/>
    <s v="Vaststellingsstatus: Vastgesteld"/>
    <s v="KRW Waterlichaam"/>
    <s v="Stichtse Vecht"/>
    <x v="1"/>
    <n v="27245.17"/>
    <x v="25"/>
  </r>
  <r>
    <e v="#N/A"/>
    <n v="3300"/>
    <s v="3300-EAG-1"/>
    <s v="Muyeveld, Loosdrechtsche Plassen"/>
    <n v="11241307.02"/>
    <s v="Vaststellingsstatus: Vastgesteld"/>
    <s v="KRW Waterlichaam"/>
    <s v="Wijdemeren"/>
    <x v="0"/>
    <n v="11214061.859999999"/>
    <x v="25"/>
  </r>
  <r>
    <e v="#N/A"/>
    <n v="3300"/>
    <s v="3300-EAG-13"/>
    <s v="Muyeveld, Weersloot oost"/>
    <n v="2362741.25"/>
    <s v="Vaststellingsstatus: 3300-EAG-10 opgeknipt in 13 en 14"/>
    <s v="KRW Waterlichaam"/>
    <s v="De Bilt"/>
    <x v="1"/>
    <n v="44062.55"/>
    <x v="26"/>
  </r>
  <r>
    <e v="#N/A"/>
    <n v="3300"/>
    <s v="3300-EAG-13"/>
    <s v="Muyeveld, Weersloot oost"/>
    <n v="2362741.25"/>
    <s v="Vaststellingsstatus: 3300-EAG-10 opgeknipt in 13 en 14"/>
    <s v="KRW Waterlichaam"/>
    <s v="Hilversum"/>
    <x v="0"/>
    <n v="324283.8"/>
    <x v="26"/>
  </r>
  <r>
    <e v="#N/A"/>
    <n v="3300"/>
    <s v="3300-EAG-13"/>
    <s v="Muyeveld, Weersloot oost"/>
    <n v="2362741.25"/>
    <s v="Vaststellingsstatus: 3300-EAG-10 opgeknipt in 13 en 14"/>
    <s v="KRW Waterlichaam"/>
    <s v="Stichtse Vecht"/>
    <x v="1"/>
    <n v="19293.509999999998"/>
    <x v="26"/>
  </r>
  <r>
    <e v="#N/A"/>
    <n v="3300"/>
    <s v="3300-EAG-13"/>
    <s v="Muyeveld, Weersloot oost"/>
    <n v="2362741.25"/>
    <s v="Vaststellingsstatus: 3300-EAG-10 opgeknipt in 13 en 14"/>
    <s v="KRW Waterlichaam"/>
    <s v="Wijdemeren"/>
    <x v="0"/>
    <n v="1975101.35"/>
    <x v="26"/>
  </r>
  <r>
    <e v="#N/A"/>
    <n v="3300"/>
    <s v="3300-EAG-14"/>
    <s v="Muyeveld, Weersloot west"/>
    <n v="399145.17"/>
    <s v="Vaststellingsstatus: 3300-EAG-10 opgeknipt in 13 en 14"/>
    <s v="KRW Waterlichaam"/>
    <s v="Wijdemeren"/>
    <x v="0"/>
    <n v="399145.17"/>
    <x v="26"/>
  </r>
  <r>
    <e v="#N/A"/>
    <n v="3300"/>
    <s v="3300-EAG-15"/>
    <s v="Muyeveld, Oostelijke Drecht noord"/>
    <n v="3207634.15"/>
    <s v="Vaststellingsstatus: 3300-EAG-11 opgeknipt in 15 en 16"/>
    <s v="KRW Waterlichaam"/>
    <s v="Wijdemeren"/>
    <x v="0"/>
    <n v="3207634.15"/>
    <x v="26"/>
  </r>
  <r>
    <e v="#N/A"/>
    <n v="3300"/>
    <s v="3300-EAG-16"/>
    <s v="Muyeveld, Oostelijke Drecht zuid"/>
    <n v="1267780.7"/>
    <s v="Vaststellingsstatus: 3300-EAG-11 opgeknipt in 15 en 16"/>
    <s v="KRW Waterlichaam"/>
    <s v="De Bilt"/>
    <x v="1"/>
    <n v="3621.71"/>
    <x v="26"/>
  </r>
  <r>
    <e v="#N/A"/>
    <n v="3300"/>
    <s v="3300-EAG-16"/>
    <s v="Muyeveld, Oostelijke Drecht zuid"/>
    <n v="1267780.7"/>
    <s v="Vaststellingsstatus: 3300-EAG-11 opgeknipt in 15 en 16"/>
    <s v="KRW Waterlichaam"/>
    <s v="Hilversum"/>
    <x v="0"/>
    <n v="688529.35"/>
    <x v="26"/>
  </r>
  <r>
    <e v="#N/A"/>
    <n v="3300"/>
    <s v="3300-EAG-16"/>
    <s v="Muyeveld, Oostelijke Drecht zuid"/>
    <n v="1267780.7"/>
    <s v="Vaststellingsstatus: 3300-EAG-11 opgeknipt in 15 en 16"/>
    <s v="KRW Waterlichaam"/>
    <s v="Wijdemeren"/>
    <x v="0"/>
    <n v="575629.67000000004"/>
    <x v="26"/>
  </r>
  <r>
    <s v="3230-EAG-4"/>
    <n v="3300"/>
    <s v="3300-EAG-17"/>
    <s v="Muyeveld, De Ster noord"/>
    <n v="4230827.71"/>
    <s v="Vaststellingsstatus: Grensaanpassing met 3300-EAG-9"/>
    <s v="KRW Overig water"/>
    <s v="Hilversum"/>
    <x v="0"/>
    <n v="4760.59"/>
    <x v="1"/>
  </r>
  <r>
    <s v="3230-EAG-4"/>
    <n v="3300"/>
    <s v="3300-EAG-17"/>
    <s v="Muyeveld, De Ster noord"/>
    <n v="4230827.71"/>
    <s v="Vaststellingsstatus: Grensaanpassing met 3300-EAG-9"/>
    <s v="KRW Overig water"/>
    <s v="Wijdemeren"/>
    <x v="0"/>
    <n v="4226067.13"/>
    <x v="1"/>
  </r>
  <r>
    <s v="3300-EAG-17, 3300-EAG-18"/>
    <n v="3300"/>
    <s v="3300-EAG-18"/>
    <s v="Muyeveld, De Ster zuid"/>
    <n v="2238971.83"/>
    <s v="Vaststellingsstatus: 3300-EAG-12 opgeknipt in 17 en 18"/>
    <s v="KRW Overig water"/>
    <s v="De Bilt"/>
    <x v="1"/>
    <n v="28693.45"/>
    <x v="1"/>
  </r>
  <r>
    <s v="3300-EAG-17, 3300-EAG-18"/>
    <n v="3300"/>
    <s v="3300-EAG-18"/>
    <s v="Muyeveld, De Ster zuid"/>
    <n v="2238971.83"/>
    <s v="Vaststellingsstatus: 3300-EAG-12 opgeknipt in 17 en 18"/>
    <s v="KRW Overig water"/>
    <s v="Hilversum"/>
    <x v="0"/>
    <n v="2205750.92"/>
    <x v="1"/>
  </r>
  <r>
    <s v="3300-EAG-17, 3300-EAG-18"/>
    <n v="3300"/>
    <s v="3300-EAG-18"/>
    <s v="Muyeveld, De Ster zuid"/>
    <n v="2238971.83"/>
    <s v="Vaststellingsstatus: 3300-EAG-12 opgeknipt in 17 en 18"/>
    <s v="KRW Overig water"/>
    <s v="Wijdemeren"/>
    <x v="0"/>
    <n v="4527.46"/>
    <x v="1"/>
  </r>
  <r>
    <e v="#N/A"/>
    <n v="3300"/>
    <s v="3300-EAG-2"/>
    <s v="Muyeveld, Nieuwe Polderplas"/>
    <n v="265268.34999999998"/>
    <s v="Vaststellingsstatus: Vastgesteld"/>
    <s v="KRW Waterlichaam"/>
    <s v="Wijdemeren"/>
    <x v="0"/>
    <n v="265268.34999999998"/>
    <x v="25"/>
  </r>
  <r>
    <e v="#N/A"/>
    <n v="3300"/>
    <s v="3300-EAG-3"/>
    <s v="Muyeveld, Kievitsbuurt noord"/>
    <n v="1664885.65"/>
    <s v="Vaststellingsstatus: Vastgesteld"/>
    <s v="KRW Waterlichaam"/>
    <s v="Stichtse Vecht"/>
    <x v="1"/>
    <n v="1646458.23"/>
    <x v="27"/>
  </r>
  <r>
    <e v="#N/A"/>
    <n v="3300"/>
    <s v="3300-EAG-3"/>
    <s v="Muyeveld, Kievitsbuurt noord"/>
    <n v="1664885.65"/>
    <s v="Vaststellingsstatus: Vastgesteld"/>
    <s v="KRW Waterlichaam"/>
    <s v="Wijdemeren"/>
    <x v="0"/>
    <n v="18427.43"/>
    <x v="27"/>
  </r>
  <r>
    <e v="#N/A"/>
    <n v="3300"/>
    <s v="3300-EAG-4"/>
    <s v="Muyeveld, Kievitsbuurt zuid"/>
    <n v="1121825"/>
    <s v="Vaststellingsstatus: Vastgesteld"/>
    <s v="KRW Waterlichaam"/>
    <s v="Stichtse Vecht"/>
    <x v="1"/>
    <n v="1110273.45"/>
    <x v="27"/>
  </r>
  <r>
    <e v="#N/A"/>
    <n v="3300"/>
    <s v="3300-EAG-4"/>
    <s v="Muyeveld, Kievitsbuurt zuid"/>
    <n v="1121825"/>
    <s v="Vaststellingsstatus: Vastgesteld"/>
    <s v="KRW Waterlichaam"/>
    <s v="Wijdemeren"/>
    <x v="0"/>
    <n v="11551.55"/>
    <x v="27"/>
  </r>
  <r>
    <e v="#N/A"/>
    <n v="3300"/>
    <s v="3300-EAG-5"/>
    <s v="Muyeveld, Breukeleveensche of Stille Plas"/>
    <n v="2476608.36"/>
    <s v="Vaststellingsstatus: Vastgesteld"/>
    <s v="KRW Waterlichaam"/>
    <s v="Stichtse Vecht"/>
    <x v="1"/>
    <n v="21642.11"/>
    <x v="28"/>
  </r>
  <r>
    <e v="#N/A"/>
    <n v="3300"/>
    <s v="3300-EAG-5"/>
    <s v="Muyeveld, Breukeleveensche of Stille Plas"/>
    <n v="2476608.36"/>
    <s v="Vaststellingsstatus: Vastgesteld"/>
    <s v="KRW Waterlichaam"/>
    <s v="Wijdemeren"/>
    <x v="0"/>
    <n v="2454966.25"/>
    <x v="28"/>
  </r>
  <r>
    <e v="#N/A"/>
    <n v="3300"/>
    <s v="3300-EAG-6"/>
    <s v="Muyeveld, Tienhovensche Plassen noord"/>
    <n v="388056.84"/>
    <s v="Vaststellingsstatus: Vastgesteld"/>
    <s v="KRW Waterlichaam"/>
    <s v="Stichtse Vecht"/>
    <x v="1"/>
    <n v="388056.84"/>
    <x v="29"/>
  </r>
  <r>
    <e v="#N/A"/>
    <n v="3300"/>
    <s v="3300-EAG-7"/>
    <s v="Muyeveld, Tienhovensche Plassen zuid"/>
    <n v="513495.92"/>
    <s v="Vaststellingsstatus: Vastgesteld"/>
    <s v="KRW Waterlichaam"/>
    <s v="Stichtse Vecht"/>
    <x v="1"/>
    <n v="513495.91"/>
    <x v="29"/>
  </r>
  <r>
    <e v="#N/A"/>
    <n v="3300"/>
    <s v="3300-EAG-8"/>
    <s v="Muyeveld, Vuntus"/>
    <n v="1445317.92"/>
    <s v="Vaststellingsstatus: Vastgesteld"/>
    <s v="KRW Waterlichaam"/>
    <s v="Wijdemeren"/>
    <x v="0"/>
    <n v="1445317.92"/>
    <x v="30"/>
  </r>
  <r>
    <e v="#N/A"/>
    <n v="3300"/>
    <s v="3300-EAG-9"/>
    <s v="Muyeveld, Kromme Rade"/>
    <n v="1753623.75"/>
    <s v="Vaststellingsstatus: Grensaanpassing met 3300-EAG-17"/>
    <s v="KRW Waterlichaam"/>
    <s v="Hilversum"/>
    <x v="0"/>
    <n v="433.85"/>
    <x v="26"/>
  </r>
  <r>
    <e v="#N/A"/>
    <n v="3300"/>
    <s v="3300-EAG-9"/>
    <s v="Muyeveld, Kromme Rade"/>
    <n v="1753623.75"/>
    <s v="Vaststellingsstatus: Grensaanpassing met 3300-EAG-17"/>
    <s v="KRW Waterlichaam"/>
    <s v="Wijdemeren"/>
    <x v="0"/>
    <n v="1753189.9"/>
    <x v="26"/>
  </r>
  <r>
    <s v="3301-EAG-1"/>
    <n v="3301"/>
    <s v="3301-EAG-1"/>
    <s v="Gansenhoef oost, Gansenhoef"/>
    <n v="796078.11"/>
    <s v="Vaststellingsstatus: Vastgesteld"/>
    <s v="KRW Overig water"/>
    <s v="Stichtse Vecht"/>
    <x v="1"/>
    <n v="796078.11"/>
    <x v="1"/>
  </r>
  <r>
    <s v="3301-EAG-2"/>
    <n v="3301"/>
    <s v="3301-EAG-2"/>
    <s v="Gansenhoef oost, Staatsbosbheer"/>
    <n v="28341.64"/>
    <s v="Vaststellingsstatus: Vastgesteld"/>
    <s v="KRW Overig water"/>
    <s v="Stichtse Vecht"/>
    <x v="1"/>
    <n v="28341.64"/>
    <x v="1"/>
  </r>
  <r>
    <e v="#N/A"/>
    <n v="3302"/>
    <s v="3302-EAG-1"/>
    <s v="Oostelijke Binnenpolder van Tienhoven, overig"/>
    <n v="1878272.15"/>
    <s v="Vaststellingsstatus: Vastgesteld"/>
    <s v="KRW Waterlichaam"/>
    <s v="De Bilt"/>
    <x v="1"/>
    <n v="474468.77"/>
    <x v="31"/>
  </r>
  <r>
    <e v="#N/A"/>
    <n v="3302"/>
    <s v="3302-EAG-1"/>
    <s v="Oostelijke Binnenpolder van Tienhoven, overig"/>
    <n v="1878272.15"/>
    <s v="Vaststellingsstatus: Vastgesteld"/>
    <s v="KRW Waterlichaam"/>
    <s v="Stichtse Vecht"/>
    <x v="1"/>
    <n v="1403803.38"/>
    <x v="31"/>
  </r>
  <r>
    <e v="#N/A"/>
    <n v="3302"/>
    <s v="3302-EAG-2"/>
    <s v="Oostelijke Binnenpolder van Tienhoven, petgaten"/>
    <n v="194270.36"/>
    <s v="Vaststellingsstatus: Vastgesteld"/>
    <s v="KRW Waterlichaam"/>
    <s v="De Bilt"/>
    <x v="1"/>
    <n v="28010.95"/>
    <x v="31"/>
  </r>
  <r>
    <e v="#N/A"/>
    <n v="3302"/>
    <s v="3302-EAG-2"/>
    <s v="Oostelijke Binnenpolder van Tienhoven, petgaten"/>
    <n v="194270.36"/>
    <s v="Vaststellingsstatus: Vastgesteld"/>
    <s v="KRW Waterlichaam"/>
    <s v="Stichtse Vecht"/>
    <x v="1"/>
    <n v="166259.41"/>
    <x v="31"/>
  </r>
  <r>
    <n v="3303"/>
    <n v="3303"/>
    <s v="3303-EAG-1"/>
    <s v="Gansenhoef west, Gansenhoef west"/>
    <n v="364412.08"/>
    <s v="Vaststellingsstatus: Vastgesteld"/>
    <s v="KRW Overig water"/>
    <s v="Stichtse Vecht"/>
    <x v="1"/>
    <n v="364412.08"/>
    <x v="1"/>
  </r>
  <r>
    <s v="3310-EAG-1"/>
    <n v="3310"/>
    <s v="3310-EAG-1"/>
    <s v="Loenderveen (GWA), Waterleidingkanaal"/>
    <n v="241341.47"/>
    <s v="Vaststellingsstatus: Vastgesteld"/>
    <s v="KRW Overig water"/>
    <s v="Stichtse Vecht"/>
    <x v="1"/>
    <n v="80936.600000000006"/>
    <x v="1"/>
  </r>
  <r>
    <s v="3310-EAG-1"/>
    <n v="3310"/>
    <s v="3310-EAG-1"/>
    <s v="Loenderveen (GWA), Waterleidingkanaal"/>
    <n v="241341.47"/>
    <s v="Vaststellingsstatus: Vastgesteld"/>
    <s v="KRW Overig water"/>
    <s v="Wijdemeren"/>
    <x v="0"/>
    <n v="160404.87"/>
    <x v="1"/>
  </r>
  <r>
    <e v="#N/A"/>
    <n v="3310"/>
    <s v="3310-EAG-2"/>
    <s v="Loenderveen (GWA), Waterleidingplas"/>
    <n v="1336313.49"/>
    <s v="Vaststellingsstatus: Vastgesteld"/>
    <s v="KRW Waterlichaam"/>
    <s v="Wijdemeren"/>
    <x v="0"/>
    <n v="1336313.49"/>
    <x v="32"/>
  </r>
  <r>
    <n v="3311"/>
    <n v="3311"/>
    <s v="3311-EAG-1"/>
    <s v="Bethunepolder,"/>
    <n v="2528228.75"/>
    <s v="Vaststellingsstatus: Toegevoegd"/>
    <s v="KRW Overig water"/>
    <s v="Stichtse Vecht"/>
    <x v="1"/>
    <n v="2528228.75"/>
    <x v="1"/>
  </r>
  <r>
    <n v="3311"/>
    <n v="3311"/>
    <s v="3311-EAG-10"/>
    <s v="Bethunepolder,"/>
    <n v="63416.07"/>
    <s v="Vaststellingsstatus: Toegevoegd"/>
    <s v="KRW Overig water"/>
    <s v="Stichtse Vecht"/>
    <x v="1"/>
    <n v="63416.07"/>
    <x v="1"/>
  </r>
  <r>
    <n v="3311"/>
    <n v="3311"/>
    <s v="3311-EAG-2"/>
    <s v="Bethunepolder,"/>
    <n v="190450.83"/>
    <s v="Vaststellingsstatus: Toegevoegd"/>
    <s v="KRW Overig water"/>
    <s v="Stichtse Vecht"/>
    <x v="1"/>
    <n v="190450.83"/>
    <x v="1"/>
  </r>
  <r>
    <n v="3311"/>
    <n v="3311"/>
    <s v="3311-EAG-3"/>
    <s v="Bethunepolder,"/>
    <n v="924141.8"/>
    <s v="Vaststellingsstatus: Toegevoegd"/>
    <s v="KRW Overig water"/>
    <s v="Stichtse Vecht"/>
    <x v="1"/>
    <n v="924141.8"/>
    <x v="1"/>
  </r>
  <r>
    <n v="3311"/>
    <n v="3311"/>
    <s v="3311-EAG-4"/>
    <s v="Bethunepolder,"/>
    <n v="119736.12"/>
    <s v="Vaststellingsstatus: Toegevoegd"/>
    <s v="KRW Overig water"/>
    <s v="Stichtse Vecht"/>
    <x v="1"/>
    <n v="119736.12"/>
    <x v="1"/>
  </r>
  <r>
    <n v="3311"/>
    <n v="3311"/>
    <s v="3311-EAG-5"/>
    <s v="Bethunepolder,"/>
    <n v="53585.26"/>
    <s v="Vaststellingsstatus: Toegevoegd"/>
    <s v="KRW Overig water"/>
    <s v="Stichtse Vecht"/>
    <x v="1"/>
    <n v="53585.26"/>
    <x v="1"/>
  </r>
  <r>
    <n v="3311"/>
    <n v="3311"/>
    <s v="3311-EAG-6"/>
    <s v="Bethunepolder,"/>
    <n v="356808.06"/>
    <s v="Vaststellingsstatus: Toegevoegd"/>
    <s v="KRW Overig water"/>
    <s v="Stichtse Vecht"/>
    <x v="1"/>
    <n v="356808.06"/>
    <x v="1"/>
  </r>
  <r>
    <n v="3311"/>
    <n v="3311"/>
    <s v="3311-EAG-7"/>
    <s v="Bethunepolder,"/>
    <n v="375596.49"/>
    <s v="Vaststellingsstatus: Toegevoegd"/>
    <s v="KRW Overig water"/>
    <s v="Stichtse Vecht"/>
    <x v="1"/>
    <n v="375596.49"/>
    <x v="1"/>
  </r>
  <r>
    <n v="3311"/>
    <n v="3311"/>
    <s v="3311-EAG-8"/>
    <s v="Bethunepolder,"/>
    <n v="116098.23"/>
    <s v="Vaststellingsstatus: Toegevoegd"/>
    <s v="KRW Overig water"/>
    <s v="Stichtse Vecht"/>
    <x v="1"/>
    <n v="116098.23"/>
    <x v="1"/>
  </r>
  <r>
    <n v="3311"/>
    <n v="3311"/>
    <s v="3311-EAG-9"/>
    <s v="Bethunepolder,"/>
    <n v="677404.98"/>
    <s v="Vaststellingsstatus: Toegevoegd"/>
    <s v="KRW Overig water"/>
    <s v="Stichtse Vecht"/>
    <x v="1"/>
    <n v="677404.97"/>
    <x v="1"/>
  </r>
  <r>
    <e v="#N/A"/>
    <n v="3320"/>
    <s v="3320-EAG-1"/>
    <s v="Loenderveen, Terra Nova landelijk noord"/>
    <n v="267624.71000000002"/>
    <s v="Vaststellingsstatus: Vastgesteld"/>
    <s v="KRW Waterlichaam"/>
    <s v="Stichtse Vecht"/>
    <x v="1"/>
    <n v="144215.76999999999"/>
    <x v="33"/>
  </r>
  <r>
    <e v="#N/A"/>
    <n v="3320"/>
    <s v="3320-EAG-1"/>
    <s v="Loenderveen, Terra Nova landelijk noord"/>
    <n v="267624.71000000002"/>
    <s v="Vaststellingsstatus: Vastgesteld"/>
    <s v="KRW Waterlichaam"/>
    <s v="Wijdemeren"/>
    <x v="0"/>
    <n v="123408.94"/>
    <x v="33"/>
  </r>
  <r>
    <e v="#N/A"/>
    <n v="3320"/>
    <s v="3320-EAG-2"/>
    <s v="Loenderveen, Terra Nova"/>
    <n v="989951.6"/>
    <s v="Vaststellingsstatus: Vastgesteld"/>
    <s v="KRW Waterlichaam"/>
    <s v="Stichtse Vecht"/>
    <x v="1"/>
    <n v="284208.17"/>
    <x v="33"/>
  </r>
  <r>
    <e v="#N/A"/>
    <n v="3320"/>
    <s v="3320-EAG-2"/>
    <s v="Loenderveen, Terra Nova"/>
    <n v="989951.6"/>
    <s v="Vaststellingsstatus: Vastgesteld"/>
    <s v="KRW Waterlichaam"/>
    <s v="Wijdemeren"/>
    <x v="0"/>
    <n v="705743.39"/>
    <x v="33"/>
  </r>
  <r>
    <s v="3320-EAG-3"/>
    <n v="3320"/>
    <s v="3320-EAG-3"/>
    <s v="Loenderveen, Terra Nova landelijk zuid"/>
    <n v="983394.48"/>
    <s v="Vaststellingsstatus: Vastgesteld"/>
    <s v="KRW Overig water"/>
    <s v="Stichtse Vecht"/>
    <x v="1"/>
    <n v="648130.30000000005"/>
    <x v="1"/>
  </r>
  <r>
    <s v="3320-EAG-3"/>
    <n v="3320"/>
    <s v="3320-EAG-3"/>
    <s v="Loenderveen, Terra Nova landelijk zuid"/>
    <n v="983394.48"/>
    <s v="Vaststellingsstatus: Vastgesteld"/>
    <s v="KRW Overig water"/>
    <s v="Wijdemeren"/>
    <x v="0"/>
    <n v="335264.18"/>
    <x v="1"/>
  </r>
  <r>
    <e v="#N/A"/>
    <n v="3320"/>
    <s v="3320-EAG-4"/>
    <s v="Loenderveen, Loenderveensche Plas"/>
    <n v="2374817.2400000002"/>
    <s v="Vaststellingsstatus: Vastgesteld"/>
    <s v="KRW Waterlichaam"/>
    <s v="Wijdemeren"/>
    <x v="0"/>
    <n v="2374817.2400000002"/>
    <x v="34"/>
  </r>
  <r>
    <s v="3320-EAG-3"/>
    <n v="3340"/>
    <s v="3340-EAG-1"/>
    <s v="Polder Mijnden, Polder Mijnden west"/>
    <n v="2126391.5"/>
    <s v="Vaststellingsstatus: Vastgesteld"/>
    <s v="KRW Overig water"/>
    <s v="Stichtse Vecht"/>
    <x v="1"/>
    <n v="2121871.65"/>
    <x v="1"/>
  </r>
  <r>
    <s v="3320-EAG-3"/>
    <n v="3340"/>
    <s v="3340-EAG-1"/>
    <s v="Polder Mijnden, Polder Mijnden west"/>
    <n v="2126391.5"/>
    <s v="Vaststellingsstatus: Vastgesteld"/>
    <s v="KRW Overig water"/>
    <s v="Wijdemeren"/>
    <x v="0"/>
    <n v="4519.8500000000004"/>
    <x v="1"/>
  </r>
  <r>
    <s v="3340-EAG-2"/>
    <n v="3340"/>
    <s v="3340-EAG-2"/>
    <s v="Polder Mijnden, Polder Mijnden oost"/>
    <n v="757911.65"/>
    <s v="Vaststellingsstatus: Vastgesteld"/>
    <s v="KRW Overig water"/>
    <s v="Stichtse Vecht"/>
    <x v="1"/>
    <n v="738966.2"/>
    <x v="1"/>
  </r>
  <r>
    <s v="3340-EAG-2"/>
    <n v="3340"/>
    <s v="3340-EAG-2"/>
    <s v="Polder Mijnden, Polder Mijnden oost"/>
    <n v="757911.65"/>
    <s v="Vaststellingsstatus: Vastgesteld"/>
    <s v="KRW Overig water"/>
    <s v="Wijdemeren"/>
    <x v="0"/>
    <n v="18945.439999999999"/>
    <x v="1"/>
  </r>
  <r>
    <s v="3340-EAG-2"/>
    <n v="3340"/>
    <s v="3340-EAG-3"/>
    <s v="Polder Mijnden, Staatbosbeheer"/>
    <n v="202638.58"/>
    <s v="Vaststellingsstatus: Vastgesteld"/>
    <s v="KRW Overig water"/>
    <s v="Stichtse Vecht"/>
    <x v="1"/>
    <n v="196819.83"/>
    <x v="1"/>
  </r>
  <r>
    <s v="3340-EAG-2"/>
    <n v="3340"/>
    <s v="3340-EAG-3"/>
    <s v="Polder Mijnden, Staatbosbeheer"/>
    <n v="202638.58"/>
    <s v="Vaststellingsstatus: Vastgesteld"/>
    <s v="KRW Overig water"/>
    <s v="Wijdemeren"/>
    <x v="0"/>
    <n v="5818.75"/>
    <x v="1"/>
  </r>
  <r>
    <n v="3350"/>
    <n v="3350"/>
    <s v="3350-EAG-1"/>
    <s v="Polder Breukelen-Proostdij, bemalen gebied"/>
    <n v="2908071.63"/>
    <s v="Vaststellingsstatus: Toegevoegd"/>
    <s v="KRW Overig water"/>
    <s v="Stichtse Vecht"/>
    <x v="1"/>
    <n v="2908071.63"/>
    <x v="1"/>
  </r>
  <r>
    <n v="3350"/>
    <n v="3350"/>
    <s v="3350-EAG-2"/>
    <s v="Polder Breukelen-Proostdij, Beringde landen"/>
    <n v="680693.28"/>
    <s v="Vaststellingsstatus: Toegevoegd"/>
    <s v="KRW Overig water"/>
    <s v="Stichtse Vecht"/>
    <x v="1"/>
    <n v="680693.28"/>
    <x v="1"/>
  </r>
  <r>
    <s v="3340-EAG-2"/>
    <n v="3360"/>
    <s v="3360-EAG-1"/>
    <s v="Polder Maarsseveen-Westbroek, Agrarisch Molenpolder"/>
    <n v="3425724.44"/>
    <s v="Vaststellingsstatus: Vastgesteld"/>
    <s v="KRW Overig water"/>
    <s v="De Bilt"/>
    <x v="1"/>
    <n v="1238410.94"/>
    <x v="1"/>
  </r>
  <r>
    <s v="3340-EAG-2"/>
    <n v="3360"/>
    <s v="3360-EAG-1"/>
    <s v="Polder Maarsseveen-Westbroek, Agrarisch Molenpolder"/>
    <n v="3425724.44"/>
    <s v="Vaststellingsstatus: Vastgesteld"/>
    <s v="KRW Overig water"/>
    <s v="Stichtse Vecht"/>
    <x v="1"/>
    <n v="2187313.62"/>
    <x v="1"/>
  </r>
  <r>
    <e v="#N/A"/>
    <n v="3360"/>
    <s v="3360-EAG-10"/>
    <s v="Polder Maarsseveen-Westbroek, Maarsseveense Zodden"/>
    <n v="526854.48"/>
    <s v="Vaststellingsstatus: Vastgesteld"/>
    <s v="KRW Waterlichaam"/>
    <s v="Stichtse Vecht"/>
    <x v="1"/>
    <n v="526854.56999999995"/>
    <x v="35"/>
  </r>
  <r>
    <e v="#N/A"/>
    <n v="3360"/>
    <s v="3360-EAG-11"/>
    <s v="Polder Maarsseveen-Westbroek, Grote Maarsseveensche Plas"/>
    <n v="856915.57"/>
    <s v="Vaststellingsstatus: Vastgesteld"/>
    <s v="KRW Waterlichaam"/>
    <s v="Stichtse Vecht"/>
    <x v="1"/>
    <n v="856915.58"/>
    <x v="36"/>
  </r>
  <r>
    <s v="3360-EAG-12"/>
    <n v="3360"/>
    <s v="3360-EAG-12"/>
    <s v="Polder Maarsseveen-Westbroek, Nederreinsche Vaart"/>
    <n v="207091.12"/>
    <s v="Vaststellingsstatus: Vastgesteld"/>
    <s v="KRW Overig water"/>
    <s v="De Bilt"/>
    <x v="1"/>
    <n v="134981.45000000001"/>
    <x v="1"/>
  </r>
  <r>
    <s v="3360-EAG-12"/>
    <n v="3360"/>
    <s v="3360-EAG-12"/>
    <s v="Polder Maarsseveen-Westbroek, Nederreinsche Vaart"/>
    <n v="207091.12"/>
    <s v="Vaststellingsstatus: Vastgesteld"/>
    <s v="KRW Overig water"/>
    <s v="Stichtse Vecht"/>
    <x v="1"/>
    <n v="72109.679999999993"/>
    <x v="1"/>
  </r>
  <r>
    <e v="#N/A"/>
    <n v="3360"/>
    <s v="3360-EAG-13"/>
    <s v="Polder Maarsseveen-Westbroek, Klein Molenpolder"/>
    <n v="299533.55"/>
    <s v="Vaststellingsstatus: Vastgesteld"/>
    <s v="KRW Waterlichaam"/>
    <s v="Stichtse Vecht"/>
    <x v="1"/>
    <n v="299533.59000000003"/>
    <x v="35"/>
  </r>
  <r>
    <e v="#N/A"/>
    <n v="3360"/>
    <s v="3360-EAG-14"/>
    <s v="Polder Maarsseveen-Westbroek, Taartpunt Zodden"/>
    <n v="460202.76"/>
    <s v="Vaststellingsstatus: Vastgesteld"/>
    <s v="KRW Waterlichaam"/>
    <s v="Stichtse Vecht"/>
    <x v="1"/>
    <n v="460202.79"/>
    <x v="35"/>
  </r>
  <r>
    <s v="3360-EAG-12"/>
    <n v="3360"/>
    <s v="3360-EAG-15"/>
    <s v="Polder Maarsseveen-Westbroek, Taartpunt"/>
    <n v="1422263.46"/>
    <s v="Vaststellingsstatus: Vastgesteld"/>
    <s v="KRW Overig water"/>
    <s v="De Bilt"/>
    <x v="1"/>
    <n v="69950.100000000006"/>
    <x v="1"/>
  </r>
  <r>
    <s v="3360-EAG-12"/>
    <n v="3360"/>
    <s v="3360-EAG-15"/>
    <s v="Polder Maarsseveen-Westbroek, Taartpunt"/>
    <n v="1422263.46"/>
    <s v="Vaststellingsstatus: Vastgesteld"/>
    <s v="KRW Overig water"/>
    <s v="Stichtse Vecht"/>
    <x v="1"/>
    <n v="1352313.35"/>
    <x v="1"/>
  </r>
  <r>
    <e v="#N/A"/>
    <n v="3360"/>
    <s v="3360-EAG-16"/>
    <s v="Polder Maarsseveen-Westbroek, Molenpolder Natuurreservaat"/>
    <n v="1420882"/>
    <s v="Vaststellingsstatus: Vastgesteld"/>
    <s v="KRW Waterlichaam"/>
    <s v="De Bilt"/>
    <x v="1"/>
    <n v="142821.43"/>
    <x v="37"/>
  </r>
  <r>
    <e v="#N/A"/>
    <n v="3360"/>
    <s v="3360-EAG-16"/>
    <s v="Polder Maarsseveen-Westbroek, Molenpolder Natuurreservaat"/>
    <n v="1420882"/>
    <s v="Vaststellingsstatus: Vastgesteld"/>
    <s v="KRW Waterlichaam"/>
    <s v="Stichtse Vecht"/>
    <x v="1"/>
    <n v="1278060.57"/>
    <x v="37"/>
  </r>
  <r>
    <e v="#N/A"/>
    <n v="3360"/>
    <s v="3360-EAG-17"/>
    <s v="Polder Maarsseveen-Westbroek, Westbroekse Zodden"/>
    <n v="2573879.5699999998"/>
    <s v="Vaststellingsstatus: Vastgesteld"/>
    <s v="KRW Waterlichaam"/>
    <s v="De Bilt"/>
    <x v="1"/>
    <n v="2573879.5699999998"/>
    <x v="37"/>
  </r>
  <r>
    <s v="3360-EAG-18"/>
    <n v="3360"/>
    <s v="3360-EAG-18"/>
    <s v="Polder Maarsseveen-Westbroek, Polder het Huis te Hart"/>
    <n v="961132.65"/>
    <s v="Vaststellingsstatus: Vastgesteld"/>
    <s v="KRW Overig water"/>
    <s v="De Bilt"/>
    <x v="1"/>
    <n v="961132.65"/>
    <x v="1"/>
  </r>
  <r>
    <e v="#N/A"/>
    <n v="3360"/>
    <s v="3360-EAG-19"/>
    <s v="Polder Maarsseveen-Westbroek, Taartpunt noord"/>
    <n v="279178.84000000003"/>
    <s v="Vaststellingsstatus: Gewijzigd, opgesplitst"/>
    <s v="KRW Waterlichaam"/>
    <s v="De Bilt"/>
    <x v="1"/>
    <n v="19253.68"/>
    <x v="31"/>
  </r>
  <r>
    <e v="#N/A"/>
    <n v="3360"/>
    <s v="3360-EAG-19"/>
    <s v="Polder Maarsseveen-Westbroek, Taartpunt noord"/>
    <n v="279178.84000000003"/>
    <s v="Vaststellingsstatus: Gewijzigd, opgesplitst"/>
    <s v="KRW Waterlichaam"/>
    <s v="Stichtse Vecht"/>
    <x v="1"/>
    <n v="259925.16"/>
    <x v="31"/>
  </r>
  <r>
    <s v="3360-EAG-18"/>
    <n v="3360"/>
    <s v="3360-EAG-2"/>
    <s v="Polder Maarsseveen-Westbroek, Polder Buitenweg"/>
    <n v="1256056.23"/>
    <s v="Vaststellingsstatus: Vastgesteld"/>
    <s v="KRW Overig water"/>
    <s v="Stichtse Vecht"/>
    <x v="1"/>
    <n v="1079024.33"/>
    <x v="1"/>
  </r>
  <r>
    <s v="3360-EAG-18"/>
    <n v="3360"/>
    <s v="3360-EAG-2"/>
    <s v="Polder Maarsseveen-Westbroek, Polder Buitenweg"/>
    <n v="1256056.23"/>
    <s v="Vaststellingsstatus: Vastgesteld"/>
    <s v="KRW Overig water"/>
    <s v="Utrecht"/>
    <x v="1"/>
    <n v="177031.89"/>
    <x v="1"/>
  </r>
  <r>
    <s v="3360-EAG-18"/>
    <n v="3360"/>
    <s v="3360-EAG-3"/>
    <s v="Polder Maarsseveen-Westbroek, Zogwetering"/>
    <n v="2132014.4"/>
    <s v="Vaststellingsstatus: Vastgesteld"/>
    <s v="KRW Overig water"/>
    <s v="Stichtse Vecht"/>
    <x v="1"/>
    <n v="2132014.4"/>
    <x v="1"/>
  </r>
  <r>
    <s v="3360-EAG-4"/>
    <n v="3360"/>
    <s v="3360-EAG-4"/>
    <s v="Polder Maarsseveen-Westbroek, Wilgenplas"/>
    <n v="1323590.81"/>
    <s v="Vaststellingsstatus: Vastgesteld"/>
    <s v="KRW Overig water"/>
    <s v="Stichtse Vecht"/>
    <x v="1"/>
    <n v="1323590.77"/>
    <x v="1"/>
  </r>
  <r>
    <s v="3360-EAG-4"/>
    <n v="3360"/>
    <s v="3360-EAG-5"/>
    <s v="Polder Maarsseveen-Westbroek, rond Kleine Maarsseveensche Plas"/>
    <n v="710827.53"/>
    <s v="Vaststellingsstatus: Vastgesteld"/>
    <s v="KRW Overig water"/>
    <s v="Stichtse Vecht"/>
    <x v="1"/>
    <n v="710827.5"/>
    <x v="1"/>
  </r>
  <r>
    <s v="3360-EAG-4"/>
    <n v="3360"/>
    <s v="3360-EAG-6"/>
    <s v="Polder Maarsseveen-Westbroek, Kassen"/>
    <n v="327020.37"/>
    <s v="Vaststellingsstatus: Vastgesteld"/>
    <s v="KRW Overig water"/>
    <s v="Stichtse Vecht"/>
    <x v="1"/>
    <n v="327020.37"/>
    <x v="1"/>
  </r>
  <r>
    <s v="3360-EAG-4"/>
    <n v="3360"/>
    <s v="3360-EAG-7"/>
    <s v="Polder Maarsseveen-Westbroek, Volkstuinen"/>
    <n v="280770.95"/>
    <s v="Vaststellingsstatus: Vastgesteld"/>
    <s v="KRW Overig water"/>
    <s v="Stichtse Vecht"/>
    <x v="1"/>
    <n v="280770.95"/>
    <x v="1"/>
  </r>
  <r>
    <s v="3360-EAG-4"/>
    <n v="3360"/>
    <s v="3360-EAG-8"/>
    <s v="Polder Maarsseveen-Westbroek, Oud tuinbouwgebied"/>
    <n v="166978.9"/>
    <s v="Vaststellingsstatus: Vastgesteld"/>
    <s v="KRW Overig water"/>
    <s v="Stichtse Vecht"/>
    <x v="1"/>
    <n v="166978.88"/>
    <x v="1"/>
  </r>
  <r>
    <s v="3360-EAG-9"/>
    <n v="3360"/>
    <s v="3360-EAG-9"/>
    <s v="Polder Maarsseveen-Westbroek, Kleine Maarsseveensche Plas"/>
    <n v="271055.87"/>
    <s v="Vaststellingsstatus: Vastgesteld"/>
    <s v="KRW Overig water"/>
    <s v="Stichtse Vecht"/>
    <x v="1"/>
    <n v="271055.87"/>
    <x v="1"/>
  </r>
  <r>
    <s v="3360-EAG-9"/>
    <n v="3370"/>
    <s v="3370-EAG-1"/>
    <s v="Polder Achtienhoven, Gagelweg/Kooidijk"/>
    <n v="4096115.08"/>
    <s v="Vaststellingsstatus: Vastgesteld"/>
    <s v="KRW Overig water"/>
    <s v="De Bilt"/>
    <x v="1"/>
    <n v="3141929.66"/>
    <x v="1"/>
  </r>
  <r>
    <s v="3360-EAG-9"/>
    <n v="3370"/>
    <s v="3370-EAG-1"/>
    <s v="Polder Achtienhoven, Gagelweg/Kooidijk"/>
    <n v="4096115.08"/>
    <s v="Vaststellingsstatus: Vastgesteld"/>
    <s v="KRW Overig water"/>
    <s v="Stichtse Vecht"/>
    <x v="1"/>
    <n v="6324.89"/>
    <x v="1"/>
  </r>
  <r>
    <s v="3360-EAG-9"/>
    <n v="3370"/>
    <s v="3370-EAG-1"/>
    <s v="Polder Achtienhoven, Gagelweg/Kooidijk"/>
    <n v="4096115.08"/>
    <s v="Vaststellingsstatus: Vastgesteld"/>
    <s v="KRW Overig water"/>
    <s v="Utrecht"/>
    <x v="1"/>
    <n v="947860.53"/>
    <x v="1"/>
  </r>
  <r>
    <s v="3370-EAG-2"/>
    <n v="3370"/>
    <s v="3370-EAG-2"/>
    <s v="Polder Achtienhoven, Gagelbos"/>
    <n v="582635.85"/>
    <s v="Vaststellingsstatus: Vastgesteld"/>
    <s v="KRW Overig water"/>
    <s v="De Bilt"/>
    <x v="1"/>
    <n v="512421.01"/>
    <x v="1"/>
  </r>
  <r>
    <s v="3370-EAG-2"/>
    <n v="3370"/>
    <s v="3370-EAG-2"/>
    <s v="Polder Achtienhoven, Gagelbos"/>
    <n v="582635.85"/>
    <s v="Vaststellingsstatus: Vastgesteld"/>
    <s v="KRW Overig water"/>
    <s v="Utrecht"/>
    <x v="1"/>
    <n v="70214.84"/>
    <x v="1"/>
  </r>
  <r>
    <s v="3370-EAG-2"/>
    <n v="3370"/>
    <s v="3370-EAG-3"/>
    <s v="Polder Achtienhoven, Kerkeindse Polder"/>
    <n v="2454143.71"/>
    <s v="Vaststellingsstatus: Vastgesteld"/>
    <s v="KRW Overig water"/>
    <s v="De Bilt"/>
    <x v="1"/>
    <n v="2434693.21"/>
    <x v="1"/>
  </r>
  <r>
    <s v="3370-EAG-2"/>
    <n v="3370"/>
    <s v="3370-EAG-3"/>
    <s v="Polder Achtienhoven, Kerkeindse Polder"/>
    <n v="2454143.71"/>
    <s v="Vaststellingsstatus: Vastgesteld"/>
    <s v="KRW Overig water"/>
    <s v="Stichtse Vecht"/>
    <x v="1"/>
    <n v="19432.580000000002"/>
    <x v="1"/>
  </r>
  <r>
    <s v="3370-EAG-2"/>
    <n v="3370"/>
    <s v="3370-EAG-3"/>
    <s v="Polder Achtienhoven, Kerkeindse Polder"/>
    <n v="2454143.71"/>
    <s v="Vaststellingsstatus: Vastgesteld"/>
    <s v="KRW Overig water"/>
    <s v="Utrecht"/>
    <x v="1"/>
    <n v="17.920000000000002"/>
    <x v="1"/>
  </r>
  <r>
    <s v="3370-EAG-2"/>
    <n v="3370"/>
    <s v="3370-EAG-4"/>
    <s v="Polder Achtienhoven,  Het Achteraf"/>
    <n v="3145044.44"/>
    <s v="Vaststellingsstatus: Gewijzigd t.h.v. grens 3370-EAG-5"/>
    <s v="KRW Overig water"/>
    <s v="De Bilt"/>
    <x v="1"/>
    <n v="3145044.44"/>
    <x v="1"/>
  </r>
  <r>
    <s v="3370-EAG-2"/>
    <n v="3370"/>
    <s v="3370-EAG-5"/>
    <s v="Polder Achtienhoven,  Korssesteeg"/>
    <n v="516657.84"/>
    <s v="Vaststellingsstatus: Gewijzigd t.h.v. grens 3370-EAG-4"/>
    <s v="KRW Overig water"/>
    <s v="De Bilt"/>
    <x v="1"/>
    <n v="516657.84"/>
    <x v="1"/>
  </r>
  <r>
    <e v="#N/A"/>
    <n v="4000"/>
    <s v="4000-EAG-1"/>
    <s v="'s-Gravelandsche vaartboezem,  's-Gravelandsche Vaart"/>
    <n v="442739.83"/>
    <s v="Vaststellingsstatus: Vastgesteld"/>
    <s v="KRW Waterlichaam"/>
    <s v="Gooise Meren"/>
    <x v="0"/>
    <n v="191945.49"/>
    <x v="38"/>
  </r>
  <r>
    <e v="#N/A"/>
    <n v="4000"/>
    <s v="4000-EAG-1"/>
    <s v="'s-Gravelandsche vaartboezem,  's-Gravelandsche Vaart"/>
    <n v="442739.83"/>
    <s v="Vaststellingsstatus: Vastgesteld"/>
    <s v="KRW Waterlichaam"/>
    <s v="Hilversum"/>
    <x v="0"/>
    <n v="128235.94"/>
    <x v="38"/>
  </r>
  <r>
    <e v="#N/A"/>
    <n v="4000"/>
    <s v="4000-EAG-1"/>
    <s v="'s-Gravelandsche vaartboezem,  's-Gravelandsche Vaart"/>
    <n v="442739.83"/>
    <s v="Vaststellingsstatus: Vastgesteld"/>
    <s v="KRW Waterlichaam"/>
    <s v="Weesp"/>
    <x v="0"/>
    <n v="47629.34"/>
    <x v="38"/>
  </r>
  <r>
    <e v="#N/A"/>
    <n v="4000"/>
    <s v="4000-EAG-1"/>
    <s v="'s-Gravelandsche vaartboezem,  's-Gravelandsche Vaart"/>
    <n v="442739.83"/>
    <s v="Vaststellingsstatus: Vastgesteld"/>
    <s v="KRW Waterlichaam"/>
    <s v="Wijdemeren"/>
    <x v="0"/>
    <n v="74929.06"/>
    <x v="38"/>
  </r>
  <r>
    <s v="4000-EAG-2"/>
    <n v="4000"/>
    <s v="4000-EAG-2"/>
    <s v="'s-Gravelandsche vaartboezem, Cruijsbergen"/>
    <n v="441308.31"/>
    <s v="Vaststellingsstatus: Vastgesteld"/>
    <s v="KRW Overig water"/>
    <s v="Gooise Meren"/>
    <x v="0"/>
    <n v="428868.13"/>
    <x v="1"/>
  </r>
  <r>
    <s v="4000-EAG-2"/>
    <n v="4000"/>
    <s v="4000-EAG-2"/>
    <s v="'s-Gravelandsche vaartboezem, Cruijsbergen"/>
    <n v="441308.31"/>
    <s v="Vaststellingsstatus: Vastgesteld"/>
    <s v="KRW Overig water"/>
    <s v="Hilversum"/>
    <x v="0"/>
    <n v="12440.18"/>
    <x v="1"/>
  </r>
  <r>
    <e v="#N/A"/>
    <n v="4000"/>
    <s v="4000-EAG-3"/>
    <s v="'s-Gravelandsche vaartboezem, Karnemelksloot"/>
    <n v="347006.88"/>
    <s v="Vaststellingsstatus: Begrenzing gewijzigd, ook GAF, nabij Laegieskamp"/>
    <s v="KRW Waterlichaam"/>
    <s v="Gooise Meren"/>
    <x v="0"/>
    <n v="244334.34"/>
    <x v="38"/>
  </r>
  <r>
    <e v="#N/A"/>
    <n v="4000"/>
    <s v="4000-EAG-3"/>
    <s v="'s-Gravelandsche vaartboezem, Karnemelksloot"/>
    <n v="347006.88"/>
    <s v="Vaststellingsstatus: Begrenzing gewijzigd, ook GAF, nabij Laegieskamp"/>
    <s v="KRW Waterlichaam"/>
    <s v="Hilversum"/>
    <x v="0"/>
    <n v="102672.55"/>
    <x v="38"/>
  </r>
  <r>
    <e v="#N/A"/>
    <n v="4000"/>
    <s v="4000-EAG-4"/>
    <s v="'s-Gravelandsche vaartboezem, Naardertrekvaart"/>
    <n v="1210256.6299999999"/>
    <s v="Vaststellingsstatus: Vastgesteld"/>
    <s v="KRW Waterlichaam"/>
    <s v="Gooise Meren"/>
    <x v="0"/>
    <n v="1210256.6299999999"/>
    <x v="38"/>
  </r>
  <r>
    <e v="#N/A"/>
    <n v="4000"/>
    <s v="4000-EAG-6"/>
    <s v="'s-Gravelandsche vaartboezem, Vesting Naarden"/>
    <n v="1623744.09"/>
    <s v="Vaststellingsstatus: Vastgesteld"/>
    <s v="KRW Waterlichaam"/>
    <s v="Gooise Meren"/>
    <x v="0"/>
    <n v="1623744.09"/>
    <x v="38"/>
  </r>
  <r>
    <e v="#N/A"/>
    <n v="4000"/>
    <s v="4000-EAG-7"/>
    <s v="'s-Gravelandsche vaartboezem, Naarden-Bussum"/>
    <n v="719843.46"/>
    <s v="Vaststellingsstatus: Vastgesteld"/>
    <s v="KRW Waterlichaam"/>
    <s v="Gooise Meren"/>
    <x v="0"/>
    <n v="719843.46"/>
    <x v="38"/>
  </r>
  <r>
    <e v="#N/A"/>
    <n v="4000"/>
    <s v="4000-EAG-8"/>
    <s v="'s-Gravelandsche vaartboezem, Zanderijvaarten"/>
    <n v="2578208.73"/>
    <s v="Vaststellingsstatus: Vastgesteld"/>
    <s v="KRW Waterlichaam"/>
    <s v="Gooise Meren"/>
    <x v="0"/>
    <n v="2270992.75"/>
    <x v="38"/>
  </r>
  <r>
    <e v="#N/A"/>
    <n v="4000"/>
    <s v="4000-EAG-8"/>
    <s v="'s-Gravelandsche vaartboezem, Zanderijvaarten"/>
    <n v="2578208.73"/>
    <s v="Vaststellingsstatus: Vastgesteld"/>
    <s v="KRW Waterlichaam"/>
    <s v="Huizen"/>
    <x v="0"/>
    <n v="307215.98"/>
    <x v="38"/>
  </r>
  <r>
    <n v="4100"/>
    <n v="4100"/>
    <s v="4100-EAG-1"/>
    <s v="Noordpolder beoosten Muiden, bemalen"/>
    <n v="3467565.92"/>
    <s v="Vaststellingsstatus: Toegevoegd"/>
    <s v="KRW Overig water"/>
    <s v="Gooise Meren"/>
    <x v="0"/>
    <n v="3467565.93"/>
    <x v="1"/>
  </r>
  <r>
    <n v="4100"/>
    <n v="4100"/>
    <s v="4100-EAG-2"/>
    <s v="Noordpolder beoosten Muiden, noord"/>
    <n v="254935.59"/>
    <s v="Vaststellingsstatus: Toegevoegd"/>
    <s v="KRW Overig water"/>
    <s v="Gooise Meren"/>
    <x v="0"/>
    <n v="254935.59"/>
    <x v="1"/>
  </r>
  <r>
    <n v="4110"/>
    <n v="4110"/>
    <s v="4110-EAG-1"/>
    <s v="B.O.B.M.-polder en Buitendijken tussen Muiderberg en Naarden, B.O. bemalen"/>
    <n v="2370791.83"/>
    <s v="Vaststellingsstatus: Toegevoegd"/>
    <s v="KRW Overig water"/>
    <s v="Gooise Meren"/>
    <x v="0"/>
    <n v="2370791.83"/>
    <x v="1"/>
  </r>
  <r>
    <n v="4110"/>
    <n v="4110"/>
    <s v="4110-EAG-2"/>
    <s v="B.O.B.M.-polder en Buitendijken tussen Muiderberg en Naarden, B.O. (oost)"/>
    <n v="313695.42"/>
    <s v="Vaststellingsstatus: Toegevoegd"/>
    <s v="KRW Overig water"/>
    <s v="Gooise Meren"/>
    <x v="0"/>
    <n v="313695.42"/>
    <x v="1"/>
  </r>
  <r>
    <s v="4120-EAG-1"/>
    <n v="4120"/>
    <s v="4120-EAG-1"/>
    <s v="Buitendijken ten Noorden van Naarden, Schapenmeent"/>
    <n v="625674.15"/>
    <s v="Vaststellingsstatus: Toegevoegd"/>
    <s v="KRW Overig water"/>
    <s v="Gooise Meren"/>
    <x v="0"/>
    <n v="625674.15"/>
    <x v="1"/>
  </r>
  <r>
    <s v="4120-EAG-2"/>
    <n v="4120"/>
    <s v="4120-EAG-2"/>
    <s v="Buitendijken ten Noorden van Naarden, Haverland"/>
    <n v="482429.81"/>
    <s v="Vaststellingsstatus: Toegevoegd"/>
    <s v="KRW Overig water"/>
    <s v="Gooise Meren"/>
    <x v="0"/>
    <n v="482429.81"/>
    <x v="1"/>
  </r>
  <r>
    <n v="4130"/>
    <n v="4130"/>
    <s v="4130-EAG-1"/>
    <s v="Zuidpolder beoosten Muiden, Zuidpolder beoosten Muiden"/>
    <n v="2558683.5699999998"/>
    <s v="Vaststellingsstatus: Toegevoegd"/>
    <s v="KRW Overig water"/>
    <s v="Gooise Meren"/>
    <x v="0"/>
    <n v="2547248.61"/>
    <x v="1"/>
  </r>
  <r>
    <n v="4130"/>
    <n v="4130"/>
    <s v="4130-EAG-1"/>
    <s v="Zuidpolder beoosten Muiden, Zuidpolder beoosten Muiden"/>
    <n v="2558683.5699999998"/>
    <s v="Vaststellingsstatus: Toegevoegd"/>
    <s v="KRW Overig water"/>
    <s v="Weesp"/>
    <x v="0"/>
    <n v="11434.97"/>
    <x v="1"/>
  </r>
  <r>
    <s v="4120-EAG-2"/>
    <n v="4140"/>
    <s v="4140-EAG-1"/>
    <s v="Keverdijkse Overscheense Polder,"/>
    <n v="723257.13"/>
    <s v="Vaststellingsstatus: Toegevoegd"/>
    <s v="KRW Overig water"/>
    <s v="Gooise Meren"/>
    <x v="0"/>
    <n v="723257.13"/>
    <x v="1"/>
  </r>
  <r>
    <s v="4140-EAG-1, 4140-EAG-2, 4140-EAG-3, 4140-EAG-4"/>
    <n v="4140"/>
    <s v="4140-EAG-2"/>
    <s v="Keverdijkse Overscheense Polder,"/>
    <n v="586330.4"/>
    <s v="Vaststellingsstatus: Toegevoegd"/>
    <s v="KRW Overig water"/>
    <s v="Gooise Meren"/>
    <x v="0"/>
    <n v="586330.4"/>
    <x v="1"/>
  </r>
  <r>
    <s v="4140-EAG-1, 4140-EAG-2, 4140-EAG-3, 4140-EAG-4"/>
    <n v="4140"/>
    <s v="4140-EAG-3"/>
    <s v="Keverdijkse Overscheense Polder,"/>
    <n v="595656.97"/>
    <s v="Vaststellingsstatus: Toegevoegd"/>
    <s v="KRW Overig water"/>
    <s v="Gooise Meren"/>
    <x v="0"/>
    <n v="595656.97"/>
    <x v="1"/>
  </r>
  <r>
    <s v="4140-EAG-1, 4140-EAG-2, 4140-EAG-3, 4140-EAG-4"/>
    <n v="4140"/>
    <s v="4140-EAG-4"/>
    <s v="Keverdijkse Overscheense Polder,"/>
    <n v="119590.74"/>
    <s v="Vaststellingsstatus: Toegevoegd"/>
    <s v="KRW Overig water"/>
    <s v="Gooise Meren"/>
    <x v="0"/>
    <n v="119590.73"/>
    <x v="1"/>
  </r>
  <r>
    <s v="4140-EAG-5"/>
    <n v="4140"/>
    <s v="4140-EAG-5"/>
    <s v="Keverdijkse Overscheense Polder, Stadzicht"/>
    <n v="115848.1"/>
    <s v="Vaststellingsstatus: Begrenzing gewijzigd, ook GAF, nabij Stadzicht"/>
    <s v="KRW Overig water"/>
    <s v="Gooise Meren"/>
    <x v="0"/>
    <n v="115848.1"/>
    <x v="1"/>
  </r>
  <r>
    <n v="4200"/>
    <n v="4200"/>
    <s v="4200-EAG-1"/>
    <s v="Heintjesrak- en Broekerpolder, nabij Faunapassage"/>
    <n v="199109.23"/>
    <s v="Vaststellingsstatus: Toegevoegd"/>
    <s v="KRW Overig water"/>
    <s v="Hilversum"/>
    <x v="0"/>
    <n v="1629.29"/>
    <x v="1"/>
  </r>
  <r>
    <n v="4200"/>
    <n v="4200"/>
    <s v="4200-EAG-1"/>
    <s v="Heintjesrak- en Broekerpolder, nabij Faunapassage"/>
    <n v="199109.23"/>
    <s v="Vaststellingsstatus: Toegevoegd"/>
    <s v="KRW Overig water"/>
    <s v="Weesp"/>
    <x v="0"/>
    <n v="193163.24"/>
    <x v="1"/>
  </r>
  <r>
    <n v="4200"/>
    <n v="4200"/>
    <s v="4200-EAG-1"/>
    <s v="Heintjesrak- en Broekerpolder, nabij Faunapassage"/>
    <n v="199109.23"/>
    <s v="Vaststellingsstatus: Toegevoegd"/>
    <s v="KRW Overig water"/>
    <s v="Wijdemeren"/>
    <x v="0"/>
    <n v="4316.7"/>
    <x v="1"/>
  </r>
  <r>
    <n v="4200"/>
    <n v="4200"/>
    <s v="4200-EAG-2"/>
    <s v="Heintjesrak- en Broekerpolder, Broekerpolder"/>
    <n v="1271904.67"/>
    <s v="Vaststellingsstatus: Toegevoegd"/>
    <s v="KRW Overig water"/>
    <s v="Weesp"/>
    <x v="0"/>
    <n v="1269192.02"/>
    <x v="1"/>
  </r>
  <r>
    <n v="4200"/>
    <n v="4200"/>
    <s v="4200-EAG-2"/>
    <s v="Heintjesrak- en Broekerpolder, Broekerpolder"/>
    <n v="1271904.67"/>
    <s v="Vaststellingsstatus: Toegevoegd"/>
    <s v="KRW Overig water"/>
    <s v="Wijdemeren"/>
    <x v="0"/>
    <n v="2712.65"/>
    <x v="1"/>
  </r>
  <r>
    <n v="4200"/>
    <n v="4200"/>
    <s v="4200-EAG-3"/>
    <s v="Heintjesrak- en Broekerpolder, Heintjesrakpolder"/>
    <n v="842477.13"/>
    <s v="Vaststellingsstatus: Toegevoegd"/>
    <s v="KRW Overig water"/>
    <s v="Weesp"/>
    <x v="0"/>
    <n v="829929.22"/>
    <x v="1"/>
  </r>
  <r>
    <n v="4200"/>
    <n v="4200"/>
    <s v="4200-EAG-3"/>
    <s v="Heintjesrak- en Broekerpolder, Heintjesrakpolder"/>
    <n v="842477.13"/>
    <s v="Vaststellingsstatus: Toegevoegd"/>
    <s v="KRW Overig water"/>
    <s v="Wijdemeren"/>
    <x v="0"/>
    <n v="12547.9"/>
    <x v="1"/>
  </r>
  <r>
    <e v="#N/A"/>
    <n v="4210"/>
    <s v="4210-EAG-1"/>
    <s v="Hollands Ankeveensche Polder, Hollandsch Ankeveensche Polder bemalen"/>
    <n v="100167.02"/>
    <s v="Vaststellingsstatus: Vastgesteld"/>
    <s v="KRW Waterlichaam"/>
    <s v="Hilversum"/>
    <x v="0"/>
    <n v="89.11"/>
    <x v="39"/>
  </r>
  <r>
    <e v="#N/A"/>
    <n v="4210"/>
    <s v="4210-EAG-1"/>
    <s v="Hollands Ankeveensche Polder, Hollandsch Ankeveensche Polder bemalen"/>
    <n v="100167.02"/>
    <s v="Vaststellingsstatus: Vastgesteld"/>
    <s v="KRW Waterlichaam"/>
    <s v="Wijdemeren"/>
    <x v="0"/>
    <n v="100077.91"/>
    <x v="39"/>
  </r>
  <r>
    <e v="#N/A"/>
    <n v="4210"/>
    <s v="4210-EAG-2"/>
    <s v="Hollands Ankeveensche Polder, Ankeveensche Plassen HAP noord"/>
    <n v="562462.43000000005"/>
    <s v="Vaststellingsstatus: Vastgesteld"/>
    <s v="KRW Waterlichaam"/>
    <s v="Hilversum"/>
    <x v="0"/>
    <n v="38842.83"/>
    <x v="39"/>
  </r>
  <r>
    <e v="#N/A"/>
    <n v="4210"/>
    <s v="4210-EAG-2"/>
    <s v="Hollands Ankeveensche Polder, Ankeveensche Plassen HAP noord"/>
    <n v="562462.43000000005"/>
    <s v="Vaststellingsstatus: Vastgesteld"/>
    <s v="KRW Waterlichaam"/>
    <s v="Weesp"/>
    <x v="0"/>
    <n v="179.74"/>
    <x v="39"/>
  </r>
  <r>
    <e v="#N/A"/>
    <n v="4210"/>
    <s v="4210-EAG-2"/>
    <s v="Hollands Ankeveensche Polder, Ankeveensche Plassen HAP noord"/>
    <n v="562462.43000000005"/>
    <s v="Vaststellingsstatus: Vastgesteld"/>
    <s v="KRW Waterlichaam"/>
    <s v="Wijdemeren"/>
    <x v="0"/>
    <n v="523439.84"/>
    <x v="39"/>
  </r>
  <r>
    <e v="#N/A"/>
    <n v="4210"/>
    <s v="4210-EAG-3"/>
    <s v="Hollands Ankeveensche Polder, Ankeveensche Plassen HAP zuid"/>
    <n v="1186444.99"/>
    <s v="Vaststellingsstatus: Vastgesteld"/>
    <s v="KRW Waterlichaam"/>
    <s v="Wijdemeren"/>
    <x v="0"/>
    <n v="1186444.98"/>
    <x v="39"/>
  </r>
  <r>
    <s v="4210-EAG-4"/>
    <n v="4210"/>
    <s v="4210-EAG-4"/>
    <s v="Hollands Ankeveensche Polder, Hollandsch Ankeveensche Polder oost"/>
    <n v="1667059.75"/>
    <s v="Vaststellingsstatus: Vastgesteld"/>
    <s v="KRW Overig water"/>
    <s v="Wijdemeren"/>
    <x v="0"/>
    <n v="1667059.75"/>
    <x v="1"/>
  </r>
  <r>
    <e v="#N/A"/>
    <n v="4210"/>
    <s v="4210-EAG-5"/>
    <s v="Hollands Ankeveensche Polder, Ankeveense Plassen HAP oost"/>
    <n v="242786.26"/>
    <s v="Vaststellingsstatus: Vastgesteld"/>
    <s v="KRW Waterlichaam"/>
    <s v="Wijdemeren"/>
    <x v="0"/>
    <n v="242786.25"/>
    <x v="39"/>
  </r>
  <r>
    <s v="4210-EAG-6"/>
    <n v="4210"/>
    <s v="4210-EAG-6"/>
    <s v="Hollands Ankeveensche Polder, Peilgebied 24-4"/>
    <n v="153160.16"/>
    <s v="Vaststellingsstatus: Opgeknipt uit 4210-EAG-6"/>
    <s v="KRW Overig water"/>
    <s v="Wijdemeren"/>
    <x v="0"/>
    <n v="153160.16"/>
    <x v="1"/>
  </r>
  <r>
    <n v="4230"/>
    <n v="4230"/>
    <s v="4230-EAG-1"/>
    <s v="Hilversumse Ondermeent, Hilversumse Ondermeent"/>
    <n v="1277624.44"/>
    <s v="Vaststellingsstatus: Toegevoegd"/>
    <s v="KRW Overig water"/>
    <s v="Hilversum"/>
    <x v="0"/>
    <n v="1277624.44"/>
    <x v="1"/>
  </r>
  <r>
    <n v="4240"/>
    <n v="4240"/>
    <s v="4240-EAG-1"/>
    <s v="Hilversumse Meent, Hilversumse Meent"/>
    <n v="888824.58"/>
    <s v="Vaststellingsstatus: Toegevoegd"/>
    <s v="KRW Overig water"/>
    <s v="Hilversum"/>
    <x v="0"/>
    <n v="888824.58"/>
    <x v="1"/>
  </r>
  <r>
    <s v="4250-EAG-1"/>
    <n v="4250"/>
    <s v="4250-EAG-1"/>
    <s v="'s-Gravelandsche Polder, 's-Gravelandsche Polder"/>
    <n v="8224547.7699999996"/>
    <s v="Vaststellingsstatus: Toegevoegd"/>
    <s v="KRW Overig water"/>
    <s v="Gooise Meren"/>
    <x v="0"/>
    <n v="1754.95"/>
    <x v="1"/>
  </r>
  <r>
    <s v="4250-EAG-1"/>
    <n v="4250"/>
    <s v="4250-EAG-1"/>
    <s v="'s-Gravelandsche Polder, 's-Gravelandsche Polder"/>
    <n v="8224547.7699999996"/>
    <s v="Vaststellingsstatus: Toegevoegd"/>
    <s v="KRW Overig water"/>
    <s v="Hilversum"/>
    <x v="0"/>
    <n v="3248605.67"/>
    <x v="1"/>
  </r>
  <r>
    <s v="4250-EAG-1"/>
    <n v="4250"/>
    <s v="4250-EAG-1"/>
    <s v="'s-Gravelandsche Polder, 's-Gravelandsche Polder"/>
    <n v="8224547.7699999996"/>
    <s v="Vaststellingsstatus: Toegevoegd"/>
    <s v="KRW Overig water"/>
    <s v="Wijdemeren"/>
    <x v="0"/>
    <n v="4974187.16"/>
    <x v="1"/>
  </r>
  <r>
    <e v="#N/A"/>
    <n v="4250"/>
    <s v="4250-EAG-2"/>
    <s v="'s-Gravelandsche Polder, 's-Gravelandsche Polder - KRW Waterlichaam"/>
    <n v="255788.08"/>
    <s v="Vaststellingsstatus: Toegevoegd"/>
    <s v="KRW Waterlichaam"/>
    <s v="Hilversum"/>
    <x v="0"/>
    <n v="5553.71"/>
    <x v="38"/>
  </r>
  <r>
    <e v="#N/A"/>
    <n v="4250"/>
    <s v="4250-EAG-2"/>
    <s v="'s-Gravelandsche Polder, 's-Gravelandsche Polder - KRW Waterlichaam"/>
    <n v="255788.08"/>
    <s v="Vaststellingsstatus: Toegevoegd"/>
    <s v="KRW Waterlichaam"/>
    <s v="Wijdemeren"/>
    <x v="0"/>
    <n v="250234.37"/>
    <x v="38"/>
  </r>
  <r>
    <s v="4250-EAG-1"/>
    <n v="5000"/>
    <s v="5000-EAG-2"/>
    <s v="'t Gooi, 't Gooi - 1"/>
    <n v="19859112.289999999"/>
    <s v="Vaststellingsstatus: Toegevoegd"/>
    <s v="KRW Overig water"/>
    <s v="Gooise Meren"/>
    <x v="0"/>
    <n v="9875526.3499999996"/>
    <x v="1"/>
  </r>
  <r>
    <s v="4250-EAG-1"/>
    <n v="5000"/>
    <s v="5000-EAG-2"/>
    <s v="'t Gooi, 't Gooi - 1"/>
    <n v="19859112.289999999"/>
    <s v="Vaststellingsstatus: Toegevoegd"/>
    <s v="KRW Overig water"/>
    <s v="Hilversum"/>
    <x v="0"/>
    <n v="3617721.02"/>
    <x v="1"/>
  </r>
  <r>
    <s v="4250-EAG-1"/>
    <n v="5000"/>
    <s v="5000-EAG-2"/>
    <s v="'t Gooi, 't Gooi - 1"/>
    <n v="19859112.289999999"/>
    <s v="Vaststellingsstatus: Toegevoegd"/>
    <s v="KRW Overig water"/>
    <s v="Huizen"/>
    <x v="0"/>
    <n v="5138344.6100000003"/>
    <x v="1"/>
  </r>
  <r>
    <s v="4250-EAG-1"/>
    <n v="5000"/>
    <s v="5000-EAG-2"/>
    <s v="'t Gooi, 't Gooi - 1"/>
    <n v="19859112.289999999"/>
    <s v="Vaststellingsstatus: Toegevoegd"/>
    <s v="KRW Overig water"/>
    <s v="Laren"/>
    <x v="0"/>
    <n v="1227520.31"/>
    <x v="1"/>
  </r>
  <r>
    <s v="5000-EAG-2, 5000-EAG-3, 5000-EAG-4, 5000-EAG-5, 5000-EAG-6, 5000-EAG-8"/>
    <n v="5000"/>
    <s v="5000-EAG-3"/>
    <s v="'t Gooi, 't Gooi"/>
    <n v="10258828.16"/>
    <s v="Vaststellingsstatus: Toegevoegd"/>
    <s v="KRW Overig water"/>
    <s v="Blaricum"/>
    <x v="0"/>
    <n v="4992629.82"/>
    <x v="1"/>
  </r>
  <r>
    <s v="5000-EAG-2, 5000-EAG-3, 5000-EAG-4, 5000-EAG-5, 5000-EAG-6, 5000-EAG-8"/>
    <n v="5000"/>
    <s v="5000-EAG-3"/>
    <s v="'t Gooi, 't Gooi"/>
    <n v="10258828.16"/>
    <s v="Vaststellingsstatus: Toegevoegd"/>
    <s v="KRW Overig water"/>
    <s v="Eemnes"/>
    <x v="1"/>
    <n v="81670.97"/>
    <x v="1"/>
  </r>
  <r>
    <s v="5000-EAG-2, 5000-EAG-3, 5000-EAG-4, 5000-EAG-5, 5000-EAG-6, 5000-EAG-8"/>
    <n v="5000"/>
    <s v="5000-EAG-3"/>
    <s v="'t Gooi, 't Gooi"/>
    <n v="10258828.16"/>
    <s v="Vaststellingsstatus: Toegevoegd"/>
    <s v="KRW Overig water"/>
    <s v="Huizen"/>
    <x v="0"/>
    <n v="4599624.8099999996"/>
    <x v="1"/>
  </r>
  <r>
    <s v="5000-EAG-2, 5000-EAG-3, 5000-EAG-4, 5000-EAG-5, 5000-EAG-6, 5000-EAG-8"/>
    <n v="5000"/>
    <s v="5000-EAG-3"/>
    <s v="'t Gooi, 't Gooi"/>
    <n v="10258828.16"/>
    <s v="Vaststellingsstatus: Toegevoegd"/>
    <s v="KRW Overig water"/>
    <s v="Laren"/>
    <x v="0"/>
    <n v="584902.56000000006"/>
    <x v="1"/>
  </r>
  <r>
    <s v="5000-EAG-2, 5000-EAG-3, 5000-EAG-4, 5000-EAG-5, 5000-EAG-6, 5000-EAG-8"/>
    <n v="5000"/>
    <s v="5000-EAG-4"/>
    <s v="'t Gooi, 't Gooi"/>
    <n v="10272165.01"/>
    <s v="Vaststellingsstatus: Toegevoegd"/>
    <s v="KRW Overig water"/>
    <s v="Blaricum"/>
    <x v="0"/>
    <n v="1218772.6399999999"/>
    <x v="1"/>
  </r>
  <r>
    <s v="5000-EAG-2, 5000-EAG-3, 5000-EAG-4, 5000-EAG-5, 5000-EAG-6, 5000-EAG-8"/>
    <n v="5000"/>
    <s v="5000-EAG-4"/>
    <s v="'t Gooi, 't Gooi"/>
    <n v="10272165.01"/>
    <s v="Vaststellingsstatus: Toegevoegd"/>
    <s v="KRW Overig water"/>
    <s v="Eemnes"/>
    <x v="1"/>
    <n v="1111.3800000000001"/>
    <x v="1"/>
  </r>
  <r>
    <s v="5000-EAG-2, 5000-EAG-3, 5000-EAG-4, 5000-EAG-5, 5000-EAG-6, 5000-EAG-8"/>
    <n v="5000"/>
    <s v="5000-EAG-4"/>
    <s v="'t Gooi, 't Gooi"/>
    <n v="10272165.01"/>
    <s v="Vaststellingsstatus: Toegevoegd"/>
    <s v="KRW Overig water"/>
    <s v="Gooise Meren"/>
    <x v="0"/>
    <n v="455504.24"/>
    <x v="1"/>
  </r>
  <r>
    <s v="5000-EAG-2, 5000-EAG-3, 5000-EAG-4, 5000-EAG-5, 5000-EAG-6, 5000-EAG-8"/>
    <n v="5000"/>
    <s v="5000-EAG-4"/>
    <s v="'t Gooi, 't Gooi"/>
    <n v="10272165.01"/>
    <s v="Vaststellingsstatus: Toegevoegd"/>
    <s v="KRW Overig water"/>
    <s v="Hilversum"/>
    <x v="0"/>
    <n v="445251.09"/>
    <x v="1"/>
  </r>
  <r>
    <s v="5000-EAG-2, 5000-EAG-3, 5000-EAG-4, 5000-EAG-5, 5000-EAG-6, 5000-EAG-8"/>
    <n v="5000"/>
    <s v="5000-EAG-4"/>
    <s v="'t Gooi, 't Gooi"/>
    <n v="10272165.01"/>
    <s v="Vaststellingsstatus: Toegevoegd"/>
    <s v="KRW Overig water"/>
    <s v="Huizen"/>
    <x v="0"/>
    <n v="740235.08"/>
    <x v="1"/>
  </r>
  <r>
    <s v="5000-EAG-2, 5000-EAG-3, 5000-EAG-4, 5000-EAG-5, 5000-EAG-6, 5000-EAG-8"/>
    <n v="5000"/>
    <s v="5000-EAG-4"/>
    <s v="'t Gooi, 't Gooi"/>
    <n v="10272165.01"/>
    <s v="Vaststellingsstatus: Toegevoegd"/>
    <s v="KRW Overig water"/>
    <s v="Laren"/>
    <x v="0"/>
    <n v="7411290.5800000001"/>
    <x v="1"/>
  </r>
  <r>
    <s v="5000-EAG-2, 5000-EAG-3, 5000-EAG-4, 5000-EAG-5, 5000-EAG-6, 5000-EAG-8"/>
    <n v="5000"/>
    <s v="5000-EAG-5"/>
    <s v="'t Gooi, 't Gooi"/>
    <n v="5700402.5199999996"/>
    <s v="Vaststellingsstatus: Toegevoegd"/>
    <s v="KRW Overig water"/>
    <s v="Baarn"/>
    <x v="1"/>
    <n v="5.13"/>
    <x v="1"/>
  </r>
  <r>
    <s v="5000-EAG-2, 5000-EAG-3, 5000-EAG-4, 5000-EAG-5, 5000-EAG-6, 5000-EAG-8"/>
    <n v="5000"/>
    <s v="5000-EAG-5"/>
    <s v="'t Gooi, 't Gooi"/>
    <n v="5700402.5199999996"/>
    <s v="Vaststellingsstatus: Toegevoegd"/>
    <s v="KRW Overig water"/>
    <s v="Eemnes"/>
    <x v="1"/>
    <n v="1.72"/>
    <x v="1"/>
  </r>
  <r>
    <s v="5000-EAG-2, 5000-EAG-3, 5000-EAG-4, 5000-EAG-5, 5000-EAG-6, 5000-EAG-8"/>
    <n v="5000"/>
    <s v="5000-EAG-5"/>
    <s v="'t Gooi, 't Gooi"/>
    <n v="5700402.5199999996"/>
    <s v="Vaststellingsstatus: Toegevoegd"/>
    <s v="KRW Overig water"/>
    <s v="Hilversum"/>
    <x v="0"/>
    <n v="2512790.67"/>
    <x v="1"/>
  </r>
  <r>
    <s v="5000-EAG-2, 5000-EAG-3, 5000-EAG-4, 5000-EAG-5, 5000-EAG-6, 5000-EAG-8"/>
    <n v="5000"/>
    <s v="5000-EAG-5"/>
    <s v="'t Gooi, 't Gooi"/>
    <n v="5700402.5199999996"/>
    <s v="Vaststellingsstatus: Toegevoegd"/>
    <s v="KRW Overig water"/>
    <s v="Laren"/>
    <x v="0"/>
    <n v="3187605"/>
    <x v="1"/>
  </r>
  <r>
    <s v="5000-EAG-2, 5000-EAG-3, 5000-EAG-4, 5000-EAG-5, 5000-EAG-6, 5000-EAG-8"/>
    <n v="5000"/>
    <s v="5000-EAG-6"/>
    <s v="'t Gooi, 't Gooi"/>
    <n v="12241436.82"/>
    <s v="Vaststellingsstatus: Toegevoegd"/>
    <s v="KRW Overig water"/>
    <s v="Baarn"/>
    <x v="1"/>
    <n v="0.64"/>
    <x v="1"/>
  </r>
  <r>
    <s v="5000-EAG-2, 5000-EAG-3, 5000-EAG-4, 5000-EAG-5, 5000-EAG-6, 5000-EAG-8"/>
    <n v="5000"/>
    <s v="5000-EAG-6"/>
    <s v="'t Gooi, 't Gooi"/>
    <n v="12241436.82"/>
    <s v="Vaststellingsstatus: Toegevoegd"/>
    <s v="KRW Overig water"/>
    <s v="De Bilt"/>
    <x v="1"/>
    <n v="165.35"/>
    <x v="1"/>
  </r>
  <r>
    <s v="5000-EAG-2, 5000-EAG-3, 5000-EAG-4, 5000-EAG-5, 5000-EAG-6, 5000-EAG-8"/>
    <n v="5000"/>
    <s v="5000-EAG-6"/>
    <s v="'t Gooi, 't Gooi"/>
    <n v="12241436.82"/>
    <s v="Vaststellingsstatus: Toegevoegd"/>
    <s v="KRW Overig water"/>
    <s v="Hilversum"/>
    <x v="0"/>
    <n v="12220225.369999999"/>
    <x v="1"/>
  </r>
  <r>
    <s v="5000-EAG-2, 5000-EAG-3, 5000-EAG-4, 5000-EAG-5, 5000-EAG-6, 5000-EAG-8"/>
    <n v="5000"/>
    <s v="5000-EAG-6"/>
    <s v="'t Gooi, 't Gooi"/>
    <n v="12241436.82"/>
    <s v="Vaststellingsstatus: Toegevoegd"/>
    <s v="KRW Overig water"/>
    <s v="Wijdemeren"/>
    <x v="0"/>
    <n v="21045.439999999999"/>
    <x v="1"/>
  </r>
  <r>
    <s v="5000-EAG-7"/>
    <n v="5000"/>
    <s v="5000-EAG-7"/>
    <s v="'t Gooi, 't Gooi"/>
    <n v="6330229.6299999999"/>
    <s v="Vaststellingsstatus: Toegevoegd"/>
    <s v="KRW Overig water"/>
    <s v="Hilversum"/>
    <x v="0"/>
    <n v="6330229.6299999999"/>
    <x v="1"/>
  </r>
  <r>
    <s v="5000-EAG-7"/>
    <n v="5000"/>
    <s v="5000-EAG-8"/>
    <s v="'t Gooi, 't Gooi"/>
    <n v="10183597.34"/>
    <s v="Vaststellingsstatus: Toegevoegd"/>
    <s v="KRW Overig water"/>
    <s v="Gooise Meren"/>
    <x v="0"/>
    <n v="1992922.28"/>
    <x v="1"/>
  </r>
  <r>
    <s v="5000-EAG-7"/>
    <n v="5000"/>
    <s v="5000-EAG-8"/>
    <s v="'t Gooi, 't Gooi"/>
    <n v="10183597.34"/>
    <s v="Vaststellingsstatus: Toegevoegd"/>
    <s v="KRW Overig water"/>
    <s v="Hilversum"/>
    <x v="0"/>
    <n v="8190675.0599999996"/>
    <x v="1"/>
  </r>
  <r>
    <s v="5000-EAG-7"/>
    <n v="6000"/>
    <s v="6000-EAG-10"/>
    <s v="Noordzeekanaal/IJ/Amsterdamrijnkanaalboezem, afstromend naar boezem - oost"/>
    <n v="7832292.6500000004"/>
    <s v="Vaststellingsstatus: Vastgesteld"/>
    <s v="KRW Overig water"/>
    <s v="Amsterdam"/>
    <x v="0"/>
    <n v="7832292.6699999999"/>
    <x v="1"/>
  </r>
  <r>
    <s v="6000-EAG-10, 6000-EAG-2, 6000-EAG-3, 6000-EAG-5, 6000-EAG-6, 6000-EAG-7, 6000-EAG-8, 6000-EAG-9"/>
    <n v="6000"/>
    <s v="6000-EAG-2"/>
    <s v="Noordzeekanaal/IJ/Amsterdamrijnkanaalboezem, Nuoncentrale"/>
    <n v="169776.21"/>
    <s v="Vaststellingsstatus: Vastgesteld"/>
    <s v="KRW Overig water"/>
    <s v="Diemen"/>
    <x v="0"/>
    <n v="169776.17"/>
    <x v="1"/>
  </r>
  <r>
    <s v="6000-EAG-10, 6000-EAG-2, 6000-EAG-3, 6000-EAG-5, 6000-EAG-6, 6000-EAG-7, 6000-EAG-8, 6000-EAG-9"/>
    <n v="6000"/>
    <s v="6000-EAG-3"/>
    <s v="Noordzeekanaal/IJ/Amsterdamrijnkanaalboezem, Diemerzeedijk noord"/>
    <n v="464059.2"/>
    <s v="Vaststellingsstatus: Toegevoegd"/>
    <s v="KRW Overig water"/>
    <s v="Amsterdam"/>
    <x v="0"/>
    <n v="464059.2"/>
    <x v="1"/>
  </r>
  <r>
    <s v="6000-EAG-4"/>
    <n v="6000"/>
    <s v="6000-EAG-4"/>
    <s v="Noordzeekanaal/IJ/Amsterdamrijnkanaalboezem, Hoeker- en Garstenpolder noord-puntje"/>
    <n v="15233.58"/>
    <s v="Vaststellingsstatus: Toegevoegd"/>
    <s v="KRW Overig water"/>
    <s v="Stichtse Vecht"/>
    <x v="1"/>
    <n v="15233.58"/>
    <x v="1"/>
  </r>
  <r>
    <s v="6000-EAG-4"/>
    <n v="6000"/>
    <s v="6000-EAG-5"/>
    <s v="Noordzeekanaal/IJ/Amsterdamrijnkanaalboezem, hoogspanningstracé"/>
    <n v="360601.97"/>
    <s v="Vaststellingsstatus: Vastgesteld"/>
    <s v="KRW Overig water"/>
    <s v="Amsterdam"/>
    <x v="0"/>
    <n v="360601.97"/>
    <x v="1"/>
  </r>
  <r>
    <s v="6000-EAG-4"/>
    <n v="6000"/>
    <s v="6000-EAG-6"/>
    <s v="Noordzeekanaal/IJ/Amsterdamrijnkanaalboezem, haven"/>
    <n v="13626.36"/>
    <s v="Vaststellingsstatus: Vastgesteld"/>
    <s v="KRW Overig water"/>
    <s v="Stichtse Vecht"/>
    <x v="1"/>
    <n v="13626.36"/>
    <x v="1"/>
  </r>
  <r>
    <s v="6000-EAG-4"/>
    <n v="6000"/>
    <s v="6000-EAG-7"/>
    <s v="Geen EAG"/>
    <n v="83180.52"/>
    <s v="Vaststellingsstatus: Vastgesteld"/>
    <s v="Geen KRW open water"/>
    <s v="Diemen"/>
    <x v="0"/>
    <n v="5364.27"/>
    <x v="1"/>
  </r>
  <r>
    <s v="6000-EAG-4"/>
    <n v="6000"/>
    <s v="6000-EAG-7"/>
    <s v="Geen EAG"/>
    <n v="83180.52"/>
    <s v="Vaststellingsstatus: Vastgesteld"/>
    <s v="Geen KRW open water"/>
    <s v="Gooise Meren"/>
    <x v="0"/>
    <n v="77816.25"/>
    <x v="1"/>
  </r>
  <r>
    <s v="6000-EAG-4"/>
    <n v="6000"/>
    <s v="6000-EAG-8"/>
    <s v="Noordzeekanaal/IJ/Amsterdamrijnkanaalboezem, tbv drinkwater"/>
    <n v="18845.759999999998"/>
    <s v="Vaststellingsstatus: Vastgesteld"/>
    <s v="KRW Overig water"/>
    <s v="Stichtse Vecht"/>
    <x v="1"/>
    <n v="18845.759999999998"/>
    <x v="1"/>
  </r>
  <r>
    <s v="6000-EAG-4"/>
    <n v="6000"/>
    <s v="6000-EAG-9"/>
    <s v="Noordzeekanaal/IJ/Amsterdamrijnkanaalboezem, afstromend naar boezem - west"/>
    <n v="23487569.170000002"/>
    <s v="Vaststellingsstatus: Vastgesteld"/>
    <s v="KRW Overig water"/>
    <s v="Amsterdam"/>
    <x v="0"/>
    <n v="23487569.16"/>
    <x v="1"/>
  </r>
  <r>
    <n v="6040"/>
    <n v="6040"/>
    <s v="6040-EAG-1"/>
    <s v="Sportpark Tuindorp Oostzaan, Sportpark Tuindorp Oostzaan"/>
    <n v="84507.72"/>
    <s v="Vaststellingsstatus: Toegevoegd"/>
    <s v="KRW Overig water"/>
    <s v="Amsterdam"/>
    <x v="0"/>
    <n v="84507.72"/>
    <x v="1"/>
  </r>
  <r>
    <n v="6050"/>
    <n v="6050"/>
    <s v="6050-EAG-1"/>
    <s v="Krasseurstraat, Krasseurstraat"/>
    <n v="227689.92"/>
    <s v="Vaststellingsstatus: Toegevoegd"/>
    <s v="KRW Overig water"/>
    <s v="Amsterdam"/>
    <x v="0"/>
    <n v="227689.92"/>
    <x v="1"/>
  </r>
  <r>
    <n v="6060"/>
    <n v="6060"/>
    <s v="6060-EAG-1"/>
    <s v="W.H. Vliegenbos, W.H. Vliegenbos"/>
    <n v="252627.47"/>
    <s v="Vaststellingsstatus: Begrenzing gewijzigd, met 6000-EAG-1"/>
    <s v="KRW Overig water"/>
    <s v="Amsterdam"/>
    <x v="0"/>
    <n v="252627.47"/>
    <x v="1"/>
  </r>
  <r>
    <n v="6080"/>
    <n v="6080"/>
    <s v="6080-EAG-1"/>
    <s v="Polder Bernard, Polder Polder Bernard"/>
    <n v="25595.06"/>
    <s v="Vaststellingsstatus: Toegevoegd"/>
    <s v="KRW Overig water"/>
    <s v="Amsterdam"/>
    <x v="0"/>
    <n v="25595.06"/>
    <x v="1"/>
  </r>
  <r>
    <e v="#N/A"/>
    <n v="6100"/>
    <s v="6100-EAG-1"/>
    <s v="Noorder IJ Polder, Noorder IJplas"/>
    <n v="692760.91"/>
    <s v="Vaststellingsstatus: Vastgesteld"/>
    <s v="KRW Waterlichaam"/>
    <s v="Amsterdam"/>
    <x v="0"/>
    <n v="692760.91"/>
    <x v="40"/>
  </r>
  <r>
    <n v="6110"/>
    <n v="6110"/>
    <s v="6110-EAG-1"/>
    <s v="Noorder IJ Polder, Noorder IJ Polder"/>
    <n v="1485000.47"/>
    <s v="Vaststellingsstatus: Toegevoegd"/>
    <s v="KRW Overig water"/>
    <s v="Amsterdam"/>
    <x v="0"/>
    <n v="1485000.47"/>
    <x v="1"/>
  </r>
  <r>
    <n v="6400"/>
    <n v="6400"/>
    <s v="6400-EAG-1"/>
    <s v="Watergraafsmeer, zuid"/>
    <n v="4655975.53"/>
    <s v="Vaststellingsstatus: Toegevoegd"/>
    <s v="KRW Overig water"/>
    <s v="Amsterdam"/>
    <x v="0"/>
    <n v="4626097.28"/>
    <x v="1"/>
  </r>
  <r>
    <n v="6400"/>
    <n v="6400"/>
    <s v="6400-EAG-1"/>
    <s v="Watergraafsmeer, zuid"/>
    <n v="4655975.53"/>
    <s v="Vaststellingsstatus: Toegevoegd"/>
    <s v="KRW Overig water"/>
    <s v="Diemen"/>
    <x v="0"/>
    <n v="29878.25"/>
    <x v="1"/>
  </r>
  <r>
    <n v="6400"/>
    <n v="6400"/>
    <s v="6400-EAG-2"/>
    <s v="Watergraafsmeer, noord"/>
    <n v="1169349.28"/>
    <s v="Vaststellingsstatus: Toegevoegd"/>
    <s v="KRW Overig water"/>
    <s v="Amsterdam"/>
    <x v="0"/>
    <n v="1051023.05"/>
    <x v="1"/>
  </r>
  <r>
    <n v="6400"/>
    <n v="6400"/>
    <s v="6400-EAG-2"/>
    <s v="Watergraafsmeer, noord"/>
    <n v="1169349.28"/>
    <s v="Vaststellingsstatus: Toegevoegd"/>
    <s v="KRW Overig water"/>
    <s v="Diemen"/>
    <x v="0"/>
    <n v="118326.22"/>
    <x v="1"/>
  </r>
  <r>
    <n v="6420"/>
    <n v="6420"/>
    <s v="6420-EAG-1"/>
    <s v="Gemeenschapspolder West (Tuincomplex Linnaeus), Gemeenschapspolder West (Tuincomplex Linnaeus)"/>
    <n v="247645.08"/>
    <s v="Vaststellingsstatus: Toegevoegd"/>
    <s v="KRW Overig water"/>
    <s v="Amsterdam"/>
    <x v="0"/>
    <n v="247645.08"/>
    <x v="1"/>
  </r>
  <r>
    <n v="6430"/>
    <n v="6430"/>
    <s v="6430-EAG-1"/>
    <s v="Baambrugge Oostzijds"/>
    <n v="7252899.1200000001"/>
    <s v="Vaststellingsstatus: Toegevoegd"/>
    <s v="KRW Overig water"/>
    <s v="De Ronde Venen"/>
    <x v="1"/>
    <n v="7252883.5899999999"/>
    <x v="1"/>
  </r>
  <r>
    <n v="6430"/>
    <n v="6430"/>
    <s v="6430-EAG-1"/>
    <s v="Baambrugge Oostzijds"/>
    <n v="7252899.1200000001"/>
    <s v="Vaststellingsstatus: Toegevoegd"/>
    <s v="KRW Overig water"/>
    <s v="Stichtse Vecht"/>
    <x v="1"/>
    <n v="15.47"/>
    <x v="1"/>
  </r>
  <r>
    <s v="6100-EAG-2"/>
    <n v="6440"/>
    <s v="6440-EAG-1"/>
    <s v="Polder Breukelerwaard West, bemalen gebied"/>
    <n v="1230826.75"/>
    <s v="Vaststellingsstatus: Toegevoegd"/>
    <s v="KRW Overig water"/>
    <s v="Stichtse Vecht"/>
    <x v="1"/>
    <n v="1230826.75"/>
    <x v="1"/>
  </r>
  <r>
    <s v="6440-EAG-1, 6440-EAG-2, 6440-EAG-3, 6440-EAG-4"/>
    <n v="6440"/>
    <s v="6440-EAG-2"/>
    <s v="Polder Breukelerwaard West,"/>
    <n v="285971.65000000002"/>
    <s v="Vaststellingsstatus: Toegevoegd"/>
    <s v="KRW Overig water"/>
    <s v="Stichtse Vecht"/>
    <x v="1"/>
    <n v="285971.65999999997"/>
    <x v="1"/>
  </r>
  <r>
    <s v="6440-EAG-1, 6440-EAG-2, 6440-EAG-3, 6440-EAG-4"/>
    <n v="6440"/>
    <s v="6440-EAG-3"/>
    <s v="Polder Breukelerwaard West,"/>
    <n v="280693.28999999998"/>
    <s v="Vaststellingsstatus: Toegevoegd"/>
    <s v="KRW Overig water"/>
    <s v="Stichtse Vecht"/>
    <x v="1"/>
    <n v="280693.28999999998"/>
    <x v="1"/>
  </r>
  <r>
    <s v="6440-EAG-1, 6440-EAG-2, 6440-EAG-3, 6440-EAG-4"/>
    <n v="6440"/>
    <s v="6440-EAG-4"/>
    <s v="Polder Breukelerwaard West,"/>
    <n v="339803.56"/>
    <s v="Vaststellingsstatus: Toegevoegd"/>
    <s v="KRW Overig water"/>
    <s v="Stichtse Vecht"/>
    <x v="1"/>
    <n v="339803.56"/>
    <x v="1"/>
  </r>
  <r>
    <s v="6440-EAG-5"/>
    <n v="6440"/>
    <s v="6440-EAG-5"/>
    <s v="Polder Breukelerwaard West,"/>
    <n v="193571.09"/>
    <s v="Vaststellingsstatus: Toegevoegd"/>
    <s v="KRW Overig water"/>
    <s v="Stichtse Vecht"/>
    <x v="1"/>
    <n v="193571.09"/>
    <x v="1"/>
  </r>
  <r>
    <s v="6440-EAG-5"/>
    <n v="6450"/>
    <s v="6450-EAG-1"/>
    <s v="Aetsveldse Polder west, bemalen"/>
    <n v="2470401.41"/>
    <s v="Vaststellingsstatus: Vastgesteld"/>
    <s v="KRW Overig water"/>
    <s v="Amsterdam"/>
    <x v="0"/>
    <n v="9547.18"/>
    <x v="1"/>
  </r>
  <r>
    <s v="6440-EAG-5"/>
    <n v="6450"/>
    <s v="6450-EAG-1"/>
    <s v="Aetsveldse Polder west, bemalen"/>
    <n v="2470401.41"/>
    <s v="Vaststellingsstatus: Vastgesteld"/>
    <s v="KRW Overig water"/>
    <s v="De Ronde Venen"/>
    <x v="1"/>
    <n v="2460854.2000000002"/>
    <x v="1"/>
  </r>
  <r>
    <s v="6450-EAG-2"/>
    <n v="6450"/>
    <s v="6450-EAG-2"/>
    <s v="Aetsveldse Polder west, fort"/>
    <n v="48505.53"/>
    <s v="Vaststellingsstatus: Vastgesteld"/>
    <s v="KRW Overig water"/>
    <s v="De Ronde Venen"/>
    <x v="1"/>
    <n v="48505.53"/>
    <x v="1"/>
  </r>
  <r>
    <s v="6450-EAG-2"/>
    <n v="6450"/>
    <s v="6450-EAG-3"/>
    <s v="Aetsveldse Polder west, zuid"/>
    <n v="258937.48"/>
    <s v="Vaststellingsstatus: Vastgesteld"/>
    <s v="KRW Overig water"/>
    <s v="De Ronde Venen"/>
    <x v="1"/>
    <n v="258937.48"/>
    <x v="1"/>
  </r>
  <r>
    <n v="6460"/>
    <n v="6460"/>
    <s v="6460-EAG-1"/>
    <s v="Breukelen Noord, Breukelen Noord"/>
    <n v="795903.7"/>
    <s v="Vaststellingsstatus: Toegevoegd"/>
    <s v="KRW Overig water"/>
    <s v="Stichtse Vecht"/>
    <x v="1"/>
    <n v="795903.7"/>
    <x v="1"/>
  </r>
  <r>
    <n v="6460"/>
    <n v="6460"/>
    <s v="6460-EAG-2"/>
    <s v="Breukelen Noord, landelijk"/>
    <n v="187174.34"/>
    <s v="Vaststellingsstatus: Toegevoegd"/>
    <s v="KRW Overig water"/>
    <s v="Stichtse Vecht"/>
    <x v="1"/>
    <n v="187174.34"/>
    <x v="1"/>
  </r>
  <r>
    <n v="6480"/>
    <n v="6480"/>
    <s v="6480-EAG-1"/>
    <s v="Hoeker- en Garstenpolder, bemalen gebied"/>
    <n v="2826209.78"/>
    <s v="Vaststellingsstatus: Toegevoegd"/>
    <s v="KRW Overig water"/>
    <s v="Stichtse Vecht"/>
    <x v="1"/>
    <n v="2826209.77"/>
    <x v="1"/>
  </r>
  <r>
    <n v="6480"/>
    <n v="6480"/>
    <s v="6480-EAG-2"/>
    <s v="Hoeker- en Garstenpolder, noord"/>
    <n v="846152.38"/>
    <s v="Vaststellingsstatus: Toegevoegd"/>
    <s v="KRW Overig water"/>
    <s v="Stichtse Vecht"/>
    <x v="1"/>
    <n v="846152.38"/>
    <x v="1"/>
  </r>
  <r>
    <n v="6480"/>
    <n v="6480"/>
    <s v="6480-EAG-3"/>
    <s v="Hoeker- en Garstenpolder, oost"/>
    <n v="1494322.02"/>
    <s v="Vaststellingsstatus: Toegevoegd"/>
    <s v="KRW Overig water"/>
    <s v="Stichtse Vecht"/>
    <x v="1"/>
    <n v="1494322.02"/>
    <x v="1"/>
  </r>
  <r>
    <n v="6490"/>
    <n v="6490"/>
    <s v="6490-EAG-1"/>
    <s v="Aetsveldse Polder west (Driemond), Driemond"/>
    <n v="67416.7"/>
    <s v="Vaststellingsstatus: Vastgesteld"/>
    <s v="KRW Overig water"/>
    <s v="Amsterdam"/>
    <x v="0"/>
    <n v="67416.7"/>
    <x v="1"/>
  </r>
  <r>
    <n v="6500"/>
    <n v="6500"/>
    <s v="6500-EAG-1"/>
    <s v="Over-Diemen, elektriciteitscentrale"/>
    <n v="481096.8"/>
    <s v="Vaststellingsstatus: Vastgesteld"/>
    <s v="KRW Overig water"/>
    <s v="Diemen"/>
    <x v="0"/>
    <n v="481096.78"/>
    <x v="1"/>
  </r>
  <r>
    <n v="6510"/>
    <n v="6510"/>
    <s v="6510-EAG-1"/>
    <s v="Over-Diemen (Zeehoeve), Zeehoeve"/>
    <n v="199831.24"/>
    <s v="Vaststellingsstatus: Vastgesteld"/>
    <s v="KRW Overig water"/>
    <s v="Diemen"/>
    <x v="0"/>
    <n v="199831.2"/>
    <x v="1"/>
  </r>
  <r>
    <n v="6530"/>
    <n v="6530"/>
    <s v="6530-EAG-1"/>
    <s v="Bloemendalerpolder en Gemeenschapspolder Oost, bemalen"/>
    <n v="4048345.72"/>
    <s v="Vaststellingsstatus: Vastgesteld"/>
    <s v="KRW Overig water"/>
    <s v="Diemen"/>
    <x v="0"/>
    <n v="2346.92"/>
    <x v="1"/>
  </r>
  <r>
    <n v="6530"/>
    <n v="6530"/>
    <s v="6530-EAG-1"/>
    <s v="Bloemendalerpolder en Gemeenschapspolder Oost, bemalen"/>
    <n v="4048345.72"/>
    <s v="Vaststellingsstatus: Vastgesteld"/>
    <s v="KRW Overig water"/>
    <s v="Gooise Meren"/>
    <x v="0"/>
    <n v="384352.36"/>
    <x v="1"/>
  </r>
  <r>
    <n v="6530"/>
    <n v="6530"/>
    <s v="6530-EAG-1"/>
    <s v="Bloemendalerpolder en Gemeenschapspolder Oost, bemalen"/>
    <n v="4048345.72"/>
    <s v="Vaststellingsstatus: Vastgesteld"/>
    <s v="KRW Overig water"/>
    <s v="Weesp"/>
    <x v="0"/>
    <n v="3661646.45"/>
    <x v="1"/>
  </r>
  <r>
    <n v="6530"/>
    <n v="6530"/>
    <s v="6530-EAG-2"/>
    <s v="Bloemendalerpolder en Gemeenschapspolder Oost, langs de Vecht"/>
    <n v="228520.72"/>
    <s v="Vaststellingsstatus: Vastgesteld"/>
    <s v="KRW Overig water"/>
    <s v="Gooise Meren"/>
    <x v="0"/>
    <n v="175939.18"/>
    <x v="1"/>
  </r>
  <r>
    <n v="6530"/>
    <n v="6530"/>
    <s v="6530-EAG-2"/>
    <s v="Bloemendalerpolder en Gemeenschapspolder Oost, langs de Vecht"/>
    <n v="228520.72"/>
    <s v="Vaststellingsstatus: Vastgesteld"/>
    <s v="KRW Overig water"/>
    <s v="Weesp"/>
    <x v="0"/>
    <n v="52581.53"/>
    <x v="1"/>
  </r>
  <r>
    <s v="6450-EAG-2"/>
    <n v="6540"/>
    <s v="6540-EAG-1"/>
    <s v="Aetsveldse Polder Oost, bemalen"/>
    <n v="6423869.6500000004"/>
    <s v="Vaststellingsstatus: Vastgesteld"/>
    <s v="KRW Overig water"/>
    <s v="Stichtse Vecht"/>
    <x v="1"/>
    <n v="2091370.79"/>
    <x v="1"/>
  </r>
  <r>
    <s v="6450-EAG-2"/>
    <n v="6540"/>
    <s v="6540-EAG-1"/>
    <s v="Aetsveldse Polder Oost, bemalen"/>
    <n v="6423869.6500000004"/>
    <s v="Vaststellingsstatus: Vastgesteld"/>
    <s v="KRW Overig water"/>
    <s v="Weesp"/>
    <x v="0"/>
    <n v="4332498.87"/>
    <x v="1"/>
  </r>
  <r>
    <s v="6540-EAG-1, 6540-EAG-2"/>
    <n v="6540"/>
    <s v="6540-EAG-2"/>
    <s v="Aetsveldse Polder Oost, blokbemaling"/>
    <n v="614462.19999999995"/>
    <s v="Vaststellingsstatus: Vastgesteld"/>
    <s v="KRW Overig water"/>
    <s v="Stichtse Vecht"/>
    <x v="1"/>
    <n v="60253.21"/>
    <x v="1"/>
  </r>
  <r>
    <s v="6540-EAG-1, 6540-EAG-2"/>
    <n v="6540"/>
    <s v="6540-EAG-2"/>
    <s v="Aetsveldse Polder Oost, blokbemaling"/>
    <n v="614462.19999999995"/>
    <s v="Vaststellingsstatus: Vastgesteld"/>
    <s v="KRW Overig water"/>
    <s v="Weesp"/>
    <x v="0"/>
    <n v="554208.99"/>
    <x v="1"/>
  </r>
  <r>
    <s v="6540-EAG-3"/>
    <n v="6540"/>
    <s v="6540-EAG-3"/>
    <s v="Aetsveldse Polder Oost, stedelijk Weesp"/>
    <n v="1510073.34"/>
    <s v="Vaststellingsstatus: Vastgesteld"/>
    <s v="KRW Overig water"/>
    <s v="Weesp"/>
    <x v="0"/>
    <n v="1510073.34"/>
    <x v="1"/>
  </r>
  <r>
    <s v="6540-EAG-3"/>
    <n v="6550"/>
    <s v="6550-EAG-1"/>
    <s v="Polder Nijenrode, landelijk gebied"/>
    <n v="2079514.47"/>
    <s v="Vaststellingsstatus: Toegevoegd"/>
    <s v="KRW Overig water"/>
    <s v="Stichtse Vecht"/>
    <x v="1"/>
    <n v="2079514.47"/>
    <x v="1"/>
  </r>
  <r>
    <s v="6550-EAG-1, 6550-EAG-2"/>
    <n v="6550"/>
    <s v="6550-EAG-2"/>
    <s v="Polder Nijenrode, Kasteel Neijenrode en sportvelden"/>
    <n v="610219.1"/>
    <s v="Vaststellingsstatus: Grensaanpassing met 6570-EAG-1 a.g.v. oplevering Gemaal Broeckland"/>
    <s v="KRW Overig water"/>
    <s v="Stichtse Vecht"/>
    <x v="1"/>
    <n v="610219.1"/>
    <x v="1"/>
  </r>
  <r>
    <s v="6550-EAG-3"/>
    <n v="6550"/>
    <s v="6550-EAG-3"/>
    <s v="Polder Nijenrode, bebouwing"/>
    <n v="385697.41"/>
    <s v="Vaststellingsstatus: Toegevoegd"/>
    <s v="KRW Overig water"/>
    <s v="Stichtse Vecht"/>
    <x v="1"/>
    <n v="385697.41"/>
    <x v="1"/>
  </r>
  <r>
    <n v="6560"/>
    <n v="6560"/>
    <s v="6560-EAG-1"/>
    <s v="Over-Diemen (noord), Over-Diemen (noord)"/>
    <n v="33325.61"/>
    <s v="Vaststellingsstatus: Vastgesteld"/>
    <s v="KRW Overig water"/>
    <s v="Diemen"/>
    <x v="0"/>
    <n v="33325.61"/>
    <x v="1"/>
  </r>
  <r>
    <n v="6570"/>
    <n v="6570"/>
    <s v="6570-EAG-1"/>
    <s v="Polder Broeckland, Polder Broeckland"/>
    <n v="389469.25"/>
    <s v="Vaststellingsstatus: Grensaanpassing met 6550-EAG-2 a.g.v. oplevering Gemaal Broeckland"/>
    <s v="KRW Overig water"/>
    <s v="Stichtse Vecht"/>
    <x v="1"/>
    <n v="389469.25"/>
    <x v="1"/>
  </r>
  <r>
    <n v="6580"/>
    <n v="6580"/>
    <s v="6580-EAG-1"/>
    <s v="Breukelen boezempeil, Breukelen boezempeil"/>
    <n v="173962.77"/>
    <s v="Vaststellingsstatus: Toegevoegd"/>
    <s v="KRW Overig water"/>
    <s v="Stichtse Vecht"/>
    <x v="1"/>
    <n v="173962.77"/>
    <x v="1"/>
  </r>
  <r>
    <n v="6590"/>
    <n v="6590"/>
    <s v="6590-EAG-1"/>
    <s v="Rijnkade, Rijnkade"/>
    <n v="624710.18000000005"/>
    <s v="Vaststellingsstatus: Vastgesteld"/>
    <s v="KRW Overig water"/>
    <s v="Weesp"/>
    <x v="0"/>
    <n v="624710.18000000005"/>
    <x v="1"/>
  </r>
  <r>
    <s v="6550-EAG-3"/>
    <n v="7000"/>
    <s v="7000-EAG-1"/>
    <s v="IJmeer, Markermeer, Gooimeer en Eemmeer, IJmeer, Bovenmaat"/>
    <n v="901036.34"/>
    <s v="Vaststellingsstatus: Toegevoegd"/>
    <s v="KRW Overig water"/>
    <s v="Huizen"/>
    <x v="0"/>
    <n v="901036.34"/>
    <x v="1"/>
  </r>
  <r>
    <s v="7000-EAG-1, 7000-EAG-2, 7000-EAG-3"/>
    <n v="7000"/>
    <s v="7000-EAG-2"/>
    <s v="Geen EAG, afstromend"/>
    <n v="83559.69"/>
    <s v="Vaststellingsstatus: Toegevoegd"/>
    <s v="Geen KRW open water"/>
    <s v="Amsterdam"/>
    <x v="0"/>
    <n v="83559.69"/>
    <x v="1"/>
  </r>
  <r>
    <s v="7000-EAG-1, 7000-EAG-2, 7000-EAG-3"/>
    <n v="7000"/>
    <s v="7000-EAG-3"/>
    <s v="Geen EAG, afstromend"/>
    <n v="50343.75"/>
    <s v="Vaststellingsstatus: Toegevoegd"/>
    <s v="Geen KRW open water"/>
    <s v="Amsterdam"/>
    <x v="0"/>
    <n v="50343.75"/>
    <x v="1"/>
  </r>
  <r>
    <s v="7000-EAG-4"/>
    <n v="7000"/>
    <s v="7000-EAG-4"/>
    <s v="IJmeer, Markermeer, Gooimeer en Eemmeer, Diemerzeedijk noord"/>
    <n v="606735.80000000005"/>
    <s v="Vaststellingsstatus: Toegevoegd"/>
    <s v="KRW Overig water"/>
    <s v="Amsterdam"/>
    <x v="0"/>
    <n v="606735.80000000005"/>
    <x v="1"/>
  </r>
  <r>
    <s v="7010-EAG-1"/>
    <n v="7010"/>
    <s v="7010-EAG-1"/>
    <s v="De Gooise Zomerkade, De Gooise Zomerkade"/>
    <n v="2117462.0299999998"/>
    <s v="Vaststellingsstatus: Toegevoegd"/>
    <s v="KRW Overig water"/>
    <s v="Blaricum"/>
    <x v="0"/>
    <n v="2102626.7599999998"/>
    <x v="1"/>
  </r>
  <r>
    <s v="7010-EAG-1"/>
    <n v="7010"/>
    <s v="7010-EAG-1"/>
    <s v="De Gooise Zomerkade, De Gooise Zomerkade"/>
    <n v="2117462.0299999998"/>
    <s v="Vaststellingsstatus: Toegevoegd"/>
    <s v="KRW Overig water"/>
    <s v="Eemnes"/>
    <x v="1"/>
    <n v="14835.28"/>
    <x v="1"/>
  </r>
  <r>
    <s v="7010-EAG-2"/>
    <n v="7010"/>
    <s v="7010-EAG-2"/>
    <s v="De Gooise Zomerkade, Blaricummer Meent"/>
    <n v="927562.86"/>
    <s v="Vaststellingsstatus: Toegevoegd"/>
    <s v="KRW Overig water"/>
    <s v="Blaricum"/>
    <x v="0"/>
    <n v="894676.58"/>
    <x v="1"/>
  </r>
  <r>
    <s v="7010-EAG-2"/>
    <n v="7010"/>
    <s v="7010-EAG-2"/>
    <s v="De Gooise Zomerkade, Blaricummer Meent"/>
    <n v="927562.86"/>
    <s v="Vaststellingsstatus: Toegevoegd"/>
    <s v="KRW Overig water"/>
    <s v="Eemnes"/>
    <x v="1"/>
    <n v="11378.16"/>
    <x v="1"/>
  </r>
  <r>
    <s v="7010-EAG-2"/>
    <n v="7010"/>
    <s v="7010-EAG-2"/>
    <s v="De Gooise Zomerkade, Blaricummer Meent"/>
    <n v="927562.86"/>
    <s v="Vaststellingsstatus: Toegevoegd"/>
    <s v="KRW Overig water"/>
    <s v="Huizen"/>
    <x v="0"/>
    <n v="21508.12"/>
    <x v="1"/>
  </r>
  <r>
    <n v="7020"/>
    <n v="7020"/>
    <s v="7020-EAG-1"/>
    <s v="Huizen (oost), Bijvanck en Vierde Kwadrant"/>
    <n v="2157198.0699999998"/>
    <s v="Vaststellingsstatus: Toegevoegd"/>
    <s v="KRW Overig water"/>
    <s v="Blaricum"/>
    <x v="0"/>
    <n v="852376.35"/>
    <x v="1"/>
  </r>
  <r>
    <n v="7020"/>
    <n v="7020"/>
    <s v="7020-EAG-1"/>
    <s v="Huizen (oost), Bijvanck en Vierde Kwadrant"/>
    <n v="2157198.0699999998"/>
    <s v="Vaststellingsstatus: Toegevoegd"/>
    <s v="KRW Overig water"/>
    <s v="Eemnes"/>
    <x v="1"/>
    <n v="533.85"/>
    <x v="1"/>
  </r>
  <r>
    <n v="7020"/>
    <n v="7020"/>
    <s v="7020-EAG-1"/>
    <s v="Huizen (oost), Bijvanck en Vierde Kwadrant"/>
    <n v="2157198.0699999998"/>
    <s v="Vaststellingsstatus: Toegevoegd"/>
    <s v="KRW Overig water"/>
    <s v="Huizen"/>
    <x v="0"/>
    <n v="1304287.8700000001"/>
    <x v="1"/>
  </r>
  <r>
    <n v="7030"/>
    <n v="7030"/>
    <s v="7030-EAG-1"/>
    <s v="Buitendijksgebied Naarden en Muiderberg, Buitendijksgebied Naarden en Muiderberg"/>
    <n v="1688667.32"/>
    <s v="Vaststellingsstatus: Toegevoegd"/>
    <s v="KRW Overig water"/>
    <s v="Gooise Meren"/>
    <x v="0"/>
    <n v="1688667.31"/>
    <x v="1"/>
  </r>
  <r>
    <n v="7040"/>
    <n v="7040"/>
    <s v="7040-EAG-1"/>
    <s v="Eiland Zeeburg, Eiland Zeeburg"/>
    <n v="937005.54"/>
    <s v="Vaststellingsstatus: Toegevoegd"/>
    <s v="KRW Overig water"/>
    <s v="Amsterdam"/>
    <x v="0"/>
    <n v="937005.54"/>
    <x v="1"/>
  </r>
  <r>
    <n v="7050"/>
    <n v="7050"/>
    <s v="7050-EAG-1"/>
    <s v="Haveneiland, Haveneiland"/>
    <n v="1298601.6000000001"/>
    <s v="Vaststellingsstatus: Toegevoegd"/>
    <s v="KRW Overig water"/>
    <s v="Amsterdam"/>
    <x v="0"/>
    <n v="1298601.6000000001"/>
    <x v="1"/>
  </r>
  <r>
    <n v="7060"/>
    <n v="7060"/>
    <s v="7060-EAG-1"/>
    <s v="Steigereiland, Steigereiland"/>
    <n v="392004.68"/>
    <s v="Vaststellingsstatus: Toegevoegd"/>
    <s v="KRW Overig water"/>
    <s v="Amsterdam"/>
    <x v="0"/>
    <n v="392004.68"/>
    <x v="1"/>
  </r>
  <r>
    <n v="7080"/>
    <n v="7080"/>
    <s v="7080-EAG-1"/>
    <s v="Eiland Zeeburg (oost), Eiland Zeeburg (oost)"/>
    <n v="82484.740000000005"/>
    <s v="Vaststellingsstatus: Toegevoegd"/>
    <s v="KRW Overig water"/>
    <s v="Amsterdam"/>
    <x v="0"/>
    <n v="82484.740000000005"/>
    <x v="1"/>
  </r>
  <r>
    <n v="7090"/>
    <n v="7090"/>
    <s v="7090-EAG-1"/>
    <s v="Uitstroom gemaal Zeeburg, Uitstroom gemaal Zeeburg"/>
    <n v="27177.439999999999"/>
    <s v="Vaststellingsstatus: Toegevoegd"/>
    <s v="KRW Overig water"/>
    <s v="Amsterdam"/>
    <x v="0"/>
    <n v="27177.439999999999"/>
    <x v="1"/>
  </r>
  <r>
    <n v="7100"/>
    <n v="7100"/>
    <s v="7100-EAG-1"/>
    <s v="Huizen (west), Kwelvijvers"/>
    <n v="322140.59999999998"/>
    <s v="Vaststellingsstatus: Toegevoegd"/>
    <s v="KRW Overig water"/>
    <s v="Blaricum"/>
    <x v="0"/>
    <n v="88513.82"/>
    <x v="1"/>
  </r>
  <r>
    <n v="7100"/>
    <n v="7100"/>
    <s v="7100-EAG-1"/>
    <s v="Huizen (west), Kwelvijvers"/>
    <n v="322140.59999999998"/>
    <s v="Vaststellingsstatus: Toegevoegd"/>
    <s v="KRW Overig water"/>
    <s v="Huizen"/>
    <x v="0"/>
    <n v="233626.78"/>
    <x v="1"/>
  </r>
  <r>
    <n v="7100"/>
    <n v="7100"/>
    <s v="7100-EAG-2"/>
    <s v="Huizen (west), Huizermaat"/>
    <n v="2237689.69"/>
    <s v="Vaststellingsstatus: Toegevoegd"/>
    <s v="KRW Overig water"/>
    <s v="Huizen"/>
    <x v="0"/>
    <n v="2237689.69"/>
    <x v="1"/>
  </r>
  <r>
    <n v="7110"/>
    <n v="7110"/>
    <s v="7110-EAG-1"/>
    <s v="Eiland Zeeburg (zuid), Eiland Zeeburg (zuid)"/>
    <n v="72595.789999999994"/>
    <s v="Vaststellingsstatus: Toegevoegd"/>
    <s v="KRW Overig water"/>
    <s v="Amsterdam"/>
    <x v="0"/>
    <n v="72595.789999999994"/>
    <x v="1"/>
  </r>
  <r>
    <s v="8000-EAG-1"/>
    <n v="8000"/>
    <s v="8000-EAG-1"/>
    <s v="Rijnlands Boezem, boezemland"/>
    <n v="783281.97"/>
    <s v="Vaststellingsstatus: Toegevoegd"/>
    <s v="KRW Overig water"/>
    <s v="Amsterdam"/>
    <x v="0"/>
    <n v="769563.18"/>
    <x v="1"/>
  </r>
  <r>
    <s v="8000-EAG-1"/>
    <n v="8000"/>
    <s v="8000-EAG-1"/>
    <s v="Rijnlands Boezem, boezemland"/>
    <n v="783281.97"/>
    <s v="Vaststellingsstatus: Toegevoegd"/>
    <s v="KRW Overig water"/>
    <s v="Haarlemmermeer"/>
    <x v="0"/>
    <n v="13718.8"/>
    <x v="1"/>
  </r>
  <r>
    <s v="8000-EAG-2"/>
    <n v="8000"/>
    <s v="8000-EAG-2"/>
    <s v="Geen EAG"/>
    <n v="11371.78"/>
    <s v="Vaststellingsstatus: Toegevoegd"/>
    <s v="Geen KRW open water"/>
    <s v="Aalsmeer"/>
    <x v="0"/>
    <n v="11371.79"/>
    <x v="1"/>
  </r>
  <r>
    <n v="8010"/>
    <n v="8010"/>
    <s v="8010-EAG-1"/>
    <s v="De Lange Bretten, natuurgebied"/>
    <n v="1097488.6299999999"/>
    <s v="Vaststellingsstatus: Toegevoegd"/>
    <s v="KRW Overig water"/>
    <s v="Amsterdam"/>
    <x v="0"/>
    <n v="1097488.6399999999"/>
    <x v="1"/>
  </r>
  <r>
    <n v="8010"/>
    <n v="8010"/>
    <s v="8010-EAG-2"/>
    <s v="De Lange Bretten, polder"/>
    <n v="1326904.5"/>
    <s v="Vaststellingsstatus: Toegevoegd"/>
    <s v="KRW Overig water"/>
    <s v="Amsterdam"/>
    <x v="0"/>
    <n v="1326904.5"/>
    <x v="1"/>
  </r>
  <r>
    <n v="8020"/>
    <n v="8020"/>
    <s v="8020-EAG-1"/>
    <s v="Overbraker Binnenpolder, volkstuinen"/>
    <n v="819230.76"/>
    <s v="Vaststellingsstatus: Toegevoegd"/>
    <s v="KRW Overig water"/>
    <s v="Amsterdam"/>
    <x v="0"/>
    <n v="819230.76"/>
    <x v="1"/>
  </r>
  <r>
    <n v="8020"/>
    <n v="8020"/>
    <s v="8020-EAG-2"/>
    <s v="Overbraker Binnenpolder, noord-oost"/>
    <n v="117903.45"/>
    <s v="Vaststellingsstatus: Toegevoegd"/>
    <s v="KRW Overig water"/>
    <s v="Amsterdam"/>
    <x v="0"/>
    <n v="117903.45"/>
    <x v="1"/>
  </r>
  <r>
    <n v="8030"/>
    <n v="8030"/>
    <s v="8030-EAG-1"/>
    <s v="Osdorperbinnenpolder, veenweide"/>
    <n v="1195877.18"/>
    <s v="Vaststellingsstatus: Toegevoegd"/>
    <s v="KRW Overig water"/>
    <s v="Amsterdam"/>
    <x v="0"/>
    <n v="1171294.29"/>
    <x v="1"/>
  </r>
  <r>
    <n v="8030"/>
    <n v="8030"/>
    <s v="8030-EAG-1"/>
    <s v="Osdorperbinnenpolder, veenweide"/>
    <n v="1195877.18"/>
    <s v="Vaststellingsstatus: Toegevoegd"/>
    <s v="KRW Overig water"/>
    <s v="Haarlemmermeer"/>
    <x v="0"/>
    <n v="24582.89"/>
    <x v="1"/>
  </r>
  <r>
    <n v="8030"/>
    <n v="8030"/>
    <s v="8030-EAG-2"/>
    <s v="Osdorperbinnenpolder, Geuzenveld"/>
    <n v="295053.94"/>
    <s v="Vaststellingsstatus: Toegevoegd"/>
    <s v="KRW Overig water"/>
    <s v="Amsterdam"/>
    <x v="0"/>
    <n v="295053.94"/>
    <x v="1"/>
  </r>
  <r>
    <n v="8030"/>
    <n v="8030"/>
    <s v="8030-EAG-3"/>
    <s v="Osdorperbinnenpolder,  De Kluut 2"/>
    <n v="168924.38"/>
    <s v="Vaststellingsstatus: Toegevoegd"/>
    <s v="KRW Overig water"/>
    <s v="Amsterdam"/>
    <x v="0"/>
    <n v="168924.38"/>
    <x v="1"/>
  </r>
  <r>
    <n v="8030"/>
    <n v="8030"/>
    <s v="8030-EAG-4"/>
    <s v="Osdorperbinnenpolder, VTP Tigeno en Eendracht"/>
    <n v="260772.47"/>
    <s v="Vaststellingsstatus: Toegevoegd"/>
    <s v="KRW Overig water"/>
    <s v="Amsterdam"/>
    <x v="0"/>
    <n v="260772.47"/>
    <x v="1"/>
  </r>
  <r>
    <n v="8030"/>
    <n v="8030"/>
    <s v="8030-EAG-5"/>
    <s v="Osdorperbinnenpolder, polder"/>
    <n v="1344447.99"/>
    <s v="Vaststellingsstatus: Toegevoegd"/>
    <s v="KRW Overig water"/>
    <s v="Amsterdam"/>
    <x v="0"/>
    <n v="1344447.99"/>
    <x v="1"/>
  </r>
  <r>
    <n v="8030"/>
    <n v="8030"/>
    <s v="8030-EAG-6"/>
    <s v="Osdorperbinnenpolder, Tom Schreurweg"/>
    <n v="37829.46"/>
    <s v="Vaststellingsstatus: Vastgesteld"/>
    <s v="KRW Overig water"/>
    <s v="Amsterdam"/>
    <x v="0"/>
    <n v="37829.46"/>
    <x v="1"/>
  </r>
  <r>
    <n v="8040"/>
    <n v="8040"/>
    <s v="8040-EAG-1"/>
    <s v="Osdorperbovenpolder, Osdorperbovenpolder"/>
    <n v="1533603.73"/>
    <s v="Vaststellingsstatus: Toegevoegd"/>
    <s v="KRW Overig water"/>
    <s v="Amsterdam"/>
    <x v="0"/>
    <n v="1483217.05"/>
    <x v="1"/>
  </r>
  <r>
    <n v="8040"/>
    <n v="8040"/>
    <s v="8040-EAG-1"/>
    <s v="Osdorperbovenpolder, Osdorperbovenpolder"/>
    <n v="1533603.73"/>
    <s v="Vaststellingsstatus: Toegevoegd"/>
    <s v="KRW Overig water"/>
    <s v="Haarlemmermeer"/>
    <x v="0"/>
    <n v="50386.69"/>
    <x v="1"/>
  </r>
  <r>
    <n v="8040"/>
    <n v="8040"/>
    <s v="8040-EAG-2"/>
    <s v="Osdorperbovenpolder, Bovensloot"/>
    <n v="60327.53"/>
    <s v="Vaststellingsstatus: Toegevoegd"/>
    <s v="KRW Overig water"/>
    <s v="Amsterdam"/>
    <x v="0"/>
    <n v="59901.45"/>
    <x v="1"/>
  </r>
  <r>
    <n v="8040"/>
    <n v="8040"/>
    <s v="8040-EAG-2"/>
    <s v="Osdorperbovenpolder, Bovensloot"/>
    <n v="60327.53"/>
    <s v="Vaststellingsstatus: Toegevoegd"/>
    <s v="KRW Overig water"/>
    <s v="Haarlemmermeer"/>
    <x v="0"/>
    <n v="426.08"/>
    <x v="1"/>
  </r>
  <r>
    <n v="8050"/>
    <n v="8050"/>
    <s v="8050-EAG-1"/>
    <s v="Lutkemeerpolder, Bisschopsmuts"/>
    <n v="669903.59"/>
    <s v="Vaststellingsstatus: Toegevoegd"/>
    <s v="KRW Overig water"/>
    <s v="Amsterdam"/>
    <x v="0"/>
    <n v="669903.59"/>
    <x v="1"/>
  </r>
  <r>
    <n v="8050"/>
    <n v="8050"/>
    <s v="8050-EAG-2"/>
    <s v="Lutkemeerpolder, polder"/>
    <n v="1734919.74"/>
    <s v="Vaststellingsstatus: Toegevoegd"/>
    <s v="KRW Overig water"/>
    <s v="Amsterdam"/>
    <x v="0"/>
    <n v="1734919.74"/>
    <x v="1"/>
  </r>
  <r>
    <n v="8050"/>
    <n v="8050"/>
    <s v="8050-EAG-3"/>
    <s v="Lutkemeerpolder, natuurgebied"/>
    <n v="535921.72"/>
    <s v="Vaststellingsstatus: Toegevoegd"/>
    <s v="KRW Overig water"/>
    <s v="Amsterdam"/>
    <x v="0"/>
    <n v="535921.72"/>
    <x v="1"/>
  </r>
  <r>
    <n v="8060"/>
    <n v="8060"/>
    <s v="8060-EAG-1"/>
    <s v="Middelveldse Akerpolder, polder"/>
    <n v="1517909.64"/>
    <s v="Vaststellingsstatus: Toegevoegd"/>
    <s v="KRW Overig water"/>
    <s v="Amsterdam"/>
    <x v="0"/>
    <n v="1517909.64"/>
    <x v="1"/>
  </r>
  <r>
    <e v="#N/A"/>
    <n v="8070"/>
    <s v="8070-EAG-1"/>
    <s v="Sloterbinnen en Middelveldsepolder, Sloterplas"/>
    <n v="1462213.95"/>
    <s v="Vaststellingsstatus: Vastgesteld"/>
    <s v="KRW Waterlichaam"/>
    <s v="Amsterdam"/>
    <x v="0"/>
    <n v="1462213.95"/>
    <x v="41"/>
  </r>
  <r>
    <s v="8000-EAG-2"/>
    <n v="8070"/>
    <s v="8070-EAG-2"/>
    <s v="Sloterbinnen en Middelveldsepolder, Gecombineerde Polders"/>
    <n v="12604571.4"/>
    <s v="Vaststellingsstatus: Begrenzing gewijzigd met 1000-EAG-1"/>
    <s v="KRW Overig water"/>
    <s v="Amsterdam"/>
    <x v="0"/>
    <n v="12604571.4"/>
    <x v="1"/>
  </r>
  <r>
    <s v="8070-EAG-2, 8070-EAG-3"/>
    <n v="8070"/>
    <s v="8070-EAG-3"/>
    <s v="Sloterbinnen en Middelveldsepolder, SPP Ookmeer"/>
    <n v="661486.65"/>
    <s v="Vaststellingsstatus: Vastgesteld"/>
    <s v="KRW Overig water"/>
    <s v="Amsterdam"/>
    <x v="0"/>
    <n v="661486.65"/>
    <x v="1"/>
  </r>
  <r>
    <n v="8080"/>
    <n v="8080"/>
    <s v="8080-EAG-1"/>
    <s v="Riekerpolder, Wielerbaan"/>
    <n v="376550.63"/>
    <s v="Vaststellingsstatus: Toegevoegd"/>
    <s v="KRW Overig water"/>
    <s v="Amsterdam"/>
    <x v="0"/>
    <n v="376550.63"/>
    <x v="1"/>
  </r>
  <r>
    <n v="8080"/>
    <n v="8080"/>
    <s v="8080-EAG-2"/>
    <s v="Riekerpolder, polder"/>
    <n v="3011395.27"/>
    <s v="Vaststellingsstatus: Toegevoegd"/>
    <s v="KRW Overig water"/>
    <s v="Amsterdam"/>
    <x v="0"/>
    <n v="3011395.27"/>
    <x v="1"/>
  </r>
  <r>
    <n v="8090"/>
    <n v="8090"/>
    <s v="8090-EAG-1"/>
    <s v="Nieuw-Sloten, Nieuw-Sloten"/>
    <n v="1264353.43"/>
    <s v="Vaststellingsstatus: Toegevoegd"/>
    <s v="KRW Overig water"/>
    <s v="Amsterdam"/>
    <x v="0"/>
    <n v="1264353.43"/>
    <x v="1"/>
  </r>
  <r>
    <n v="8090"/>
    <n v="8090"/>
    <s v="8090-EAG-2"/>
    <s v="Nieuw-Sloten, Plesmanstrook"/>
    <n v="318450.32"/>
    <s v="Vaststellingsstatus: Toegevoegd"/>
    <s v="KRW Overig water"/>
    <s v="Amsterdam"/>
    <x v="0"/>
    <n v="318450.32"/>
    <x v="1"/>
  </r>
  <r>
    <n v="8110"/>
    <n v="8110"/>
    <s v="8110-EAG-1"/>
    <s v="Begraafplaats Vredenhof"/>
    <n v="54181.7"/>
    <s v="Vaststellingsstatus: Toegevoegd"/>
    <s v="KRW Overig water"/>
    <s v="Amsterdam"/>
    <x v="0"/>
    <n v="54181.7"/>
    <x v="1"/>
  </r>
  <r>
    <n v="9010"/>
    <n v="9010"/>
    <s v="9010-EAG-1"/>
    <s v="Buiksloterdijk, Buiksloterdijk"/>
    <n v="186604.19"/>
    <s v="Vaststellingsstatus: Toegevoegd"/>
    <s v="KRW Overig water"/>
    <s v="Amsterdam"/>
    <x v="0"/>
    <n v="186604.19"/>
    <x v="1"/>
  </r>
  <r>
    <n v="9020"/>
    <n v="9020"/>
    <s v="9020-EAG-1"/>
    <s v="Florapark (noord), Florapark (noord)"/>
    <n v="136993.19"/>
    <s v="Vaststellingsstatus: Toegevoegd"/>
    <s v="KRW Overig water"/>
    <s v="Amsterdam"/>
    <x v="0"/>
    <n v="136993.19"/>
    <x v="1"/>
  </r>
  <r>
    <n v="9030"/>
    <n v="9030"/>
    <s v="9030-EAG-1"/>
    <s v="Florapark (zuid), Florapark (zuid)"/>
    <n v="32620.34"/>
    <s v="Vaststellingsstatus: Toegevoegd"/>
    <s v="KRW Overig water"/>
    <s v="Amsterdam"/>
    <x v="0"/>
    <n v="32620.34"/>
    <x v="1"/>
  </r>
  <r>
    <n v="9040"/>
    <n v="9040"/>
    <s v="9040-EAG-1"/>
    <s v="Buiksloterweg, Buiksloterweg"/>
    <n v="8998.7000000000007"/>
    <s v="Vaststellingsstatus: Toegevoegd"/>
    <s v="KRW Overig water"/>
    <s v="Amsterdam"/>
    <x v="0"/>
    <n v="8998.7000000000007"/>
    <x v="1"/>
  </r>
  <r>
    <n v="9801"/>
    <n v="9801"/>
    <s v="9801-EAG-1"/>
    <s v="Wiel Onderwal, Wiel Onderwal"/>
    <n v="35884.92"/>
    <s v="Vaststellingsstatus: Toegevoegd"/>
    <s v="KRW Overig water"/>
    <s v="Gooise Meren"/>
    <x v="0"/>
    <n v="35884.92"/>
    <x v="1"/>
  </r>
  <r>
    <n v="9802"/>
    <n v="9802"/>
    <s v="9802-EAG-1"/>
    <s v="Buitendijks gebied Muiderberg, Buitendijks gebied Muiderberg"/>
    <n v="461227.79"/>
    <s v="Vaststellingsstatus: Toegevoegd"/>
    <s v="KRW Overig water"/>
    <s v="Gooise Meren"/>
    <x v="0"/>
    <n v="461227.8"/>
    <x v="1"/>
  </r>
  <r>
    <n v="9901"/>
    <n v="9901"/>
    <s v="9901-EAG-1"/>
    <s v="Geen EAG, lozend op riolering"/>
    <n v="46805.41"/>
    <s v="Vaststellingsstatus: Vastgesteld"/>
    <s v="Geen KRW open water"/>
    <s v="Weesp"/>
    <x v="0"/>
    <n v="46805.4"/>
    <x v="1"/>
  </r>
  <r>
    <n v="9902"/>
    <n v="9902"/>
    <s v="9902-EAG-1"/>
    <s v="Geen EAG, lozend op riolering"/>
    <n v="203804.79"/>
    <s v="Vaststellingsstatus: Toegevoegd"/>
    <s v="Geen KRW open water"/>
    <s v="Stichtse Vecht"/>
    <x v="1"/>
    <n v="203804.79"/>
    <x v="1"/>
  </r>
  <r>
    <m/>
    <m/>
    <m/>
    <m/>
    <m/>
    <m/>
    <m/>
    <m/>
    <x v="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06BE6-F901-4F07-9894-F219860A5374}" name="Draaitabel4" cacheId="2"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S3:T434"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7"/>
  </rowFields>
  <rowItems count="431">
    <i>
      <x/>
      <x/>
    </i>
    <i>
      <x v="1"/>
      <x/>
    </i>
    <i>
      <x v="2"/>
      <x/>
    </i>
    <i>
      <x v="3"/>
      <x/>
    </i>
    <i>
      <x v="4"/>
      <x/>
    </i>
    <i>
      <x v="5"/>
      <x/>
    </i>
    <i>
      <x v="6"/>
      <x/>
    </i>
    <i>
      <x v="7"/>
      <x/>
    </i>
    <i>
      <x v="8"/>
      <x/>
    </i>
    <i>
      <x v="9"/>
      <x/>
    </i>
    <i>
      <x v="10"/>
      <x/>
    </i>
    <i>
      <x v="11"/>
      <x/>
    </i>
    <i r="1">
      <x v="1"/>
    </i>
    <i>
      <x v="12"/>
      <x/>
    </i>
    <i r="1">
      <x v="1"/>
    </i>
    <i>
      <x v="13"/>
      <x/>
    </i>
    <i r="1">
      <x v="1"/>
    </i>
    <i>
      <x v="14"/>
      <x/>
    </i>
    <i r="1">
      <x v="1"/>
    </i>
    <i r="1">
      <x v="2"/>
    </i>
    <i>
      <x v="15"/>
      <x v="1"/>
    </i>
    <i r="1">
      <x v="2"/>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r="1">
      <x v="2"/>
    </i>
    <i>
      <x v="39"/>
      <x/>
    </i>
    <i>
      <x v="40"/>
      <x/>
    </i>
    <i>
      <x v="41"/>
      <x/>
    </i>
    <i>
      <x v="42"/>
      <x/>
    </i>
    <i>
      <x v="43"/>
      <x/>
    </i>
    <i>
      <x v="44"/>
      <x/>
    </i>
    <i>
      <x v="45"/>
      <x/>
    </i>
    <i r="1">
      <x v="2"/>
    </i>
    <i>
      <x v="46"/>
      <x/>
    </i>
    <i>
      <x v="47"/>
      <x/>
    </i>
    <i>
      <x v="48"/>
      <x/>
    </i>
    <i>
      <x v="49"/>
      <x/>
    </i>
    <i>
      <x v="50"/>
      <x/>
    </i>
    <i r="1">
      <x v="1"/>
    </i>
    <i>
      <x v="51"/>
      <x/>
    </i>
    <i>
      <x v="52"/>
      <x/>
    </i>
    <i>
      <x v="53"/>
      <x v="1"/>
    </i>
    <i>
      <x v="54"/>
      <x v="1"/>
    </i>
    <i>
      <x v="55"/>
      <x/>
    </i>
    <i>
      <x v="56"/>
      <x/>
    </i>
    <i>
      <x v="57"/>
      <x/>
    </i>
    <i>
      <x v="58"/>
      <x/>
    </i>
    <i>
      <x v="59"/>
      <x/>
    </i>
    <i>
      <x v="60"/>
      <x/>
    </i>
    <i>
      <x v="61"/>
      <x/>
    </i>
    <i r="1">
      <x v="1"/>
    </i>
    <i>
      <x v="62"/>
      <x/>
    </i>
    <i>
      <x v="63"/>
      <x/>
    </i>
    <i>
      <x v="64"/>
      <x/>
    </i>
    <i>
      <x v="65"/>
      <x/>
    </i>
    <i>
      <x v="66"/>
      <x/>
    </i>
    <i>
      <x v="67"/>
      <x/>
    </i>
    <i>
      <x v="68"/>
      <x/>
    </i>
    <i>
      <x v="69"/>
      <x v="1"/>
    </i>
    <i>
      <x v="70"/>
      <x v="1"/>
    </i>
    <i>
      <x v="71"/>
      <x v="1"/>
    </i>
    <i>
      <x v="72"/>
      <x/>
    </i>
    <i>
      <x v="73"/>
      <x/>
    </i>
    <i>
      <x v="74"/>
      <x v="1"/>
    </i>
    <i>
      <x v="75"/>
      <x/>
    </i>
    <i>
      <x v="76"/>
      <x/>
    </i>
    <i>
      <x v="77"/>
      <x/>
    </i>
    <i>
      <x v="78"/>
      <x/>
    </i>
    <i>
      <x v="79"/>
      <x/>
    </i>
    <i>
      <x v="80"/>
      <x/>
    </i>
    <i>
      <x v="81"/>
      <x v="1"/>
    </i>
    <i>
      <x v="82"/>
      <x v="1"/>
    </i>
    <i>
      <x v="83"/>
      <x v="1"/>
    </i>
    <i>
      <x v="84"/>
      <x v="1"/>
    </i>
    <i>
      <x v="85"/>
      <x v="1"/>
    </i>
    <i>
      <x v="86"/>
      <x v="1"/>
    </i>
    <i>
      <x v="87"/>
      <x v="1"/>
    </i>
    <i>
      <x v="88"/>
      <x v="1"/>
    </i>
    <i>
      <x v="89"/>
      <x v="1"/>
    </i>
    <i>
      <x v="90"/>
      <x v="1"/>
    </i>
    <i>
      <x v="91"/>
      <x v="1"/>
    </i>
    <i>
      <x v="92"/>
      <x v="1"/>
    </i>
    <i>
      <x v="93"/>
      <x v="1"/>
    </i>
    <i>
      <x v="94"/>
      <x v="1"/>
    </i>
    <i>
      <x v="95"/>
      <x v="1"/>
    </i>
    <i>
      <x v="96"/>
      <x v="1"/>
    </i>
    <i>
      <x v="97"/>
      <x v="1"/>
    </i>
    <i>
      <x v="98"/>
      <x v="1"/>
    </i>
    <i>
      <x v="99"/>
      <x v="1"/>
    </i>
    <i>
      <x v="100"/>
      <x v="1"/>
    </i>
    <i>
      <x v="101"/>
      <x v="1"/>
    </i>
    <i r="1">
      <x v="2"/>
    </i>
    <i>
      <x v="102"/>
      <x v="1"/>
    </i>
    <i>
      <x v="103"/>
      <x v="2"/>
    </i>
    <i>
      <x v="104"/>
      <x v="1"/>
    </i>
    <i>
      <x v="105"/>
      <x v="1"/>
    </i>
    <i>
      <x v="106"/>
      <x v="1"/>
    </i>
    <i>
      <x v="107"/>
      <x v="1"/>
    </i>
    <i>
      <x v="108"/>
      <x v="1"/>
    </i>
    <i>
      <x v="109"/>
      <x v="1"/>
    </i>
    <i>
      <x v="110"/>
      <x v="1"/>
    </i>
    <i>
      <x v="111"/>
      <x v="1"/>
    </i>
    <i>
      <x v="112"/>
      <x v="1"/>
    </i>
    <i>
      <x v="113"/>
      <x v="1"/>
    </i>
    <i>
      <x v="114"/>
      <x v="1"/>
    </i>
    <i>
      <x v="115"/>
      <x v="1"/>
    </i>
    <i>
      <x v="116"/>
      <x v="1"/>
    </i>
    <i>
      <x v="117"/>
      <x v="1"/>
    </i>
    <i>
      <x v="118"/>
      <x v="1"/>
    </i>
    <i>
      <x v="119"/>
      <x v="1"/>
    </i>
    <i>
      <x v="120"/>
      <x v="1"/>
    </i>
    <i>
      <x v="121"/>
      <x v="1"/>
    </i>
    <i>
      <x v="122"/>
      <x v="1"/>
    </i>
    <i>
      <x v="123"/>
      <x v="2"/>
    </i>
    <i>
      <x v="124"/>
      <x v="2"/>
    </i>
    <i>
      <x v="125"/>
      <x v="2"/>
    </i>
    <i>
      <x v="126"/>
      <x v="2"/>
    </i>
    <i>
      <x v="127"/>
      <x v="2"/>
    </i>
    <i>
      <x v="128"/>
      <x v="2"/>
    </i>
    <i>
      <x v="129"/>
      <x v="2"/>
    </i>
    <i>
      <x v="130"/>
      <x v="2"/>
    </i>
    <i>
      <x v="131"/>
      <x/>
    </i>
    <i r="1">
      <x v="1"/>
    </i>
    <i r="1">
      <x v="2"/>
    </i>
    <i>
      <x v="132"/>
      <x v="2"/>
    </i>
    <i>
      <x v="133"/>
      <x v="1"/>
    </i>
    <i r="1">
      <x v="2"/>
    </i>
    <i>
      <x v="134"/>
      <x v="2"/>
    </i>
    <i>
      <x v="135"/>
      <x v="2"/>
    </i>
    <i>
      <x v="136"/>
      <x v="2"/>
    </i>
    <i>
      <x v="137"/>
      <x v="1"/>
    </i>
    <i>
      <x v="138"/>
      <x/>
    </i>
    <i r="1">
      <x v="1"/>
    </i>
    <i>
      <x v="139"/>
      <x/>
    </i>
    <i r="1">
      <x v="1"/>
    </i>
    <i>
      <x v="140"/>
      <x v="1"/>
    </i>
    <i>
      <x v="141"/>
      <x v="1"/>
    </i>
    <i>
      <x v="142"/>
      <x/>
    </i>
    <i>
      <x v="143"/>
      <x/>
    </i>
    <i>
      <x v="144"/>
      <x/>
    </i>
    <i>
      <x v="145"/>
      <x/>
    </i>
    <i>
      <x v="146"/>
      <x/>
    </i>
    <i>
      <x v="147"/>
      <x/>
    </i>
    <i>
      <x v="148"/>
      <x v="1"/>
    </i>
    <i>
      <x v="149"/>
      <x v="1"/>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r="1">
      <x v="1"/>
    </i>
    <i>
      <x v="179"/>
      <x/>
    </i>
    <i>
      <x v="180"/>
      <x/>
    </i>
    <i>
      <x v="181"/>
      <x/>
    </i>
    <i>
      <x v="182"/>
      <x/>
    </i>
    <i r="1">
      <x v="1"/>
    </i>
    <i>
      <x v="183"/>
      <x/>
    </i>
    <i r="1">
      <x v="1"/>
    </i>
    <i>
      <x v="184"/>
      <x v="1"/>
    </i>
    <i>
      <x v="185"/>
      <x/>
    </i>
    <i>
      <x v="186"/>
      <x/>
    </i>
    <i r="1">
      <x v="1"/>
    </i>
    <i>
      <x v="187"/>
      <x/>
    </i>
    <i r="1">
      <x v="1"/>
    </i>
    <i>
      <x v="188"/>
      <x/>
    </i>
    <i>
      <x v="189"/>
      <x/>
    </i>
    <i>
      <x v="190"/>
      <x/>
    </i>
    <i r="1">
      <x v="1"/>
    </i>
    <i>
      <x v="191"/>
      <x/>
    </i>
    <i>
      <x v="192"/>
      <x/>
    </i>
    <i r="1">
      <x v="1"/>
    </i>
    <i>
      <x v="193"/>
      <x/>
    </i>
    <i>
      <x v="194"/>
      <x/>
    </i>
    <i r="1">
      <x v="1"/>
    </i>
    <i>
      <x v="195"/>
      <x/>
    </i>
    <i r="1">
      <x v="1"/>
    </i>
    <i>
      <x v="196"/>
      <x/>
    </i>
    <i r="1">
      <x v="1"/>
    </i>
    <i>
      <x v="197"/>
      <x v="1"/>
    </i>
    <i>
      <x v="198"/>
      <x v="1"/>
    </i>
    <i>
      <x v="199"/>
      <x/>
    </i>
    <i>
      <x v="200"/>
      <x/>
    </i>
    <i>
      <x v="201"/>
      <x v="1"/>
    </i>
    <i>
      <x v="202"/>
      <x v="1"/>
    </i>
    <i>
      <x v="203"/>
      <x v="1"/>
    </i>
    <i>
      <x v="204"/>
      <x v="1"/>
    </i>
    <i>
      <x v="205"/>
      <x v="1"/>
    </i>
    <i>
      <x v="206"/>
      <x/>
    </i>
    <i r="1">
      <x v="1"/>
    </i>
    <i>
      <x v="207"/>
      <x/>
    </i>
    <i>
      <x v="208"/>
      <x v="1"/>
    </i>
    <i>
      <x v="209"/>
      <x v="1"/>
    </i>
    <i>
      <x v="210"/>
      <x v="1"/>
    </i>
    <i>
      <x v="211"/>
      <x v="1"/>
    </i>
    <i>
      <x v="212"/>
      <x v="1"/>
    </i>
    <i>
      <x v="213"/>
      <x v="1"/>
    </i>
    <i>
      <x v="214"/>
      <x v="1"/>
    </i>
    <i>
      <x v="215"/>
      <x v="1"/>
    </i>
    <i>
      <x v="216"/>
      <x v="1"/>
    </i>
    <i>
      <x v="217"/>
      <x v="1"/>
    </i>
    <i>
      <x v="218"/>
      <x/>
    </i>
    <i r="1">
      <x v="1"/>
    </i>
    <i>
      <x v="219"/>
      <x/>
    </i>
    <i r="1">
      <x v="1"/>
    </i>
    <i>
      <x v="220"/>
      <x/>
    </i>
    <i r="1">
      <x v="1"/>
    </i>
    <i>
      <x v="221"/>
      <x/>
    </i>
    <i>
      <x v="222"/>
      <x/>
    </i>
    <i r="1">
      <x v="1"/>
    </i>
    <i>
      <x v="223"/>
      <x/>
    </i>
    <i r="1">
      <x v="1"/>
    </i>
    <i>
      <x v="224"/>
      <x/>
    </i>
    <i r="1">
      <x v="1"/>
    </i>
    <i>
      <x v="225"/>
      <x v="1"/>
    </i>
    <i>
      <x v="226"/>
      <x v="1"/>
    </i>
    <i>
      <x v="227"/>
      <x v="1"/>
    </i>
    <i>
      <x v="228"/>
      <x v="1"/>
    </i>
    <i>
      <x v="229"/>
      <x v="1"/>
    </i>
    <i>
      <x v="230"/>
      <x v="1"/>
    </i>
    <i>
      <x v="231"/>
      <x v="1"/>
    </i>
    <i>
      <x v="232"/>
      <x v="1"/>
    </i>
    <i>
      <x v="233"/>
      <x v="1"/>
    </i>
    <i>
      <x v="234"/>
      <x v="1"/>
    </i>
    <i>
      <x v="235"/>
      <x v="1"/>
    </i>
    <i>
      <x v="236"/>
      <x v="1"/>
    </i>
    <i>
      <x v="237"/>
      <x v="1"/>
    </i>
    <i>
      <x v="238"/>
      <x v="1"/>
    </i>
    <i>
      <x v="239"/>
      <x v="1"/>
    </i>
    <i>
      <x v="240"/>
      <x v="1"/>
    </i>
    <i>
      <x v="241"/>
      <x v="1"/>
    </i>
    <i>
      <x v="242"/>
      <x v="1"/>
    </i>
    <i>
      <x v="243"/>
      <x v="1"/>
    </i>
    <i>
      <x v="244"/>
      <x v="1"/>
    </i>
    <i>
      <x v="245"/>
      <x v="1"/>
    </i>
    <i>
      <x v="246"/>
      <x v="1"/>
    </i>
    <i>
      <x v="247"/>
      <x v="1"/>
    </i>
    <i>
      <x v="248"/>
      <x v="1"/>
    </i>
    <i>
      <x v="249"/>
      <x v="1"/>
    </i>
    <i>
      <x v="250"/>
      <x v="1"/>
    </i>
    <i>
      <x v="251"/>
      <x/>
    </i>
    <i>
      <x v="252"/>
      <x/>
    </i>
    <i>
      <x v="253"/>
      <x/>
    </i>
    <i>
      <x v="254"/>
      <x/>
    </i>
    <i>
      <x v="255"/>
      <x/>
    </i>
    <i>
      <x v="256"/>
      <x/>
    </i>
    <i>
      <x v="257"/>
      <x/>
    </i>
    <i>
      <x v="258"/>
      <x/>
    </i>
    <i>
      <x v="259"/>
      <x/>
    </i>
    <i>
      <x v="260"/>
      <x/>
    </i>
    <i>
      <x v="261"/>
      <x/>
    </i>
    <i>
      <x v="262"/>
      <x/>
    </i>
    <i>
      <x v="263"/>
      <x/>
    </i>
    <i>
      <x v="264"/>
      <x/>
    </i>
    <i>
      <x v="265"/>
      <x/>
    </i>
    <i>
      <x v="266"/>
      <x/>
    </i>
    <i>
      <x v="267"/>
      <x/>
    </i>
    <i>
      <x v="268"/>
      <x/>
    </i>
    <i>
      <x v="269"/>
      <x/>
    </i>
    <i>
      <x v="270"/>
      <x/>
    </i>
    <i>
      <x v="271"/>
      <x/>
    </i>
    <i>
      <x v="272"/>
      <x/>
    </i>
    <i>
      <x v="273"/>
      <x/>
    </i>
    <i>
      <x v="274"/>
      <x/>
    </i>
    <i>
      <x v="275"/>
      <x/>
    </i>
    <i>
      <x v="276"/>
      <x/>
    </i>
    <i>
      <x v="277"/>
      <x/>
    </i>
    <i>
      <x v="278"/>
      <x/>
    </i>
    <i>
      <x v="279"/>
      <x/>
    </i>
    <i>
      <x v="280"/>
      <x/>
    </i>
    <i>
      <x v="281"/>
      <x/>
    </i>
    <i>
      <x v="282"/>
      <x/>
    </i>
    <i>
      <x v="283"/>
      <x/>
    </i>
    <i>
      <x v="284"/>
      <x/>
    </i>
    <i r="1">
      <x v="1"/>
    </i>
    <i>
      <x v="285"/>
      <x/>
    </i>
    <i r="1">
      <x v="1"/>
    </i>
    <i>
      <x v="286"/>
      <x/>
    </i>
    <i r="1">
      <x v="1"/>
    </i>
    <i>
      <x v="287"/>
      <x/>
    </i>
    <i r="1">
      <x v="1"/>
    </i>
    <i>
      <x v="288"/>
      <x/>
    </i>
    <i>
      <x v="289"/>
      <x/>
    </i>
    <i>
      <x v="290"/>
      <x/>
    </i>
    <i>
      <x v="291"/>
      <x/>
    </i>
    <i>
      <x v="292"/>
      <x/>
    </i>
    <i>
      <x v="293"/>
      <x v="1"/>
    </i>
    <i>
      <x v="294"/>
      <x/>
    </i>
    <i>
      <x v="295"/>
      <x v="1"/>
    </i>
    <i>
      <x v="296"/>
      <x/>
    </i>
    <i>
      <x v="297"/>
      <x v="1"/>
    </i>
    <i>
      <x v="298"/>
      <x/>
    </i>
    <i>
      <x v="299"/>
      <x/>
    </i>
    <i>
      <x v="300"/>
      <x/>
    </i>
    <i>
      <x v="301"/>
      <x/>
    </i>
    <i>
      <x v="302"/>
      <x/>
    </i>
    <i>
      <x v="303"/>
      <x/>
    </i>
    <i>
      <x v="304"/>
      <x/>
    </i>
    <i>
      <x v="305"/>
      <x/>
    </i>
    <i>
      <x v="306"/>
      <x/>
    </i>
    <i>
      <x v="307"/>
      <x/>
    </i>
    <i>
      <x v="308"/>
      <x v="1"/>
    </i>
    <i>
      <x v="309"/>
      <x v="1"/>
    </i>
    <i>
      <x v="310"/>
      <x v="1"/>
    </i>
    <i>
      <x v="311"/>
      <x v="1"/>
    </i>
    <i>
      <x v="312"/>
      <x v="1"/>
    </i>
    <i>
      <x v="313"/>
      <x v="1"/>
    </i>
    <i>
      <x v="314"/>
      <x/>
    </i>
    <i r="1">
      <x v="1"/>
    </i>
    <i>
      <x v="315"/>
      <x v="1"/>
    </i>
    <i>
      <x v="316"/>
      <x v="1"/>
    </i>
    <i>
      <x v="317"/>
      <x v="1"/>
    </i>
    <i>
      <x v="318"/>
      <x v="1"/>
    </i>
    <i>
      <x v="319"/>
      <x v="1"/>
    </i>
    <i>
      <x v="320"/>
      <x v="1"/>
    </i>
    <i>
      <x v="321"/>
      <x v="1"/>
    </i>
    <i>
      <x v="322"/>
      <x/>
    </i>
    <i>
      <x v="323"/>
      <x/>
    </i>
    <i>
      <x v="324"/>
      <x/>
    </i>
    <i>
      <x v="325"/>
      <x/>
    </i>
    <i>
      <x v="326"/>
      <x/>
    </i>
    <i>
      <x v="327"/>
      <x/>
    </i>
    <i r="1">
      <x v="1"/>
    </i>
    <i>
      <x v="328"/>
      <x/>
    </i>
    <i r="1">
      <x v="1"/>
    </i>
    <i>
      <x v="329"/>
      <x/>
    </i>
    <i>
      <x v="330"/>
      <x v="1"/>
    </i>
    <i>
      <x v="331"/>
      <x v="1"/>
    </i>
    <i>
      <x v="332"/>
      <x v="1"/>
    </i>
    <i>
      <x v="333"/>
      <x/>
    </i>
    <i>
      <x v="334"/>
      <x v="1"/>
    </i>
    <i>
      <x v="335"/>
      <x v="1"/>
    </i>
    <i>
      <x v="336"/>
      <x/>
    </i>
    <i>
      <x v="337"/>
      <x/>
    </i>
    <i>
      <x v="338"/>
      <x/>
    </i>
    <i>
      <x v="339"/>
      <x/>
    </i>
    <i>
      <x v="340"/>
      <x/>
    </i>
    <i>
      <x v="341"/>
      <x/>
    </i>
    <i r="1">
      <x v="1"/>
    </i>
    <i>
      <x v="342"/>
      <x/>
    </i>
    <i r="1">
      <x v="1"/>
    </i>
    <i>
      <x v="343"/>
      <x/>
    </i>
    <i r="1">
      <x v="1"/>
    </i>
    <i>
      <x v="344"/>
      <x/>
    </i>
    <i>
      <x v="345"/>
      <x/>
    </i>
    <i>
      <x v="346"/>
      <x/>
    </i>
    <i>
      <x v="347"/>
      <x/>
    </i>
    <i>
      <x v="348"/>
      <x/>
    </i>
    <i>
      <x v="349"/>
      <x/>
    </i>
    <i>
      <x v="350"/>
      <x/>
    </i>
    <i>
      <x v="351"/>
      <x/>
    </i>
    <i>
      <x v="352"/>
      <x/>
    </i>
    <i>
      <x v="353"/>
      <x/>
    </i>
    <i>
      <x v="354"/>
      <x/>
    </i>
    <i>
      <x v="355"/>
      <x/>
    </i>
    <i>
      <x v="356"/>
      <x/>
    </i>
    <i>
      <x v="357"/>
      <x/>
    </i>
    <i>
      <x v="358"/>
      <x/>
    </i>
    <i>
      <x v="359"/>
      <x/>
    </i>
    <i>
      <x v="360"/>
      <x/>
    </i>
    <i>
      <x v="361"/>
      <x/>
    </i>
    <i>
      <x v="362"/>
      <x/>
    </i>
    <i>
      <x v="363"/>
      <x/>
    </i>
    <i>
      <x v="364"/>
      <x/>
    </i>
    <i>
      <x v="365"/>
      <x/>
    </i>
    <i>
      <x v="366"/>
      <x/>
    </i>
    <i>
      <x v="367"/>
      <x/>
    </i>
    <i>
      <x v="368"/>
      <x/>
    </i>
    <i>
      <x v="369"/>
      <x/>
    </i>
    <i>
      <x v="370"/>
      <x/>
    </i>
    <i>
      <x v="371"/>
      <x/>
    </i>
    <i>
      <x v="372"/>
      <x/>
    </i>
    <i>
      <x v="373"/>
      <x/>
    </i>
    <i>
      <x v="374"/>
      <x/>
    </i>
    <i>
      <x v="375"/>
      <x/>
    </i>
    <i>
      <x v="376"/>
      <x/>
    </i>
    <i>
      <x v="377"/>
      <x/>
    </i>
    <i>
      <x v="378"/>
      <x/>
    </i>
    <i>
      <x v="379"/>
      <x/>
    </i>
    <i>
      <x v="380"/>
      <x/>
    </i>
    <i>
      <x v="381"/>
      <x/>
    </i>
    <i>
      <x v="382"/>
      <x/>
    </i>
    <i>
      <x v="383"/>
      <x/>
    </i>
    <i>
      <x v="384"/>
      <x/>
    </i>
    <i>
      <x v="385"/>
      <x/>
    </i>
    <i>
      <x v="386"/>
      <x v="1"/>
    </i>
    <i>
      <x v="387"/>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447EE-9A85-48CD-B978-E4F60D9E5EBC}" name="Draaitabel3" cacheId="2"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M3:N180"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7"/>
  </rowFields>
  <rowItems count="177">
    <i>
      <x/>
      <x/>
    </i>
    <i>
      <x v="1"/>
      <x/>
    </i>
    <i>
      <x v="2"/>
      <x/>
    </i>
    <i>
      <x v="3"/>
      <x/>
    </i>
    <i>
      <x v="4"/>
      <x/>
    </i>
    <i>
      <x v="5"/>
      <x/>
    </i>
    <i>
      <x v="6"/>
      <x/>
    </i>
    <i r="1">
      <x v="1"/>
    </i>
    <i r="1">
      <x v="2"/>
    </i>
    <i>
      <x v="7"/>
      <x/>
    </i>
    <i>
      <x v="8"/>
      <x/>
    </i>
    <i>
      <x v="9"/>
      <x/>
    </i>
    <i>
      <x v="10"/>
      <x/>
    </i>
    <i>
      <x v="11"/>
      <x/>
    </i>
    <i>
      <x v="12"/>
      <x/>
    </i>
    <i>
      <x v="13"/>
      <x/>
    </i>
    <i>
      <x v="14"/>
      <x/>
    </i>
    <i>
      <x v="15"/>
      <x/>
    </i>
    <i>
      <x v="16"/>
      <x/>
    </i>
    <i r="1">
      <x v="2"/>
    </i>
    <i>
      <x v="17"/>
      <x/>
    </i>
    <i r="1">
      <x v="2"/>
    </i>
    <i>
      <x v="18"/>
      <x/>
    </i>
    <i>
      <x v="19"/>
      <x/>
    </i>
    <i>
      <x v="20"/>
      <x/>
    </i>
    <i>
      <x v="21"/>
      <x/>
    </i>
    <i r="1">
      <x v="1"/>
    </i>
    <i>
      <x v="22"/>
      <x v="1"/>
    </i>
    <i>
      <x v="23"/>
      <x/>
    </i>
    <i>
      <x v="24"/>
      <x/>
    </i>
    <i r="1">
      <x v="1"/>
    </i>
    <i>
      <x v="25"/>
      <x/>
    </i>
    <i>
      <x v="26"/>
      <x/>
    </i>
    <i>
      <x v="27"/>
      <x/>
    </i>
    <i>
      <x v="28"/>
      <x/>
    </i>
    <i>
      <x v="29"/>
      <x/>
    </i>
    <i>
      <x v="30"/>
      <x v="1"/>
    </i>
    <i>
      <x v="31"/>
      <x v="1"/>
    </i>
    <i>
      <x v="32"/>
      <x/>
    </i>
    <i>
      <x v="33"/>
      <x/>
    </i>
    <i>
      <x v="34"/>
      <x v="1"/>
    </i>
    <i>
      <x v="35"/>
      <x/>
    </i>
    <i>
      <x v="36"/>
      <x v="1"/>
    </i>
    <i>
      <x v="37"/>
      <x v="1"/>
    </i>
    <i>
      <x v="38"/>
      <x v="1"/>
    </i>
    <i>
      <x v="39"/>
      <x v="1"/>
    </i>
    <i>
      <x v="40"/>
      <x v="1"/>
    </i>
    <i>
      <x v="41"/>
      <x v="1"/>
    </i>
    <i>
      <x v="42"/>
      <x v="1"/>
    </i>
    <i>
      <x v="43"/>
      <x v="1"/>
    </i>
    <i>
      <x v="44"/>
      <x v="1"/>
    </i>
    <i r="1">
      <x v="2"/>
    </i>
    <i>
      <x v="45"/>
      <x v="1"/>
    </i>
    <i>
      <x v="46"/>
      <x v="2"/>
    </i>
    <i>
      <x v="47"/>
      <x v="1"/>
    </i>
    <i>
      <x v="48"/>
      <x v="1"/>
    </i>
    <i>
      <x v="49"/>
      <x v="1"/>
    </i>
    <i>
      <x v="50"/>
      <x v="1"/>
    </i>
    <i>
      <x v="51"/>
      <x v="1"/>
    </i>
    <i>
      <x v="52"/>
      <x v="1"/>
    </i>
    <i>
      <x v="53"/>
      <x v="2"/>
    </i>
    <i>
      <x v="54"/>
      <x/>
    </i>
    <i r="1">
      <x v="1"/>
    </i>
    <i r="1">
      <x v="2"/>
    </i>
    <i>
      <x v="55"/>
      <x v="2"/>
    </i>
    <i>
      <x v="56"/>
      <x v="1"/>
    </i>
    <i r="1">
      <x v="2"/>
    </i>
    <i>
      <x v="57"/>
      <x v="2"/>
    </i>
    <i>
      <x v="58"/>
      <x/>
    </i>
    <i r="1">
      <x v="1"/>
    </i>
    <i>
      <x v="59"/>
      <x/>
    </i>
    <i>
      <x v="60"/>
      <x/>
    </i>
    <i>
      <x v="61"/>
      <x/>
    </i>
    <i>
      <x v="62"/>
      <x/>
    </i>
    <i>
      <x v="63"/>
      <x v="1"/>
    </i>
    <i>
      <x v="64"/>
      <x/>
    </i>
    <i>
      <x v="65"/>
      <x/>
    </i>
    <i>
      <x v="66"/>
      <x/>
    </i>
    <i>
      <x v="67"/>
      <x/>
    </i>
    <i>
      <x v="68"/>
      <x/>
    </i>
    <i>
      <x v="69"/>
      <x/>
    </i>
    <i>
      <x v="70"/>
      <x/>
    </i>
    <i>
      <x v="71"/>
      <x/>
    </i>
    <i r="1">
      <x v="1"/>
    </i>
    <i>
      <x v="72"/>
      <x/>
    </i>
    <i r="1">
      <x v="1"/>
    </i>
    <i>
      <x v="73"/>
      <x v="1"/>
    </i>
    <i>
      <x v="74"/>
      <x/>
    </i>
    <i>
      <x v="75"/>
      <x/>
    </i>
    <i r="1">
      <x v="1"/>
    </i>
    <i>
      <x v="76"/>
      <x v="1"/>
    </i>
    <i>
      <x v="77"/>
      <x v="1"/>
    </i>
    <i>
      <x v="78"/>
      <x v="1"/>
    </i>
    <i>
      <x v="79"/>
      <x/>
    </i>
    <i r="1">
      <x v="1"/>
    </i>
    <i>
      <x v="80"/>
      <x v="1"/>
    </i>
    <i>
      <x v="81"/>
      <x/>
    </i>
    <i r="1">
      <x v="1"/>
    </i>
    <i>
      <x v="82"/>
      <x/>
    </i>
    <i r="1">
      <x v="1"/>
    </i>
    <i>
      <x v="83"/>
      <x v="1"/>
    </i>
    <i>
      <x v="84"/>
      <x v="1"/>
    </i>
    <i>
      <x v="85"/>
      <x v="1"/>
    </i>
    <i>
      <x v="86"/>
      <x/>
    </i>
    <i>
      <x v="87"/>
      <x/>
    </i>
    <i>
      <x v="88"/>
      <x/>
    </i>
    <i>
      <x v="89"/>
      <x/>
    </i>
    <i>
      <x v="90"/>
      <x/>
    </i>
    <i>
      <x v="91"/>
      <x/>
    </i>
    <i>
      <x v="92"/>
      <x/>
    </i>
    <i>
      <x v="93"/>
      <x/>
    </i>
    <i>
      <x v="94"/>
      <x/>
    </i>
    <i>
      <x v="95"/>
      <x/>
    </i>
    <i>
      <x v="96"/>
      <x/>
    </i>
    <i>
      <x v="97"/>
      <x/>
    </i>
    <i r="1">
      <x v="1"/>
    </i>
    <i>
      <x v="98"/>
      <x/>
    </i>
    <i r="1">
      <x v="1"/>
    </i>
    <i>
      <x v="99"/>
      <x/>
    </i>
    <i>
      <x v="100"/>
      <x/>
    </i>
    <i>
      <x v="101"/>
      <x/>
    </i>
    <i>
      <x v="102"/>
      <x/>
    </i>
    <i>
      <x v="103"/>
      <x/>
    </i>
    <i>
      <x v="104"/>
      <x/>
    </i>
    <i>
      <x v="105"/>
      <x/>
    </i>
    <i>
      <x v="106"/>
      <x/>
    </i>
    <i>
      <x v="107"/>
      <x v="1"/>
    </i>
    <i>
      <x v="108"/>
      <x v="1"/>
    </i>
    <i>
      <x v="109"/>
      <x/>
    </i>
    <i r="1">
      <x v="1"/>
    </i>
    <i>
      <x v="110"/>
      <x v="1"/>
    </i>
    <i>
      <x v="111"/>
      <x v="1"/>
    </i>
    <i>
      <x v="112"/>
      <x/>
    </i>
    <i>
      <x v="113"/>
      <x/>
    </i>
    <i>
      <x v="114"/>
      <x/>
    </i>
    <i>
      <x v="115"/>
      <x/>
    </i>
    <i>
      <x v="116"/>
      <x/>
    </i>
    <i r="1">
      <x v="1"/>
    </i>
    <i>
      <x v="117"/>
      <x v="1"/>
    </i>
    <i>
      <x v="118"/>
      <x/>
    </i>
    <i>
      <x v="119"/>
      <x v="1"/>
    </i>
    <i>
      <x v="120"/>
      <x v="1"/>
    </i>
    <i>
      <x v="121"/>
      <x/>
    </i>
    <i>
      <x v="122"/>
      <x/>
    </i>
    <i>
      <x v="123"/>
      <x/>
    </i>
    <i r="1">
      <x v="1"/>
    </i>
    <i>
      <x v="124"/>
      <x/>
    </i>
    <i r="1">
      <x v="1"/>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x v="149"/>
      <x/>
    </i>
    <i>
      <x v="150"/>
      <x/>
    </i>
    <i>
      <x v="151"/>
      <x v="1"/>
    </i>
    <i>
      <x v="152"/>
      <x v="1"/>
    </i>
    <i>
      <x v="15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B83A5-7E41-41A6-8445-364E20927816}" name="Draaitabel2" cacheId="2"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G3:H550"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6"/>
  </rowFields>
  <rowItems count="547">
    <i>
      <x/>
      <x v="2"/>
    </i>
    <i>
      <x v="1"/>
      <x v="2"/>
    </i>
    <i>
      <x v="2"/>
      <x v="2"/>
    </i>
    <i>
      <x v="3"/>
      <x v="2"/>
    </i>
    <i>
      <x v="4"/>
      <x v="2"/>
    </i>
    <i>
      <x v="5"/>
      <x v="2"/>
    </i>
    <i>
      <x v="6"/>
      <x v="2"/>
    </i>
    <i>
      <x v="7"/>
      <x v="2"/>
    </i>
    <i>
      <x v="8"/>
      <x v="2"/>
    </i>
    <i>
      <x v="9"/>
      <x v="2"/>
    </i>
    <i r="1">
      <x v="7"/>
    </i>
    <i>
      <x v="10"/>
      <x v="1"/>
    </i>
    <i r="1">
      <x v="2"/>
    </i>
    <i r="1">
      <x v="7"/>
    </i>
    <i r="1">
      <x v="16"/>
    </i>
    <i>
      <x v="11"/>
      <x v="2"/>
    </i>
    <i r="1">
      <x v="6"/>
    </i>
    <i r="1">
      <x v="7"/>
    </i>
    <i>
      <x v="12"/>
      <x v="2"/>
    </i>
    <i r="1">
      <x v="6"/>
    </i>
    <i r="1">
      <x v="17"/>
    </i>
    <i>
      <x v="13"/>
      <x v="1"/>
    </i>
    <i r="1">
      <x v="2"/>
    </i>
    <i r="1">
      <x v="6"/>
    </i>
    <i r="1">
      <x v="16"/>
    </i>
    <i>
      <x v="14"/>
      <x v="1"/>
    </i>
    <i r="1">
      <x v="6"/>
    </i>
    <i r="1">
      <x v="15"/>
    </i>
    <i r="1">
      <x v="18"/>
    </i>
    <i>
      <x v="15"/>
      <x v="6"/>
    </i>
    <i r="1">
      <x v="15"/>
    </i>
    <i r="1">
      <x v="17"/>
    </i>
    <i r="1">
      <x v="22"/>
    </i>
    <i>
      <x v="16"/>
      <x v="2"/>
    </i>
    <i r="1">
      <x v="7"/>
    </i>
    <i>
      <x v="17"/>
      <x v="7"/>
    </i>
    <i>
      <x v="18"/>
      <x v="2"/>
    </i>
    <i>
      <x v="19"/>
      <x v="2"/>
    </i>
    <i>
      <x v="20"/>
      <x v="2"/>
    </i>
    <i>
      <x v="21"/>
      <x v="2"/>
    </i>
    <i>
      <x v="22"/>
      <x v="1"/>
    </i>
    <i r="1">
      <x v="2"/>
    </i>
    <i>
      <x v="23"/>
      <x v="1"/>
    </i>
    <i>
      <x v="24"/>
      <x v="1"/>
    </i>
    <i r="1">
      <x v="2"/>
    </i>
    <i>
      <x v="25"/>
      <x v="1"/>
    </i>
    <i r="1">
      <x v="2"/>
    </i>
    <i>
      <x v="26"/>
      <x v="1"/>
    </i>
    <i>
      <x v="27"/>
      <x v="1"/>
    </i>
    <i>
      <x v="28"/>
      <x v="1"/>
    </i>
    <i>
      <x v="29"/>
      <x v="1"/>
    </i>
    <i>
      <x v="30"/>
      <x v="1"/>
    </i>
    <i>
      <x v="31"/>
      <x v="1"/>
    </i>
    <i>
      <x v="32"/>
      <x v="1"/>
    </i>
    <i>
      <x v="33"/>
      <x/>
    </i>
    <i r="1">
      <x v="1"/>
    </i>
    <i r="1">
      <x v="18"/>
    </i>
    <i>
      <x v="34"/>
      <x/>
    </i>
    <i r="1">
      <x v="1"/>
    </i>
    <i>
      <x v="35"/>
      <x v="1"/>
    </i>
    <i r="1">
      <x v="18"/>
    </i>
    <i>
      <x v="36"/>
      <x v="1"/>
    </i>
    <i r="1">
      <x v="18"/>
    </i>
    <i>
      <x v="37"/>
      <x v="18"/>
    </i>
    <i>
      <x v="38"/>
      <x v="13"/>
    </i>
    <i r="1">
      <x v="18"/>
    </i>
    <i>
      <x v="39"/>
      <x v="18"/>
    </i>
    <i>
      <x v="40"/>
      <x v="18"/>
    </i>
    <i>
      <x v="41"/>
      <x v="18"/>
    </i>
    <i>
      <x v="42"/>
      <x v="18"/>
    </i>
    <i>
      <x v="43"/>
      <x v="18"/>
    </i>
    <i>
      <x v="44"/>
      <x/>
    </i>
    <i>
      <x v="45"/>
      <x/>
    </i>
    <i r="1">
      <x v="13"/>
    </i>
    <i r="1">
      <x v="18"/>
    </i>
    <i>
      <x v="46"/>
      <x v="2"/>
    </i>
    <i>
      <x v="47"/>
      <x v="16"/>
    </i>
    <i>
      <x v="48"/>
      <x v="2"/>
    </i>
    <i r="1">
      <x v="7"/>
    </i>
    <i>
      <x v="49"/>
      <x v="2"/>
    </i>
    <i>
      <x v="50"/>
      <x v="2"/>
    </i>
    <i r="1">
      <x v="6"/>
    </i>
    <i>
      <x v="51"/>
      <x v="2"/>
    </i>
    <i>
      <x v="52"/>
      <x v="2"/>
    </i>
    <i>
      <x v="53"/>
      <x v="6"/>
    </i>
    <i>
      <x v="54"/>
      <x v="6"/>
    </i>
    <i>
      <x v="55"/>
      <x v="16"/>
    </i>
    <i>
      <x v="56"/>
      <x v="16"/>
    </i>
    <i>
      <x v="57"/>
      <x v="16"/>
    </i>
    <i>
      <x v="58"/>
      <x v="16"/>
    </i>
    <i>
      <x v="59"/>
      <x v="2"/>
    </i>
    <i r="1">
      <x v="16"/>
    </i>
    <i>
      <x v="60"/>
      <x v="2"/>
    </i>
    <i r="1">
      <x v="16"/>
    </i>
    <i>
      <x v="61"/>
      <x v="2"/>
    </i>
    <i r="1">
      <x v="6"/>
    </i>
    <i>
      <x v="62"/>
      <x v="16"/>
    </i>
    <i>
      <x v="63"/>
      <x v="2"/>
    </i>
    <i r="1">
      <x v="16"/>
    </i>
    <i>
      <x v="64"/>
      <x v="2"/>
    </i>
    <i r="1">
      <x v="7"/>
    </i>
    <i r="1">
      <x v="16"/>
    </i>
    <i>
      <x v="65"/>
      <x v="16"/>
    </i>
    <i>
      <x v="66"/>
      <x v="7"/>
    </i>
    <i>
      <x v="67"/>
      <x v="2"/>
    </i>
    <i r="1">
      <x v="7"/>
    </i>
    <i r="1">
      <x v="9"/>
    </i>
    <i>
      <x v="68"/>
      <x v="2"/>
    </i>
    <i>
      <x v="69"/>
      <x v="6"/>
    </i>
    <i>
      <x v="70"/>
      <x v="17"/>
    </i>
    <i>
      <x v="71"/>
      <x v="6"/>
    </i>
    <i r="1">
      <x v="17"/>
    </i>
    <i>
      <x v="72"/>
      <x v="2"/>
    </i>
    <i>
      <x v="73"/>
      <x v="7"/>
    </i>
    <i r="1">
      <x v="9"/>
    </i>
    <i>
      <x v="74"/>
      <x v="17"/>
    </i>
    <i>
      <x v="75"/>
      <x v="16"/>
    </i>
    <i>
      <x v="76"/>
      <x v="16"/>
    </i>
    <i>
      <x v="77"/>
      <x v="16"/>
    </i>
    <i>
      <x v="78"/>
      <x v="16"/>
    </i>
    <i>
      <x v="79"/>
      <x v="16"/>
    </i>
    <i>
      <x v="80"/>
      <x v="16"/>
    </i>
    <i>
      <x v="81"/>
      <x v="6"/>
    </i>
    <i>
      <x v="82"/>
      <x v="6"/>
    </i>
    <i>
      <x v="83"/>
      <x v="6"/>
    </i>
    <i>
      <x v="84"/>
      <x v="6"/>
    </i>
    <i>
      <x v="85"/>
      <x v="6"/>
    </i>
    <i>
      <x v="86"/>
      <x v="6"/>
    </i>
    <i r="1">
      <x v="17"/>
    </i>
    <i>
      <x v="87"/>
      <x v="6"/>
    </i>
    <i>
      <x v="88"/>
      <x v="6"/>
    </i>
    <i>
      <x v="89"/>
      <x v="6"/>
    </i>
    <i>
      <x v="90"/>
      <x v="6"/>
    </i>
    <i>
      <x v="91"/>
      <x v="17"/>
    </i>
    <i>
      <x v="92"/>
      <x v="6"/>
    </i>
    <i r="1">
      <x v="17"/>
    </i>
    <i>
      <x v="93"/>
      <x v="6"/>
    </i>
    <i>
      <x v="94"/>
      <x v="6"/>
    </i>
    <i>
      <x v="95"/>
      <x v="6"/>
    </i>
    <i>
      <x v="96"/>
      <x v="6"/>
    </i>
    <i>
      <x v="97"/>
      <x v="6"/>
    </i>
    <i r="1">
      <x v="17"/>
    </i>
    <i>
      <x v="98"/>
      <x v="6"/>
    </i>
    <i>
      <x v="99"/>
      <x v="6"/>
    </i>
    <i r="1">
      <x v="17"/>
    </i>
    <i>
      <x v="100"/>
      <x v="17"/>
    </i>
    <i>
      <x v="101"/>
      <x v="6"/>
    </i>
    <i r="1">
      <x v="15"/>
    </i>
    <i>
      <x v="102"/>
      <x v="6"/>
    </i>
    <i>
      <x v="103"/>
      <x v="15"/>
    </i>
    <i>
      <x v="104"/>
      <x v="6"/>
    </i>
    <i>
      <x v="105"/>
      <x v="6"/>
    </i>
    <i>
      <x v="106"/>
      <x v="6"/>
    </i>
    <i>
      <x v="107"/>
      <x v="6"/>
    </i>
    <i>
      <x v="108"/>
      <x v="6"/>
    </i>
    <i>
      <x v="109"/>
      <x v="6"/>
    </i>
    <i>
      <x v="110"/>
      <x v="6"/>
    </i>
    <i>
      <x v="111"/>
      <x v="6"/>
    </i>
    <i>
      <x v="112"/>
      <x v="6"/>
    </i>
    <i>
      <x v="113"/>
      <x v="6"/>
    </i>
    <i>
      <x v="114"/>
      <x v="6"/>
    </i>
    <i>
      <x v="115"/>
      <x v="6"/>
    </i>
    <i>
      <x v="116"/>
      <x v="6"/>
    </i>
    <i>
      <x v="117"/>
      <x v="6"/>
    </i>
    <i>
      <x v="118"/>
      <x v="6"/>
    </i>
    <i>
      <x v="119"/>
      <x v="6"/>
    </i>
    <i>
      <x v="120"/>
      <x v="6"/>
    </i>
    <i>
      <x v="121"/>
      <x v="6"/>
    </i>
    <i r="1">
      <x v="17"/>
    </i>
    <i>
      <x v="122"/>
      <x v="6"/>
    </i>
    <i>
      <x v="123"/>
      <x v="15"/>
    </i>
    <i>
      <x v="124"/>
      <x v="15"/>
    </i>
    <i>
      <x v="125"/>
      <x v="15"/>
    </i>
    <i>
      <x v="126"/>
      <x v="15"/>
    </i>
    <i>
      <x v="127"/>
      <x v="15"/>
    </i>
    <i>
      <x v="128"/>
      <x v="15"/>
    </i>
    <i>
      <x v="129"/>
      <x v="15"/>
    </i>
    <i>
      <x v="130"/>
      <x v="15"/>
    </i>
    <i>
      <x v="131"/>
      <x v="6"/>
    </i>
    <i r="1">
      <x v="15"/>
    </i>
    <i r="1">
      <x v="18"/>
    </i>
    <i>
      <x v="132"/>
      <x v="15"/>
    </i>
    <i>
      <x v="133"/>
      <x v="6"/>
    </i>
    <i r="1">
      <x v="15"/>
    </i>
    <i>
      <x v="134"/>
      <x v="15"/>
    </i>
    <i>
      <x v="135"/>
      <x v="15"/>
    </i>
    <i>
      <x v="136"/>
      <x v="15"/>
    </i>
    <i>
      <x v="137"/>
      <x v="17"/>
    </i>
    <i>
      <x v="138"/>
      <x v="7"/>
    </i>
    <i r="1">
      <x v="9"/>
    </i>
    <i r="1">
      <x v="17"/>
    </i>
    <i r="1">
      <x v="20"/>
    </i>
    <i r="1">
      <x v="21"/>
    </i>
    <i>
      <x v="139"/>
      <x v="17"/>
    </i>
    <i r="1">
      <x v="21"/>
    </i>
    <i>
      <x v="140"/>
      <x v="17"/>
    </i>
    <i r="1">
      <x v="19"/>
    </i>
    <i>
      <x v="141"/>
      <x v="17"/>
    </i>
    <i>
      <x v="142"/>
      <x v="9"/>
    </i>
    <i>
      <x v="143"/>
      <x v="9"/>
    </i>
    <i>
      <x v="144"/>
      <x v="9"/>
    </i>
    <i>
      <x v="145"/>
      <x v="9"/>
    </i>
    <i>
      <x v="146"/>
      <x v="20"/>
    </i>
    <i>
      <x v="147"/>
      <x v="20"/>
    </i>
    <i>
      <x v="148"/>
      <x v="17"/>
    </i>
    <i>
      <x v="149"/>
      <x v="17"/>
    </i>
    <i>
      <x v="150"/>
      <x v="9"/>
    </i>
    <i>
      <x v="151"/>
      <x v="9"/>
    </i>
    <i r="1">
      <x v="20"/>
    </i>
    <i>
      <x v="152"/>
      <x v="9"/>
    </i>
    <i>
      <x v="153"/>
      <x v="9"/>
    </i>
    <i>
      <x v="154"/>
      <x v="9"/>
    </i>
    <i>
      <x v="155"/>
      <x v="9"/>
    </i>
    <i r="1">
      <x v="20"/>
    </i>
    <i>
      <x v="156"/>
      <x v="9"/>
    </i>
    <i>
      <x v="157"/>
      <x v="9"/>
    </i>
    <i>
      <x v="158"/>
      <x v="9"/>
    </i>
    <i r="1">
      <x v="11"/>
    </i>
    <i r="1">
      <x v="20"/>
    </i>
    <i>
      <x v="159"/>
      <x v="9"/>
    </i>
    <i r="1">
      <x v="11"/>
    </i>
    <i r="1">
      <x v="20"/>
    </i>
    <i>
      <x v="160"/>
      <x v="9"/>
    </i>
    <i r="1">
      <x v="20"/>
    </i>
    <i>
      <x v="161"/>
      <x v="9"/>
    </i>
    <i r="1">
      <x v="20"/>
    </i>
    <i>
      <x v="162"/>
      <x v="9"/>
    </i>
    <i r="1">
      <x v="20"/>
    </i>
    <i>
      <x v="163"/>
      <x v="20"/>
    </i>
    <i r="1">
      <x v="21"/>
    </i>
    <i>
      <x v="164"/>
      <x v="21"/>
    </i>
    <i>
      <x v="165"/>
      <x v="21"/>
    </i>
    <i>
      <x v="166"/>
      <x v="21"/>
    </i>
    <i>
      <x v="167"/>
      <x v="21"/>
    </i>
    <i>
      <x v="168"/>
      <x v="21"/>
    </i>
    <i>
      <x v="169"/>
      <x v="21"/>
    </i>
    <i>
      <x v="170"/>
      <x v="21"/>
    </i>
    <i>
      <x v="171"/>
      <x v="21"/>
    </i>
    <i>
      <x v="172"/>
      <x v="21"/>
    </i>
    <i>
      <x v="173"/>
      <x v="21"/>
    </i>
    <i>
      <x v="174"/>
      <x v="21"/>
    </i>
    <i>
      <x v="175"/>
      <x v="21"/>
    </i>
    <i>
      <x v="176"/>
      <x v="21"/>
    </i>
    <i>
      <x v="177"/>
      <x v="11"/>
    </i>
    <i r="1">
      <x v="21"/>
    </i>
    <i>
      <x v="178"/>
      <x v="17"/>
    </i>
    <i r="1">
      <x v="21"/>
    </i>
    <i>
      <x v="179"/>
      <x v="21"/>
    </i>
    <i>
      <x v="180"/>
      <x v="21"/>
    </i>
    <i>
      <x v="181"/>
      <x v="21"/>
    </i>
    <i>
      <x v="182"/>
      <x v="11"/>
    </i>
    <i r="1">
      <x v="17"/>
    </i>
    <i r="1">
      <x v="21"/>
    </i>
    <i>
      <x v="183"/>
      <x v="17"/>
    </i>
    <i r="1">
      <x v="21"/>
    </i>
    <i>
      <x v="184"/>
      <x v="17"/>
    </i>
    <i>
      <x v="185"/>
      <x v="21"/>
    </i>
    <i>
      <x v="186"/>
      <x v="17"/>
    </i>
    <i r="1">
      <x v="21"/>
    </i>
    <i>
      <x v="187"/>
      <x v="5"/>
    </i>
    <i r="1">
      <x v="11"/>
    </i>
    <i r="1">
      <x v="17"/>
    </i>
    <i r="1">
      <x v="21"/>
    </i>
    <i>
      <x v="188"/>
      <x v="21"/>
    </i>
    <i>
      <x v="189"/>
      <x v="21"/>
    </i>
    <i>
      <x v="190"/>
      <x v="5"/>
    </i>
    <i r="1">
      <x v="11"/>
    </i>
    <i r="1">
      <x v="21"/>
    </i>
    <i>
      <x v="191"/>
      <x v="11"/>
    </i>
    <i r="1">
      <x v="21"/>
    </i>
    <i>
      <x v="192"/>
      <x v="5"/>
    </i>
    <i r="1">
      <x v="11"/>
    </i>
    <i r="1">
      <x v="21"/>
    </i>
    <i>
      <x v="193"/>
      <x v="21"/>
    </i>
    <i>
      <x v="194"/>
      <x v="17"/>
    </i>
    <i r="1">
      <x v="21"/>
    </i>
    <i>
      <x v="195"/>
      <x v="17"/>
    </i>
    <i r="1">
      <x v="21"/>
    </i>
    <i>
      <x v="196"/>
      <x v="17"/>
    </i>
    <i r="1">
      <x v="21"/>
    </i>
    <i>
      <x v="197"/>
      <x v="17"/>
    </i>
    <i>
      <x v="198"/>
      <x v="17"/>
    </i>
    <i>
      <x v="199"/>
      <x v="21"/>
    </i>
    <i>
      <x v="200"/>
      <x v="11"/>
    </i>
    <i r="1">
      <x v="21"/>
    </i>
    <i>
      <x v="201"/>
      <x v="17"/>
    </i>
    <i>
      <x v="202"/>
      <x v="17"/>
    </i>
    <i>
      <x v="203"/>
      <x v="5"/>
    </i>
    <i r="1">
      <x v="17"/>
    </i>
    <i>
      <x v="204"/>
      <x v="5"/>
    </i>
    <i r="1">
      <x v="17"/>
    </i>
    <i>
      <x v="205"/>
      <x v="17"/>
    </i>
    <i>
      <x v="206"/>
      <x v="17"/>
    </i>
    <i r="1">
      <x v="21"/>
    </i>
    <i>
      <x v="207"/>
      <x v="21"/>
    </i>
    <i>
      <x v="208"/>
      <x v="17"/>
    </i>
    <i>
      <x v="209"/>
      <x v="17"/>
    </i>
    <i>
      <x v="210"/>
      <x v="17"/>
    </i>
    <i>
      <x v="211"/>
      <x v="17"/>
    </i>
    <i>
      <x v="212"/>
      <x v="17"/>
    </i>
    <i>
      <x v="213"/>
      <x v="17"/>
    </i>
    <i>
      <x v="214"/>
      <x v="17"/>
    </i>
    <i>
      <x v="215"/>
      <x v="17"/>
    </i>
    <i>
      <x v="216"/>
      <x v="17"/>
    </i>
    <i>
      <x v="217"/>
      <x v="17"/>
    </i>
    <i>
      <x v="218"/>
      <x v="17"/>
    </i>
    <i r="1">
      <x v="21"/>
    </i>
    <i>
      <x v="219"/>
      <x v="17"/>
    </i>
    <i r="1">
      <x v="21"/>
    </i>
    <i>
      <x v="220"/>
      <x v="17"/>
    </i>
    <i r="1">
      <x v="21"/>
    </i>
    <i>
      <x v="221"/>
      <x v="21"/>
    </i>
    <i>
      <x v="222"/>
      <x v="17"/>
    </i>
    <i r="1">
      <x v="21"/>
    </i>
    <i>
      <x v="223"/>
      <x v="17"/>
    </i>
    <i r="1">
      <x v="21"/>
    </i>
    <i>
      <x v="224"/>
      <x v="17"/>
    </i>
    <i r="1">
      <x v="21"/>
    </i>
    <i>
      <x v="225"/>
      <x v="17"/>
    </i>
    <i>
      <x v="226"/>
      <x v="17"/>
    </i>
    <i>
      <x v="227"/>
      <x v="5"/>
    </i>
    <i r="1">
      <x v="17"/>
    </i>
    <i>
      <x v="228"/>
      <x v="17"/>
    </i>
    <i>
      <x v="229"/>
      <x v="17"/>
    </i>
    <i>
      <x v="230"/>
      <x v="5"/>
    </i>
    <i r="1">
      <x v="17"/>
    </i>
    <i>
      <x v="231"/>
      <x v="17"/>
    </i>
    <i>
      <x v="232"/>
      <x v="17"/>
    </i>
    <i>
      <x v="233"/>
      <x v="5"/>
    </i>
    <i r="1">
      <x v="17"/>
    </i>
    <i>
      <x v="234"/>
      <x v="5"/>
    </i>
    <i r="1">
      <x v="17"/>
    </i>
    <i>
      <x v="235"/>
      <x v="5"/>
    </i>
    <i>
      <x v="236"/>
      <x v="5"/>
    </i>
    <i>
      <x v="237"/>
      <x v="5"/>
    </i>
    <i r="1">
      <x v="17"/>
    </i>
    <i>
      <x v="238"/>
      <x v="17"/>
    </i>
    <i r="1">
      <x v="19"/>
    </i>
    <i>
      <x v="239"/>
      <x v="17"/>
    </i>
    <i>
      <x v="240"/>
      <x v="17"/>
    </i>
    <i>
      <x v="241"/>
      <x v="17"/>
    </i>
    <i>
      <x v="242"/>
      <x v="17"/>
    </i>
    <i>
      <x v="243"/>
      <x v="17"/>
    </i>
    <i>
      <x v="244"/>
      <x v="17"/>
    </i>
    <i>
      <x v="245"/>
      <x v="17"/>
    </i>
    <i>
      <x v="246"/>
      <x v="5"/>
    </i>
    <i r="1">
      <x v="17"/>
    </i>
    <i r="1">
      <x v="19"/>
    </i>
    <i>
      <x v="247"/>
      <x v="5"/>
    </i>
    <i r="1">
      <x v="19"/>
    </i>
    <i>
      <x v="248"/>
      <x v="5"/>
    </i>
    <i r="1">
      <x v="17"/>
    </i>
    <i r="1">
      <x v="19"/>
    </i>
    <i>
      <x v="249"/>
      <x v="5"/>
    </i>
    <i>
      <x v="250"/>
      <x v="5"/>
    </i>
    <i>
      <x v="251"/>
      <x v="9"/>
    </i>
    <i r="1">
      <x v="11"/>
    </i>
    <i r="1">
      <x v="20"/>
    </i>
    <i r="1">
      <x v="21"/>
    </i>
    <i>
      <x v="252"/>
      <x v="9"/>
    </i>
    <i r="1">
      <x v="11"/>
    </i>
    <i>
      <x v="253"/>
      <x v="9"/>
    </i>
    <i r="1">
      <x v="11"/>
    </i>
    <i>
      <x v="254"/>
      <x v="9"/>
    </i>
    <i>
      <x v="255"/>
      <x v="9"/>
    </i>
    <i>
      <x v="256"/>
      <x v="9"/>
    </i>
    <i>
      <x v="257"/>
      <x v="9"/>
    </i>
    <i r="1">
      <x v="12"/>
    </i>
    <i>
      <x v="258"/>
      <x v="9"/>
    </i>
    <i>
      <x v="259"/>
      <x v="9"/>
    </i>
    <i>
      <x v="260"/>
      <x v="9"/>
    </i>
    <i>
      <x v="261"/>
      <x v="9"/>
    </i>
    <i>
      <x v="262"/>
      <x v="9"/>
    </i>
    <i>
      <x v="263"/>
      <x v="9"/>
    </i>
    <i>
      <x v="264"/>
      <x v="9"/>
    </i>
    <i r="1">
      <x v="20"/>
    </i>
    <i>
      <x v="265"/>
      <x v="9"/>
    </i>
    <i>
      <x v="266"/>
      <x v="9"/>
    </i>
    <i>
      <x v="267"/>
      <x v="9"/>
    </i>
    <i>
      <x v="268"/>
      <x v="9"/>
    </i>
    <i>
      <x v="269"/>
      <x v="9"/>
    </i>
    <i>
      <x v="270"/>
      <x v="11"/>
    </i>
    <i r="1">
      <x v="20"/>
    </i>
    <i r="1">
      <x v="21"/>
    </i>
    <i>
      <x v="271"/>
      <x v="20"/>
    </i>
    <i r="1">
      <x v="21"/>
    </i>
    <i>
      <x v="272"/>
      <x v="20"/>
    </i>
    <i r="1">
      <x v="21"/>
    </i>
    <i>
      <x v="273"/>
      <x v="11"/>
    </i>
    <i r="1">
      <x v="21"/>
    </i>
    <i>
      <x v="274"/>
      <x v="11"/>
    </i>
    <i r="1">
      <x v="20"/>
    </i>
    <i r="1">
      <x v="21"/>
    </i>
    <i>
      <x v="275"/>
      <x v="21"/>
    </i>
    <i>
      <x v="276"/>
      <x v="21"/>
    </i>
    <i>
      <x v="277"/>
      <x v="21"/>
    </i>
    <i>
      <x v="278"/>
      <x v="21"/>
    </i>
    <i>
      <x v="279"/>
      <x v="11"/>
    </i>
    <i>
      <x v="280"/>
      <x v="11"/>
    </i>
    <i>
      <x v="281"/>
      <x v="9"/>
    </i>
    <i r="1">
      <x v="11"/>
    </i>
    <i r="1">
      <x v="21"/>
    </i>
    <i>
      <x v="282"/>
      <x v="11"/>
    </i>
    <i r="1">
      <x v="21"/>
    </i>
    <i>
      <x v="283"/>
      <x v="9"/>
    </i>
    <i r="1">
      <x v="11"/>
    </i>
    <i r="1">
      <x v="12"/>
    </i>
    <i r="1">
      <x v="14"/>
    </i>
    <i>
      <x v="284"/>
      <x v="4"/>
    </i>
    <i r="1">
      <x v="8"/>
    </i>
    <i r="1">
      <x v="12"/>
    </i>
    <i r="1">
      <x v="14"/>
    </i>
    <i>
      <x v="285"/>
      <x v="4"/>
    </i>
    <i r="1">
      <x v="8"/>
    </i>
    <i r="1">
      <x v="9"/>
    </i>
    <i r="1">
      <x v="11"/>
    </i>
    <i r="1">
      <x v="12"/>
    </i>
    <i r="1">
      <x v="14"/>
    </i>
    <i>
      <x v="286"/>
      <x v="3"/>
    </i>
    <i r="1">
      <x v="8"/>
    </i>
    <i r="1">
      <x v="11"/>
    </i>
    <i r="1">
      <x v="14"/>
    </i>
    <i>
      <x v="287"/>
      <x v="3"/>
    </i>
    <i r="1">
      <x v="5"/>
    </i>
    <i r="1">
      <x v="11"/>
    </i>
    <i r="1">
      <x v="21"/>
    </i>
    <i>
      <x v="288"/>
      <x v="11"/>
    </i>
    <i>
      <x v="289"/>
      <x v="9"/>
    </i>
    <i r="1">
      <x v="11"/>
    </i>
    <i>
      <x v="290"/>
      <x v="2"/>
    </i>
    <i>
      <x v="291"/>
      <x v="7"/>
    </i>
    <i>
      <x v="292"/>
      <x v="2"/>
    </i>
    <i>
      <x v="293"/>
      <x v="17"/>
    </i>
    <i>
      <x v="294"/>
      <x v="2"/>
    </i>
    <i>
      <x v="295"/>
      <x v="17"/>
    </i>
    <i>
      <x v="296"/>
      <x v="7"/>
    </i>
    <i r="1">
      <x v="9"/>
    </i>
    <i>
      <x v="297"/>
      <x v="17"/>
    </i>
    <i>
      <x v="298"/>
      <x v="2"/>
    </i>
    <i>
      <x v="299"/>
      <x v="2"/>
    </i>
    <i>
      <x v="300"/>
      <x v="2"/>
    </i>
    <i>
      <x v="301"/>
      <x v="2"/>
    </i>
    <i>
      <x v="302"/>
      <x v="2"/>
    </i>
    <i>
      <x v="303"/>
      <x v="2"/>
    </i>
    <i>
      <x v="304"/>
      <x v="2"/>
    </i>
    <i>
      <x v="305"/>
      <x v="2"/>
    </i>
    <i r="1">
      <x v="7"/>
    </i>
    <i>
      <x v="306"/>
      <x v="2"/>
    </i>
    <i r="1">
      <x v="7"/>
    </i>
    <i>
      <x v="307"/>
      <x v="2"/>
    </i>
    <i>
      <x v="308"/>
      <x v="6"/>
    </i>
    <i r="1">
      <x v="17"/>
    </i>
    <i>
      <x v="309"/>
      <x v="17"/>
    </i>
    <i>
      <x v="310"/>
      <x v="17"/>
    </i>
    <i>
      <x v="311"/>
      <x v="17"/>
    </i>
    <i>
      <x v="312"/>
      <x v="17"/>
    </i>
    <i>
      <x v="313"/>
      <x v="17"/>
    </i>
    <i>
      <x v="314"/>
      <x v="2"/>
    </i>
    <i r="1">
      <x v="6"/>
    </i>
    <i>
      <x v="315"/>
      <x v="6"/>
    </i>
    <i>
      <x v="316"/>
      <x v="6"/>
    </i>
    <i>
      <x v="317"/>
      <x v="17"/>
    </i>
    <i>
      <x v="318"/>
      <x v="17"/>
    </i>
    <i>
      <x v="319"/>
      <x v="17"/>
    </i>
    <i>
      <x v="320"/>
      <x v="17"/>
    </i>
    <i>
      <x v="321"/>
      <x v="17"/>
    </i>
    <i>
      <x v="322"/>
      <x v="2"/>
    </i>
    <i>
      <x v="323"/>
      <x v="7"/>
    </i>
    <i>
      <x v="324"/>
      <x v="7"/>
    </i>
    <i>
      <x v="325"/>
      <x v="7"/>
    </i>
    <i r="1">
      <x v="9"/>
    </i>
    <i r="1">
      <x v="20"/>
    </i>
    <i>
      <x v="326"/>
      <x v="9"/>
    </i>
    <i r="1">
      <x v="20"/>
    </i>
    <i>
      <x v="327"/>
      <x v="17"/>
    </i>
    <i r="1">
      <x v="20"/>
    </i>
    <i>
      <x v="328"/>
      <x v="17"/>
    </i>
    <i r="1">
      <x v="20"/>
    </i>
    <i>
      <x v="329"/>
      <x v="20"/>
    </i>
    <i>
      <x v="330"/>
      <x v="17"/>
    </i>
    <i>
      <x v="331"/>
      <x v="17"/>
    </i>
    <i>
      <x v="332"/>
      <x v="17"/>
    </i>
    <i>
      <x v="333"/>
      <x v="7"/>
    </i>
    <i>
      <x v="334"/>
      <x v="17"/>
    </i>
    <i>
      <x v="335"/>
      <x v="17"/>
    </i>
    <i>
      <x v="336"/>
      <x v="20"/>
    </i>
    <i>
      <x v="337"/>
      <x v="12"/>
    </i>
    <i>
      <x v="338"/>
      <x v="2"/>
    </i>
    <i>
      <x v="339"/>
      <x v="2"/>
    </i>
    <i>
      <x v="340"/>
      <x v="2"/>
    </i>
    <i>
      <x v="341"/>
      <x v="4"/>
    </i>
    <i r="1">
      <x v="8"/>
    </i>
    <i>
      <x v="342"/>
      <x v="4"/>
    </i>
    <i r="1">
      <x v="8"/>
    </i>
    <i r="1">
      <x v="12"/>
    </i>
    <i>
      <x v="343"/>
      <x v="4"/>
    </i>
    <i r="1">
      <x v="8"/>
    </i>
    <i r="1">
      <x v="12"/>
    </i>
    <i>
      <x v="344"/>
      <x v="9"/>
    </i>
    <i>
      <x v="345"/>
      <x v="2"/>
    </i>
    <i>
      <x v="346"/>
      <x v="2"/>
    </i>
    <i>
      <x v="347"/>
      <x v="2"/>
    </i>
    <i>
      <x v="348"/>
      <x v="2"/>
    </i>
    <i>
      <x v="349"/>
      <x v="2"/>
    </i>
    <i>
      <x v="350"/>
      <x v="4"/>
    </i>
    <i r="1">
      <x v="12"/>
    </i>
    <i>
      <x v="351"/>
      <x v="12"/>
    </i>
    <i>
      <x v="352"/>
      <x v="2"/>
    </i>
    <i>
      <x v="353"/>
      <x v="2"/>
    </i>
    <i r="1">
      <x v="10"/>
    </i>
    <i>
      <x v="354"/>
      <x/>
    </i>
    <i>
      <x v="355"/>
      <x v="2"/>
    </i>
    <i>
      <x v="356"/>
      <x v="2"/>
    </i>
    <i>
      <x v="357"/>
      <x v="2"/>
    </i>
    <i>
      <x v="358"/>
      <x v="2"/>
    </i>
    <i>
      <x v="359"/>
      <x v="2"/>
    </i>
    <i r="1">
      <x v="10"/>
    </i>
    <i>
      <x v="360"/>
      <x v="2"/>
    </i>
    <i>
      <x v="361"/>
      <x v="2"/>
    </i>
    <i>
      <x v="362"/>
      <x v="2"/>
    </i>
    <i>
      <x v="363"/>
      <x v="2"/>
    </i>
    <i>
      <x v="364"/>
      <x v="2"/>
    </i>
    <i>
      <x v="365"/>
      <x v="2"/>
    </i>
    <i r="1">
      <x v="10"/>
    </i>
    <i>
      <x v="366"/>
      <x v="2"/>
    </i>
    <i r="1">
      <x v="10"/>
    </i>
    <i>
      <x v="367"/>
      <x v="2"/>
    </i>
    <i>
      <x v="368"/>
      <x v="2"/>
    </i>
    <i>
      <x v="369"/>
      <x v="2"/>
    </i>
    <i>
      <x v="370"/>
      <x v="2"/>
    </i>
    <i>
      <x v="371"/>
      <x v="2"/>
    </i>
    <i>
      <x v="372"/>
      <x v="2"/>
    </i>
    <i>
      <x v="373"/>
      <x v="2"/>
    </i>
    <i>
      <x v="374"/>
      <x v="2"/>
    </i>
    <i>
      <x v="375"/>
      <x v="2"/>
    </i>
    <i>
      <x v="376"/>
      <x v="2"/>
    </i>
    <i>
      <x v="377"/>
      <x v="2"/>
    </i>
    <i>
      <x v="378"/>
      <x v="2"/>
    </i>
    <i>
      <x v="379"/>
      <x v="2"/>
    </i>
    <i>
      <x v="380"/>
      <x v="2"/>
    </i>
    <i>
      <x v="381"/>
      <x v="2"/>
    </i>
    <i>
      <x v="382"/>
      <x v="2"/>
    </i>
    <i>
      <x v="383"/>
      <x v="9"/>
    </i>
    <i>
      <x v="384"/>
      <x v="9"/>
    </i>
    <i>
      <x v="385"/>
      <x v="20"/>
    </i>
    <i>
      <x v="386"/>
      <x v="17"/>
    </i>
    <i>
      <x v="387"/>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4C45C-3A3E-4F61-A62C-6FFED278789B}" name="Draaitabel5" cacheId="3"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Y3:AA55" firstHeaderRow="1" firstDataRow="1" firstDataCol="2"/>
  <pivotFields count="1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1"/>
        <item x="2"/>
        <item x="3"/>
      </items>
    </pivotField>
    <pivotField dataField="1" compact="0" outline="0" showAll="0" defaultSubtotal="0"/>
    <pivotField axis="axisRow" compact="0" outline="0" showAll="0" defaultSubtotal="0">
      <items count="42">
        <item x="2"/>
        <item x="17"/>
        <item x="11"/>
        <item x="12"/>
        <item x="13"/>
        <item x="9"/>
        <item x="22"/>
        <item x="36"/>
        <item x="33"/>
        <item x="25"/>
        <item x="27"/>
        <item x="28"/>
        <item x="29"/>
        <item x="26"/>
        <item x="35"/>
        <item x="37"/>
        <item x="24"/>
        <item x="31"/>
        <item x="14"/>
        <item x="8"/>
        <item x="10"/>
        <item h="1" x="1"/>
        <item x="0"/>
        <item x="3"/>
        <item x="4"/>
        <item x="5"/>
        <item x="6"/>
        <item x="7"/>
        <item x="15"/>
        <item x="16"/>
        <item x="18"/>
        <item x="19"/>
        <item x="20"/>
        <item x="21"/>
        <item x="23"/>
        <item x="30"/>
        <item x="32"/>
        <item x="34"/>
        <item x="38"/>
        <item x="39"/>
        <item x="40"/>
        <item x="41"/>
      </items>
    </pivotField>
  </pivotFields>
  <rowFields count="2">
    <field x="10"/>
    <field x="8"/>
  </rowFields>
  <rowItems count="52">
    <i>
      <x/>
      <x/>
    </i>
    <i r="1">
      <x v="1"/>
    </i>
    <i r="1">
      <x v="2"/>
    </i>
    <i>
      <x v="1"/>
      <x/>
    </i>
    <i r="1">
      <x v="1"/>
    </i>
    <i>
      <x v="2"/>
      <x v="1"/>
    </i>
    <i>
      <x v="3"/>
      <x v="1"/>
    </i>
    <i r="1">
      <x v="2"/>
    </i>
    <i>
      <x v="4"/>
      <x v="1"/>
    </i>
    <i>
      <x v="5"/>
      <x v="1"/>
    </i>
    <i>
      <x v="6"/>
      <x/>
    </i>
    <i r="1">
      <x v="1"/>
    </i>
    <i>
      <x v="7"/>
      <x v="1"/>
    </i>
    <i>
      <x v="8"/>
      <x/>
    </i>
    <i r="1">
      <x v="1"/>
    </i>
    <i>
      <x v="9"/>
      <x/>
    </i>
    <i r="1">
      <x v="1"/>
    </i>
    <i>
      <x v="10"/>
      <x/>
    </i>
    <i r="1">
      <x v="1"/>
    </i>
    <i>
      <x v="11"/>
      <x/>
    </i>
    <i r="1">
      <x v="1"/>
    </i>
    <i>
      <x v="12"/>
      <x v="1"/>
    </i>
    <i>
      <x v="13"/>
      <x/>
    </i>
    <i r="1">
      <x v="1"/>
    </i>
    <i>
      <x v="14"/>
      <x v="1"/>
    </i>
    <i>
      <x v="15"/>
      <x v="1"/>
    </i>
    <i>
      <x v="16"/>
      <x/>
    </i>
    <i r="1">
      <x v="1"/>
    </i>
    <i>
      <x v="17"/>
      <x v="1"/>
    </i>
    <i>
      <x v="18"/>
      <x v="1"/>
    </i>
    <i>
      <x v="19"/>
      <x v="1"/>
    </i>
    <i>
      <x v="20"/>
      <x v="1"/>
    </i>
    <i>
      <x v="22"/>
      <x/>
    </i>
    <i>
      <x v="23"/>
      <x/>
    </i>
    <i>
      <x v="24"/>
      <x/>
    </i>
    <i>
      <x v="25"/>
      <x/>
    </i>
    <i>
      <x v="26"/>
      <x/>
    </i>
    <i>
      <x v="27"/>
      <x/>
    </i>
    <i>
      <x v="28"/>
      <x v="2"/>
    </i>
    <i>
      <x v="29"/>
      <x v="2"/>
    </i>
    <i>
      <x v="30"/>
      <x/>
    </i>
    <i>
      <x v="31"/>
      <x/>
    </i>
    <i>
      <x v="32"/>
      <x/>
    </i>
    <i>
      <x v="33"/>
      <x/>
    </i>
    <i>
      <x v="34"/>
      <x/>
    </i>
    <i>
      <x v="35"/>
      <x/>
    </i>
    <i>
      <x v="36"/>
      <x/>
    </i>
    <i>
      <x v="37"/>
      <x/>
    </i>
    <i>
      <x v="38"/>
      <x/>
    </i>
    <i>
      <x v="39"/>
      <x/>
    </i>
    <i>
      <x v="40"/>
      <x/>
    </i>
    <i>
      <x v="41"/>
      <x/>
    </i>
  </rowItems>
  <colItems count="1">
    <i/>
  </colItems>
  <dataFields count="1">
    <dataField name="Som van Deel opp EAG (m²)" fld="9"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7E1977-E46C-4077-A35D-B62663769BD7}" name="Draaitabel1" cacheId="2"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A3:B254"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6"/>
  </rowFields>
  <rowItems count="251">
    <i>
      <x/>
      <x v="2"/>
    </i>
    <i>
      <x v="1"/>
      <x v="2"/>
    </i>
    <i>
      <x v="2"/>
      <x v="2"/>
    </i>
    <i>
      <x v="3"/>
      <x v="2"/>
    </i>
    <i>
      <x v="4"/>
      <x v="2"/>
    </i>
    <i>
      <x v="5"/>
      <x v="2"/>
    </i>
    <i>
      <x v="6"/>
      <x v="1"/>
    </i>
    <i r="1">
      <x v="2"/>
    </i>
    <i r="1">
      <x v="6"/>
    </i>
    <i r="1">
      <x v="7"/>
    </i>
    <i r="1">
      <x v="15"/>
    </i>
    <i r="1">
      <x v="16"/>
    </i>
    <i r="1">
      <x v="17"/>
    </i>
    <i r="1">
      <x v="18"/>
    </i>
    <i r="1">
      <x v="22"/>
    </i>
    <i>
      <x v="7"/>
      <x v="2"/>
    </i>
    <i r="1">
      <x v="7"/>
    </i>
    <i>
      <x v="8"/>
      <x v="2"/>
    </i>
    <i>
      <x v="9"/>
      <x v="2"/>
    </i>
    <i>
      <x v="10"/>
      <x v="2"/>
    </i>
    <i>
      <x v="11"/>
      <x v="2"/>
    </i>
    <i>
      <x v="12"/>
      <x v="1"/>
    </i>
    <i r="1">
      <x v="2"/>
    </i>
    <i>
      <x v="13"/>
      <x v="1"/>
    </i>
    <i r="1">
      <x v="2"/>
    </i>
    <i>
      <x v="14"/>
      <x v="1"/>
    </i>
    <i>
      <x v="15"/>
      <x/>
    </i>
    <i r="1">
      <x v="1"/>
    </i>
    <i r="1">
      <x v="18"/>
    </i>
    <i>
      <x v="16"/>
      <x v="13"/>
    </i>
    <i r="1">
      <x v="18"/>
    </i>
    <i>
      <x v="17"/>
      <x/>
    </i>
    <i r="1">
      <x v="13"/>
    </i>
    <i r="1">
      <x v="18"/>
    </i>
    <i>
      <x v="18"/>
      <x v="2"/>
    </i>
    <i>
      <x v="19"/>
      <x v="16"/>
    </i>
    <i>
      <x v="20"/>
      <x v="2"/>
    </i>
    <i r="1">
      <x v="7"/>
    </i>
    <i>
      <x v="21"/>
      <x v="2"/>
    </i>
    <i r="1">
      <x v="6"/>
    </i>
    <i>
      <x v="22"/>
      <x v="6"/>
    </i>
    <i>
      <x v="23"/>
      <x v="16"/>
    </i>
    <i>
      <x v="24"/>
      <x v="2"/>
    </i>
    <i r="1">
      <x v="6"/>
    </i>
    <i r="1">
      <x v="16"/>
    </i>
    <i>
      <x v="25"/>
      <x v="2"/>
    </i>
    <i r="1">
      <x v="16"/>
    </i>
    <i>
      <x v="26"/>
      <x v="2"/>
    </i>
    <i r="1">
      <x v="7"/>
    </i>
    <i r="1">
      <x v="16"/>
    </i>
    <i>
      <x v="27"/>
      <x v="16"/>
    </i>
    <i>
      <x v="28"/>
      <x v="7"/>
    </i>
    <i>
      <x v="29"/>
      <x v="2"/>
    </i>
    <i r="1">
      <x v="7"/>
    </i>
    <i r="1">
      <x v="9"/>
    </i>
    <i>
      <x v="30"/>
      <x v="6"/>
    </i>
    <i>
      <x v="31"/>
      <x v="6"/>
    </i>
    <i r="1">
      <x v="17"/>
    </i>
    <i>
      <x v="32"/>
      <x v="2"/>
    </i>
    <i>
      <x v="33"/>
      <x v="7"/>
    </i>
    <i r="1">
      <x v="9"/>
    </i>
    <i>
      <x v="34"/>
      <x v="17"/>
    </i>
    <i>
      <x v="35"/>
      <x v="16"/>
    </i>
    <i>
      <x v="36"/>
      <x v="6"/>
    </i>
    <i>
      <x v="37"/>
      <x v="6"/>
    </i>
    <i r="1">
      <x v="17"/>
    </i>
    <i>
      <x v="38"/>
      <x v="6"/>
    </i>
    <i r="1">
      <x v="17"/>
    </i>
    <i>
      <x v="39"/>
      <x v="6"/>
    </i>
    <i>
      <x v="40"/>
      <x v="6"/>
    </i>
    <i>
      <x v="41"/>
      <x v="6"/>
    </i>
    <i>
      <x v="42"/>
      <x v="6"/>
    </i>
    <i r="1">
      <x v="17"/>
    </i>
    <i>
      <x v="43"/>
      <x v="6"/>
    </i>
    <i>
      <x v="44"/>
      <x v="6"/>
    </i>
    <i r="1">
      <x v="15"/>
    </i>
    <i r="1">
      <x v="17"/>
    </i>
    <i>
      <x v="45"/>
      <x v="6"/>
    </i>
    <i>
      <x v="46"/>
      <x v="15"/>
    </i>
    <i>
      <x v="47"/>
      <x v="6"/>
    </i>
    <i>
      <x v="48"/>
      <x v="6"/>
    </i>
    <i>
      <x v="49"/>
      <x v="6"/>
    </i>
    <i>
      <x v="50"/>
      <x v="6"/>
    </i>
    <i>
      <x v="51"/>
      <x v="6"/>
    </i>
    <i>
      <x v="52"/>
      <x v="6"/>
    </i>
    <i r="1">
      <x v="17"/>
    </i>
    <i>
      <x v="53"/>
      <x v="15"/>
    </i>
    <i>
      <x v="54"/>
      <x v="6"/>
    </i>
    <i r="1">
      <x v="15"/>
    </i>
    <i r="1">
      <x v="18"/>
    </i>
    <i>
      <x v="55"/>
      <x v="15"/>
    </i>
    <i>
      <x v="56"/>
      <x v="6"/>
    </i>
    <i r="1">
      <x v="15"/>
    </i>
    <i>
      <x v="57"/>
      <x v="15"/>
    </i>
    <i>
      <x v="58"/>
      <x v="7"/>
    </i>
    <i r="1">
      <x v="9"/>
    </i>
    <i r="1">
      <x v="17"/>
    </i>
    <i r="1">
      <x v="19"/>
    </i>
    <i r="1">
      <x v="20"/>
    </i>
    <i r="1">
      <x v="21"/>
    </i>
    <i>
      <x v="59"/>
      <x v="9"/>
    </i>
    <i>
      <x v="60"/>
      <x v="9"/>
    </i>
    <i>
      <x v="61"/>
      <x v="9"/>
    </i>
    <i>
      <x v="62"/>
      <x v="20"/>
    </i>
    <i>
      <x v="63"/>
      <x v="17"/>
    </i>
    <i>
      <x v="64"/>
      <x v="9"/>
    </i>
    <i>
      <x v="65"/>
      <x v="9"/>
    </i>
    <i r="1">
      <x v="20"/>
    </i>
    <i>
      <x v="66"/>
      <x v="9"/>
    </i>
    <i r="1">
      <x v="11"/>
    </i>
    <i r="1">
      <x v="20"/>
    </i>
    <i>
      <x v="67"/>
      <x v="20"/>
    </i>
    <i r="1">
      <x v="21"/>
    </i>
    <i>
      <x v="68"/>
      <x v="21"/>
    </i>
    <i>
      <x v="69"/>
      <x v="21"/>
    </i>
    <i>
      <x v="70"/>
      <x v="21"/>
    </i>
    <i>
      <x v="71"/>
      <x v="11"/>
    </i>
    <i r="1">
      <x v="17"/>
    </i>
    <i r="1">
      <x v="21"/>
    </i>
    <i>
      <x v="72"/>
      <x v="17"/>
    </i>
    <i r="1">
      <x v="21"/>
    </i>
    <i>
      <x v="73"/>
      <x v="17"/>
    </i>
    <i>
      <x v="74"/>
      <x v="21"/>
    </i>
    <i>
      <x v="75"/>
      <x v="5"/>
    </i>
    <i r="1">
      <x v="11"/>
    </i>
    <i r="1">
      <x v="17"/>
    </i>
    <i r="1">
      <x v="21"/>
    </i>
    <i>
      <x v="76"/>
      <x v="17"/>
    </i>
    <i>
      <x v="77"/>
      <x v="5"/>
    </i>
    <i r="1">
      <x v="17"/>
    </i>
    <i>
      <x v="78"/>
      <x v="17"/>
    </i>
    <i>
      <x v="79"/>
      <x v="17"/>
    </i>
    <i r="1">
      <x v="21"/>
    </i>
    <i>
      <x v="80"/>
      <x v="17"/>
    </i>
    <i>
      <x v="81"/>
      <x v="17"/>
    </i>
    <i r="1">
      <x v="21"/>
    </i>
    <i>
      <x v="82"/>
      <x v="17"/>
    </i>
    <i r="1">
      <x v="21"/>
    </i>
    <i>
      <x v="83"/>
      <x v="17"/>
    </i>
    <i>
      <x v="84"/>
      <x v="5"/>
    </i>
    <i r="1">
      <x v="17"/>
    </i>
    <i r="1">
      <x v="19"/>
    </i>
    <i>
      <x v="85"/>
      <x v="5"/>
    </i>
    <i r="1">
      <x v="17"/>
    </i>
    <i r="1">
      <x v="19"/>
    </i>
    <i>
      <x v="86"/>
      <x v="9"/>
    </i>
    <i r="1">
      <x v="11"/>
    </i>
    <i r="1">
      <x v="12"/>
    </i>
    <i r="1">
      <x v="20"/>
    </i>
    <i r="1">
      <x v="21"/>
    </i>
    <i>
      <x v="87"/>
      <x v="9"/>
    </i>
    <i>
      <x v="88"/>
      <x v="9"/>
    </i>
    <i>
      <x v="89"/>
      <x v="9"/>
    </i>
    <i>
      <x v="90"/>
      <x v="9"/>
    </i>
    <i r="1">
      <x v="20"/>
    </i>
    <i>
      <x v="91"/>
      <x v="9"/>
    </i>
    <i>
      <x v="92"/>
      <x v="11"/>
    </i>
    <i r="1">
      <x v="20"/>
    </i>
    <i r="1">
      <x v="21"/>
    </i>
    <i>
      <x v="93"/>
      <x v="11"/>
    </i>
    <i r="1">
      <x v="20"/>
    </i>
    <i r="1">
      <x v="21"/>
    </i>
    <i>
      <x v="94"/>
      <x v="11"/>
    </i>
    <i>
      <x v="95"/>
      <x v="11"/>
    </i>
    <i>
      <x v="96"/>
      <x v="9"/>
    </i>
    <i r="1">
      <x v="11"/>
    </i>
    <i r="1">
      <x v="21"/>
    </i>
    <i>
      <x v="97"/>
      <x v="3"/>
    </i>
    <i r="1">
      <x v="4"/>
    </i>
    <i r="1">
      <x v="5"/>
    </i>
    <i r="1">
      <x v="8"/>
    </i>
    <i r="1">
      <x v="9"/>
    </i>
    <i r="1">
      <x v="11"/>
    </i>
    <i r="1">
      <x v="12"/>
    </i>
    <i r="1">
      <x v="14"/>
    </i>
    <i r="1">
      <x v="21"/>
    </i>
    <i>
      <x v="98"/>
      <x v="2"/>
    </i>
    <i r="1">
      <x v="7"/>
    </i>
    <i r="1">
      <x v="9"/>
    </i>
    <i r="1">
      <x v="17"/>
    </i>
    <i>
      <x v="99"/>
      <x v="2"/>
    </i>
    <i>
      <x v="100"/>
      <x v="2"/>
    </i>
    <i>
      <x v="101"/>
      <x v="2"/>
    </i>
    <i>
      <x v="102"/>
      <x v="2"/>
    </i>
    <i>
      <x v="103"/>
      <x v="2"/>
    </i>
    <i>
      <x v="104"/>
      <x v="2"/>
    </i>
    <i>
      <x v="105"/>
      <x v="2"/>
    </i>
    <i r="1">
      <x v="7"/>
    </i>
    <i>
      <x v="106"/>
      <x v="2"/>
    </i>
    <i>
      <x v="107"/>
      <x v="6"/>
    </i>
    <i r="1">
      <x v="17"/>
    </i>
    <i>
      <x v="108"/>
      <x v="17"/>
    </i>
    <i>
      <x v="109"/>
      <x v="2"/>
    </i>
    <i r="1">
      <x v="6"/>
    </i>
    <i>
      <x v="110"/>
      <x v="17"/>
    </i>
    <i>
      <x v="111"/>
      <x v="17"/>
    </i>
    <i>
      <x v="112"/>
      <x v="2"/>
    </i>
    <i>
      <x v="113"/>
      <x v="7"/>
    </i>
    <i>
      <x v="114"/>
      <x v="7"/>
    </i>
    <i>
      <x v="115"/>
      <x v="7"/>
    </i>
    <i r="1">
      <x v="9"/>
    </i>
    <i r="1">
      <x v="20"/>
    </i>
    <i>
      <x v="116"/>
      <x v="17"/>
    </i>
    <i r="1">
      <x v="20"/>
    </i>
    <i>
      <x v="117"/>
      <x v="17"/>
    </i>
    <i>
      <x v="118"/>
      <x v="7"/>
    </i>
    <i>
      <x v="119"/>
      <x v="17"/>
    </i>
    <i>
      <x v="120"/>
      <x v="17"/>
    </i>
    <i>
      <x v="121"/>
      <x v="20"/>
    </i>
    <i>
      <x v="122"/>
      <x v="2"/>
    </i>
    <i r="1">
      <x v="12"/>
    </i>
    <i>
      <x v="123"/>
      <x v="4"/>
    </i>
    <i r="1">
      <x v="8"/>
    </i>
    <i r="1">
      <x v="12"/>
    </i>
    <i>
      <x v="124"/>
      <x v="4"/>
    </i>
    <i r="1">
      <x v="8"/>
    </i>
    <i r="1">
      <x v="12"/>
    </i>
    <i>
      <x v="125"/>
      <x v="9"/>
    </i>
    <i>
      <x v="126"/>
      <x v="2"/>
    </i>
    <i>
      <x v="127"/>
      <x v="2"/>
    </i>
    <i>
      <x v="128"/>
      <x v="2"/>
    </i>
    <i>
      <x v="129"/>
      <x v="2"/>
    </i>
    <i>
      <x v="130"/>
      <x v="2"/>
    </i>
    <i>
      <x v="131"/>
      <x v="4"/>
    </i>
    <i r="1">
      <x v="12"/>
    </i>
    <i>
      <x v="132"/>
      <x v="2"/>
    </i>
    <i>
      <x v="133"/>
      <x/>
    </i>
    <i r="1">
      <x v="2"/>
    </i>
    <i r="1">
      <x v="10"/>
    </i>
    <i>
      <x v="134"/>
      <x v="2"/>
    </i>
    <i>
      <x v="135"/>
      <x v="2"/>
    </i>
    <i>
      <x v="136"/>
      <x v="2"/>
    </i>
    <i r="1">
      <x v="10"/>
    </i>
    <i>
      <x v="137"/>
      <x v="2"/>
    </i>
    <i r="1">
      <x v="10"/>
    </i>
    <i>
      <x v="138"/>
      <x v="2"/>
    </i>
    <i>
      <x v="139"/>
      <x v="2"/>
    </i>
    <i>
      <x v="140"/>
      <x v="2"/>
    </i>
    <i>
      <x v="141"/>
      <x v="2"/>
    </i>
    <i>
      <x v="142"/>
      <x v="2"/>
    </i>
    <i>
      <x v="143"/>
      <x v="2"/>
    </i>
    <i>
      <x v="144"/>
      <x v="2"/>
    </i>
    <i>
      <x v="145"/>
      <x v="2"/>
    </i>
    <i>
      <x v="146"/>
      <x v="2"/>
    </i>
    <i>
      <x v="147"/>
      <x v="2"/>
    </i>
    <i>
      <x v="148"/>
      <x v="9"/>
    </i>
    <i>
      <x v="149"/>
      <x v="9"/>
    </i>
    <i>
      <x v="150"/>
      <x v="20"/>
    </i>
    <i>
      <x v="151"/>
      <x v="17"/>
    </i>
    <i>
      <x v="152"/>
      <x v="17"/>
    </i>
    <i>
      <x v="15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2"/>
  <sheetViews>
    <sheetView zoomScale="70" zoomScaleNormal="70" workbookViewId="0">
      <pane ySplit="1" topLeftCell="A2" activePane="bottomLeft" state="frozen"/>
      <selection pane="bottomLeft" activeCell="P13" sqref="P13"/>
    </sheetView>
  </sheetViews>
  <sheetFormatPr defaultColWidth="10.5703125" defaultRowHeight="16.899999999999999" customHeight="1"/>
  <cols>
    <col min="3" max="3" width="41.42578125" customWidth="1"/>
    <col min="4" max="4" width="27.5703125" customWidth="1"/>
    <col min="7" max="14" width="6.28515625" customWidth="1"/>
    <col min="39" max="39" width="13.28515625" customWidth="1"/>
    <col min="41" max="41" width="11.85546875" customWidth="1"/>
  </cols>
  <sheetData>
    <row r="1" spans="1:41" ht="16.899999999999999" customHeight="1">
      <c r="A1" s="15" t="s">
        <v>0</v>
      </c>
      <c r="B1" s="15" t="s">
        <v>1</v>
      </c>
      <c r="C1" s="8" t="s">
        <v>2</v>
      </c>
      <c r="D1" s="15" t="s">
        <v>3</v>
      </c>
      <c r="E1" s="15" t="s">
        <v>4</v>
      </c>
      <c r="F1" s="15" t="s">
        <v>5</v>
      </c>
      <c r="G1" s="8" t="s">
        <v>2557</v>
      </c>
      <c r="H1" s="8" t="s">
        <v>2558</v>
      </c>
      <c r="I1" s="8" t="s">
        <v>2559</v>
      </c>
      <c r="J1" s="8" t="s">
        <v>2560</v>
      </c>
      <c r="K1" s="8" t="s">
        <v>2561</v>
      </c>
      <c r="L1" s="8" t="s">
        <v>2562</v>
      </c>
      <c r="M1" s="8" t="s">
        <v>2563</v>
      </c>
      <c r="N1" s="8" t="s">
        <v>2564</v>
      </c>
      <c r="O1" s="8" t="s">
        <v>14</v>
      </c>
      <c r="P1" s="8" t="s">
        <v>15</v>
      </c>
      <c r="Q1" s="8" t="s">
        <v>16</v>
      </c>
      <c r="R1" s="13" t="s">
        <v>17</v>
      </c>
      <c r="S1" s="13" t="s">
        <v>18</v>
      </c>
      <c r="T1" s="8" t="s">
        <v>19</v>
      </c>
      <c r="U1" s="8" t="s">
        <v>20</v>
      </c>
      <c r="V1" s="8" t="s">
        <v>21</v>
      </c>
      <c r="W1" s="8" t="s">
        <v>6</v>
      </c>
      <c r="X1" s="8" t="s">
        <v>2565</v>
      </c>
      <c r="Y1" s="8" t="s">
        <v>7</v>
      </c>
      <c r="Z1" s="8" t="s">
        <v>8</v>
      </c>
      <c r="AA1" s="8" t="s">
        <v>9</v>
      </c>
      <c r="AB1" s="8" t="s">
        <v>10</v>
      </c>
      <c r="AC1" s="8" t="s">
        <v>11</v>
      </c>
      <c r="AD1" s="8" t="s">
        <v>12</v>
      </c>
      <c r="AE1" s="8" t="s">
        <v>13</v>
      </c>
      <c r="AF1" s="8" t="s">
        <v>22</v>
      </c>
      <c r="AG1" s="13" t="s">
        <v>23</v>
      </c>
      <c r="AH1" s="13" t="s">
        <v>24</v>
      </c>
      <c r="AI1" s="8" t="s">
        <v>25</v>
      </c>
      <c r="AJ1" s="13" t="s">
        <v>26</v>
      </c>
      <c r="AK1" s="8" t="s">
        <v>27</v>
      </c>
      <c r="AL1" s="8" t="s">
        <v>28</v>
      </c>
      <c r="AM1" s="8" t="s">
        <v>29</v>
      </c>
      <c r="AN1" s="8" t="s">
        <v>30</v>
      </c>
      <c r="AO1" s="8" t="s">
        <v>31</v>
      </c>
    </row>
    <row r="2" spans="1:41" ht="16.899999999999999" customHeight="1">
      <c r="A2" s="15" t="s">
        <v>579</v>
      </c>
      <c r="B2" s="15">
        <v>3210</v>
      </c>
      <c r="C2" s="8" t="s">
        <v>579</v>
      </c>
      <c r="D2" s="15" t="s">
        <v>580</v>
      </c>
      <c r="E2" s="15" t="s">
        <v>106</v>
      </c>
      <c r="F2" s="15" t="s">
        <v>97</v>
      </c>
      <c r="G2" s="8">
        <v>2</v>
      </c>
      <c r="H2" s="8">
        <v>1</v>
      </c>
      <c r="I2" s="8">
        <v>3</v>
      </c>
      <c r="J2" s="8">
        <v>3</v>
      </c>
      <c r="K2" s="8">
        <v>1</v>
      </c>
      <c r="L2" s="8">
        <v>1</v>
      </c>
      <c r="M2" s="8">
        <v>0</v>
      </c>
      <c r="N2" s="8">
        <v>1</v>
      </c>
      <c r="O2" s="8" t="s">
        <v>581</v>
      </c>
      <c r="P2" s="8" t="s">
        <v>582</v>
      </c>
      <c r="Q2" s="8"/>
      <c r="R2" s="13" t="s">
        <v>2418</v>
      </c>
      <c r="S2" s="13"/>
      <c r="T2" s="8" t="s">
        <v>583</v>
      </c>
      <c r="U2" s="8"/>
      <c r="V2" s="9" t="s">
        <v>584</v>
      </c>
      <c r="W2" s="8" t="s">
        <v>585</v>
      </c>
      <c r="X2" s="8"/>
      <c r="Y2" s="8" t="s">
        <v>586</v>
      </c>
      <c r="Z2" s="8" t="s">
        <v>587</v>
      </c>
      <c r="AA2" s="8" t="s">
        <v>588</v>
      </c>
      <c r="AB2" s="8" t="s">
        <v>589</v>
      </c>
      <c r="AC2" s="8" t="s">
        <v>590</v>
      </c>
      <c r="AD2" s="8" t="s">
        <v>591</v>
      </c>
      <c r="AE2" s="8" t="s">
        <v>592</v>
      </c>
      <c r="AF2" s="8" t="s">
        <v>67</v>
      </c>
      <c r="AG2" s="13" t="s">
        <v>253</v>
      </c>
      <c r="AH2" s="13" t="s">
        <v>38</v>
      </c>
      <c r="AI2" s="8" t="s">
        <v>593</v>
      </c>
      <c r="AJ2" s="13" t="s">
        <v>594</v>
      </c>
      <c r="AK2" s="8" t="s">
        <v>209</v>
      </c>
      <c r="AL2" s="8"/>
      <c r="AM2" s="8" t="s">
        <v>595</v>
      </c>
      <c r="AN2" s="8"/>
      <c r="AO2" s="8" t="s">
        <v>210</v>
      </c>
    </row>
    <row r="3" spans="1:41" ht="16.899999999999999" customHeight="1">
      <c r="A3" s="15" t="s">
        <v>53</v>
      </c>
      <c r="B3" s="15" t="s">
        <v>54</v>
      </c>
      <c r="C3" s="8" t="s">
        <v>55</v>
      </c>
      <c r="D3" s="15">
        <v>2010</v>
      </c>
      <c r="E3" s="15" t="s">
        <v>56</v>
      </c>
      <c r="F3" s="15" t="s">
        <v>34</v>
      </c>
      <c r="G3" s="8">
        <v>3</v>
      </c>
      <c r="H3" s="8">
        <v>2</v>
      </c>
      <c r="I3" s="8">
        <v>2</v>
      </c>
      <c r="J3" s="8">
        <v>3</v>
      </c>
      <c r="K3" s="8">
        <v>1</v>
      </c>
      <c r="L3" s="8">
        <v>1</v>
      </c>
      <c r="M3" s="8">
        <v>0</v>
      </c>
      <c r="N3" s="8">
        <v>0</v>
      </c>
      <c r="O3" s="8" t="s">
        <v>57</v>
      </c>
      <c r="P3" s="8" t="s">
        <v>58</v>
      </c>
      <c r="Q3" s="9" t="s">
        <v>2276</v>
      </c>
      <c r="R3" s="13" t="s">
        <v>2419</v>
      </c>
      <c r="S3" s="13"/>
      <c r="T3" s="8" t="s">
        <v>59</v>
      </c>
      <c r="U3" s="8" t="s">
        <v>60</v>
      </c>
      <c r="V3" s="9" t="s">
        <v>61</v>
      </c>
      <c r="W3" s="8" t="s">
        <v>62</v>
      </c>
      <c r="X3" s="8"/>
      <c r="Y3" s="8" t="s">
        <v>63</v>
      </c>
      <c r="Z3" s="8" t="s">
        <v>64</v>
      </c>
      <c r="AA3" s="8" t="s">
        <v>65</v>
      </c>
      <c r="AB3" s="8" t="s">
        <v>66</v>
      </c>
      <c r="AC3" s="8" t="s">
        <v>66</v>
      </c>
      <c r="AD3" s="8" t="s">
        <v>66</v>
      </c>
      <c r="AE3" s="8" t="s">
        <v>66</v>
      </c>
      <c r="AF3" s="8" t="s">
        <v>67</v>
      </c>
      <c r="AG3" s="13" t="s">
        <v>68</v>
      </c>
      <c r="AH3" s="13" t="s">
        <v>38</v>
      </c>
      <c r="AI3" s="8" t="s">
        <v>2211</v>
      </c>
      <c r="AJ3" s="13" t="s">
        <v>69</v>
      </c>
      <c r="AK3" s="8" t="s">
        <v>70</v>
      </c>
      <c r="AL3" s="8"/>
      <c r="AM3" s="8" t="s">
        <v>40</v>
      </c>
      <c r="AN3" s="8"/>
      <c r="AO3" s="8" t="s">
        <v>71</v>
      </c>
    </row>
    <row r="4" spans="1:41" ht="16.899999999999999" customHeight="1">
      <c r="A4" s="15" t="s">
        <v>122</v>
      </c>
      <c r="B4" s="15" t="s">
        <v>123</v>
      </c>
      <c r="C4" s="8" t="s">
        <v>122</v>
      </c>
      <c r="D4" s="15">
        <v>2280</v>
      </c>
      <c r="E4" s="15" t="s">
        <v>48</v>
      </c>
      <c r="F4" s="15" t="s">
        <v>34</v>
      </c>
      <c r="G4" s="8">
        <v>3</v>
      </c>
      <c r="H4" s="8">
        <v>1</v>
      </c>
      <c r="I4" s="8">
        <v>0</v>
      </c>
      <c r="J4" s="8">
        <v>1</v>
      </c>
      <c r="K4" s="8">
        <v>1</v>
      </c>
      <c r="L4" s="8">
        <v>1</v>
      </c>
      <c r="M4" s="8">
        <v>0</v>
      </c>
      <c r="N4" s="8">
        <v>0</v>
      </c>
      <c r="O4" s="8"/>
      <c r="P4" s="8" t="s">
        <v>49</v>
      </c>
      <c r="Q4" s="8" t="s">
        <v>2304</v>
      </c>
      <c r="R4" s="13" t="s">
        <v>2420</v>
      </c>
      <c r="S4" s="13"/>
      <c r="T4" s="8"/>
      <c r="U4" s="8"/>
      <c r="V4" s="8" t="s">
        <v>124</v>
      </c>
      <c r="W4" s="8" t="s">
        <v>125</v>
      </c>
      <c r="X4" s="8"/>
      <c r="Y4" s="8" t="s">
        <v>126</v>
      </c>
      <c r="Z4" s="8"/>
      <c r="AA4" s="8" t="s">
        <v>127</v>
      </c>
      <c r="AB4" s="8" t="s">
        <v>66</v>
      </c>
      <c r="AC4" s="8" t="s">
        <v>66</v>
      </c>
      <c r="AD4" s="8" t="s">
        <v>66</v>
      </c>
      <c r="AE4" s="8" t="s">
        <v>66</v>
      </c>
      <c r="AF4" s="8" t="s">
        <v>67</v>
      </c>
      <c r="AG4" s="13" t="s">
        <v>68</v>
      </c>
      <c r="AH4" s="13" t="s">
        <v>38</v>
      </c>
      <c r="AI4" s="8"/>
      <c r="AJ4" s="13" t="s">
        <v>69</v>
      </c>
      <c r="AK4" s="8" t="s">
        <v>39</v>
      </c>
      <c r="AL4" s="8"/>
      <c r="AM4" s="8" t="s">
        <v>128</v>
      </c>
      <c r="AN4" s="8"/>
      <c r="AO4" s="8" t="s">
        <v>41</v>
      </c>
    </row>
    <row r="5" spans="1:41" ht="16.899999999999999" customHeight="1">
      <c r="A5" s="15" t="s">
        <v>131</v>
      </c>
      <c r="B5" s="15" t="s">
        <v>132</v>
      </c>
      <c r="C5" s="8" t="s">
        <v>131</v>
      </c>
      <c r="D5" s="15">
        <v>2300</v>
      </c>
      <c r="E5" s="15" t="s">
        <v>56</v>
      </c>
      <c r="F5" s="15" t="s">
        <v>97</v>
      </c>
      <c r="G5" s="8">
        <v>3</v>
      </c>
      <c r="H5" s="8">
        <v>1</v>
      </c>
      <c r="I5" s="8">
        <v>0</v>
      </c>
      <c r="J5" s="8">
        <v>1</v>
      </c>
      <c r="K5" s="8">
        <v>1</v>
      </c>
      <c r="L5" s="8">
        <v>1</v>
      </c>
      <c r="M5" s="8">
        <v>1</v>
      </c>
      <c r="N5" s="8">
        <v>0</v>
      </c>
      <c r="O5" s="8"/>
      <c r="P5" s="8" t="s">
        <v>58</v>
      </c>
      <c r="Q5" s="8" t="s">
        <v>2305</v>
      </c>
      <c r="R5" s="13" t="s">
        <v>2421</v>
      </c>
      <c r="S5" s="13"/>
      <c r="T5" s="8" t="s">
        <v>133</v>
      </c>
      <c r="U5" s="8"/>
      <c r="V5" s="8" t="s">
        <v>124</v>
      </c>
      <c r="W5" s="8" t="s">
        <v>134</v>
      </c>
      <c r="X5" s="8"/>
      <c r="Y5" s="8" t="s">
        <v>135</v>
      </c>
      <c r="Z5" s="8" t="s">
        <v>136</v>
      </c>
      <c r="AA5" s="8" t="s">
        <v>137</v>
      </c>
      <c r="AB5" s="8" t="s">
        <v>66</v>
      </c>
      <c r="AC5" s="8" t="s">
        <v>66</v>
      </c>
      <c r="AD5" s="8" t="s">
        <v>138</v>
      </c>
      <c r="AE5" s="8"/>
      <c r="AF5" s="8" t="s">
        <v>67</v>
      </c>
      <c r="AG5" s="13" t="s">
        <v>68</v>
      </c>
      <c r="AH5" s="13" t="s">
        <v>38</v>
      </c>
      <c r="AI5" s="8"/>
      <c r="AJ5" s="13" t="s">
        <v>69</v>
      </c>
      <c r="AK5" s="8" t="s">
        <v>39</v>
      </c>
      <c r="AL5" s="8"/>
      <c r="AM5" s="8" t="s">
        <v>128</v>
      </c>
      <c r="AN5" s="8"/>
      <c r="AO5" s="8" t="s">
        <v>139</v>
      </c>
    </row>
    <row r="6" spans="1:41" ht="16.899999999999999" customHeight="1">
      <c r="A6" s="15" t="s">
        <v>141</v>
      </c>
      <c r="B6" s="15" t="s">
        <v>142</v>
      </c>
      <c r="C6" s="8" t="s">
        <v>141</v>
      </c>
      <c r="D6" s="15">
        <v>2330</v>
      </c>
      <c r="E6" s="15" t="s">
        <v>56</v>
      </c>
      <c r="F6" s="15" t="s">
        <v>97</v>
      </c>
      <c r="G6" s="8">
        <v>3</v>
      </c>
      <c r="H6" s="8">
        <v>1</v>
      </c>
      <c r="I6" s="8">
        <v>2</v>
      </c>
      <c r="J6" s="8">
        <v>1</v>
      </c>
      <c r="K6" s="8">
        <v>0</v>
      </c>
      <c r="L6" s="8">
        <v>0</v>
      </c>
      <c r="M6" s="8">
        <v>1</v>
      </c>
      <c r="N6" s="8">
        <v>0</v>
      </c>
      <c r="O6" s="8" t="s">
        <v>143</v>
      </c>
      <c r="P6" s="8" t="s">
        <v>58</v>
      </c>
      <c r="Q6" s="8" t="s">
        <v>2306</v>
      </c>
      <c r="R6" s="13" t="s">
        <v>2422</v>
      </c>
      <c r="S6" s="13"/>
      <c r="T6" s="9" t="s">
        <v>144</v>
      </c>
      <c r="U6" s="8"/>
      <c r="V6" s="8" t="s">
        <v>145</v>
      </c>
      <c r="W6" s="8" t="s">
        <v>146</v>
      </c>
      <c r="X6" s="8"/>
      <c r="Y6" s="8" t="s">
        <v>147</v>
      </c>
      <c r="Z6" s="8" t="s">
        <v>148</v>
      </c>
      <c r="AA6" s="8" t="s">
        <v>149</v>
      </c>
      <c r="AB6" s="8" t="s">
        <v>150</v>
      </c>
      <c r="AC6" s="8" t="s">
        <v>151</v>
      </c>
      <c r="AD6" s="8" t="s">
        <v>152</v>
      </c>
      <c r="AE6" s="8" t="s">
        <v>66</v>
      </c>
      <c r="AF6" s="8"/>
      <c r="AG6" s="13" t="s">
        <v>153</v>
      </c>
      <c r="AH6" s="13" t="s">
        <v>154</v>
      </c>
      <c r="AI6" s="8" t="s">
        <v>155</v>
      </c>
      <c r="AJ6" s="13" t="s">
        <v>69</v>
      </c>
      <c r="AK6" s="8" t="s">
        <v>156</v>
      </c>
      <c r="AL6" s="8" t="s">
        <v>157</v>
      </c>
      <c r="AM6" s="8" t="s">
        <v>104</v>
      </c>
      <c r="AN6" s="8"/>
      <c r="AO6" s="8" t="s">
        <v>139</v>
      </c>
    </row>
    <row r="7" spans="1:41" ht="16.899999999999999" customHeight="1">
      <c r="A7" s="15" t="s">
        <v>169</v>
      </c>
      <c r="B7" s="15" t="s">
        <v>170</v>
      </c>
      <c r="C7" s="8" t="s">
        <v>169</v>
      </c>
      <c r="D7" s="15">
        <v>2502</v>
      </c>
      <c r="E7" s="15" t="s">
        <v>88</v>
      </c>
      <c r="F7" s="15" t="s">
        <v>97</v>
      </c>
      <c r="G7" s="8">
        <v>2</v>
      </c>
      <c r="H7" s="8">
        <v>1</v>
      </c>
      <c r="I7" s="8">
        <v>0</v>
      </c>
      <c r="J7" s="8">
        <v>1</v>
      </c>
      <c r="K7" s="8">
        <v>0</v>
      </c>
      <c r="L7" s="8">
        <v>0</v>
      </c>
      <c r="M7" s="8">
        <v>0</v>
      </c>
      <c r="N7" s="8">
        <v>0</v>
      </c>
      <c r="O7" s="8"/>
      <c r="P7" s="8" t="s">
        <v>89</v>
      </c>
      <c r="Q7" s="8" t="s">
        <v>2307</v>
      </c>
      <c r="R7" s="13" t="s">
        <v>171</v>
      </c>
      <c r="S7" s="13"/>
      <c r="T7" s="8" t="s">
        <v>172</v>
      </c>
      <c r="U7" s="9" t="s">
        <v>173</v>
      </c>
      <c r="V7" s="8" t="s">
        <v>174</v>
      </c>
      <c r="W7" s="8" t="s">
        <v>175</v>
      </c>
      <c r="X7" s="8"/>
      <c r="Y7" s="8" t="s">
        <v>176</v>
      </c>
      <c r="Z7" s="8" t="s">
        <v>66</v>
      </c>
      <c r="AA7" s="8" t="s">
        <v>177</v>
      </c>
      <c r="AB7" s="8" t="s">
        <v>66</v>
      </c>
      <c r="AC7" s="8" t="s">
        <v>66</v>
      </c>
      <c r="AD7" s="8" t="s">
        <v>66</v>
      </c>
      <c r="AE7" s="8" t="s">
        <v>66</v>
      </c>
      <c r="AF7" s="8" t="s">
        <v>67</v>
      </c>
      <c r="AG7" s="13" t="s">
        <v>178</v>
      </c>
      <c r="AH7" s="13" t="s">
        <v>154</v>
      </c>
      <c r="AI7" s="8"/>
      <c r="AJ7" s="13" t="s">
        <v>69</v>
      </c>
      <c r="AK7" s="8" t="s">
        <v>39</v>
      </c>
      <c r="AL7" s="8"/>
      <c r="AM7" s="8" t="s">
        <v>128</v>
      </c>
      <c r="AN7" s="8"/>
      <c r="AO7" s="8" t="s">
        <v>139</v>
      </c>
    </row>
    <row r="8" spans="1:41" ht="16.899999999999999" customHeight="1">
      <c r="A8" s="15" t="s">
        <v>300</v>
      </c>
      <c r="B8" s="15" t="s">
        <v>301</v>
      </c>
      <c r="C8" s="8" t="s">
        <v>300</v>
      </c>
      <c r="D8" s="15">
        <v>6430</v>
      </c>
      <c r="E8" s="15" t="s">
        <v>56</v>
      </c>
      <c r="F8" s="15" t="s">
        <v>97</v>
      </c>
      <c r="G8" s="8">
        <v>3</v>
      </c>
      <c r="H8" s="8">
        <v>1</v>
      </c>
      <c r="I8" s="8">
        <v>3</v>
      </c>
      <c r="J8" s="8">
        <v>3</v>
      </c>
      <c r="K8" s="8">
        <v>0</v>
      </c>
      <c r="L8" s="8">
        <v>0</v>
      </c>
      <c r="M8" s="8">
        <v>1</v>
      </c>
      <c r="N8" s="8">
        <v>0</v>
      </c>
      <c r="O8" s="8"/>
      <c r="P8" s="8" t="s">
        <v>58</v>
      </c>
      <c r="Q8" s="8" t="s">
        <v>2308</v>
      </c>
      <c r="R8" s="13" t="s">
        <v>2423</v>
      </c>
      <c r="S8" s="13"/>
      <c r="T8" s="9" t="s">
        <v>302</v>
      </c>
      <c r="U8" s="8"/>
      <c r="V8" s="8" t="s">
        <v>145</v>
      </c>
      <c r="W8" s="8" t="s">
        <v>303</v>
      </c>
      <c r="X8" s="8"/>
      <c r="Y8" s="8" t="s">
        <v>147</v>
      </c>
      <c r="Z8" s="8" t="s">
        <v>304</v>
      </c>
      <c r="AA8" s="8" t="s">
        <v>305</v>
      </c>
      <c r="AB8" s="8" t="s">
        <v>150</v>
      </c>
      <c r="AC8" s="8" t="s">
        <v>151</v>
      </c>
      <c r="AD8" s="8" t="s">
        <v>152</v>
      </c>
      <c r="AE8" s="8" t="s">
        <v>66</v>
      </c>
      <c r="AF8" s="8"/>
      <c r="AG8" s="13" t="s">
        <v>153</v>
      </c>
      <c r="AH8" s="13" t="s">
        <v>154</v>
      </c>
      <c r="AI8" s="8"/>
      <c r="AJ8" s="13" t="s">
        <v>69</v>
      </c>
      <c r="AK8" s="8" t="s">
        <v>306</v>
      </c>
      <c r="AL8" s="8" t="s">
        <v>157</v>
      </c>
      <c r="AM8" s="8" t="s">
        <v>104</v>
      </c>
      <c r="AN8" s="8"/>
      <c r="AO8" s="8" t="s">
        <v>139</v>
      </c>
    </row>
    <row r="9" spans="1:41" ht="16.899999999999999" customHeight="1">
      <c r="A9" s="15" t="s">
        <v>764</v>
      </c>
      <c r="B9" s="15" t="s">
        <v>765</v>
      </c>
      <c r="C9" s="8" t="s">
        <v>764</v>
      </c>
      <c r="D9" s="15" t="s">
        <v>765</v>
      </c>
      <c r="E9" s="15" t="s">
        <v>766</v>
      </c>
      <c r="F9" s="15" t="s">
        <v>97</v>
      </c>
      <c r="G9" s="8">
        <v>3</v>
      </c>
      <c r="H9" s="8">
        <v>3</v>
      </c>
      <c r="I9" s="8">
        <v>3</v>
      </c>
      <c r="J9" s="8">
        <v>3</v>
      </c>
      <c r="K9" s="8">
        <v>1</v>
      </c>
      <c r="L9" s="8">
        <v>3</v>
      </c>
      <c r="M9" s="8">
        <v>3</v>
      </c>
      <c r="N9" s="8">
        <v>3</v>
      </c>
      <c r="O9" s="8" t="s">
        <v>767</v>
      </c>
      <c r="P9" s="8" t="s">
        <v>768</v>
      </c>
      <c r="Q9" s="9" t="s">
        <v>2185</v>
      </c>
      <c r="R9" s="13" t="s">
        <v>2424</v>
      </c>
      <c r="S9" s="14" t="s">
        <v>769</v>
      </c>
      <c r="T9" s="8" t="s">
        <v>770</v>
      </c>
      <c r="U9" s="8" t="s">
        <v>771</v>
      </c>
      <c r="V9" s="9" t="s">
        <v>772</v>
      </c>
      <c r="W9" s="8" t="s">
        <v>773</v>
      </c>
      <c r="X9" s="8"/>
      <c r="Y9" s="8" t="s">
        <v>774</v>
      </c>
      <c r="Z9" s="8" t="s">
        <v>775</v>
      </c>
      <c r="AA9" s="8" t="s">
        <v>776</v>
      </c>
      <c r="AB9" s="8" t="s">
        <v>777</v>
      </c>
      <c r="AC9" s="8" t="s">
        <v>778</v>
      </c>
      <c r="AD9" s="8" t="s">
        <v>779</v>
      </c>
      <c r="AE9" s="8" t="s">
        <v>780</v>
      </c>
      <c r="AF9" s="9" t="s">
        <v>781</v>
      </c>
      <c r="AG9" s="13" t="s">
        <v>782</v>
      </c>
      <c r="AH9" s="13" t="s">
        <v>783</v>
      </c>
      <c r="AI9" s="8" t="s">
        <v>784</v>
      </c>
      <c r="AJ9" s="13" t="s">
        <v>785</v>
      </c>
      <c r="AK9" s="8" t="s">
        <v>786</v>
      </c>
      <c r="AL9" s="8"/>
      <c r="AM9" s="8" t="s">
        <v>787</v>
      </c>
      <c r="AN9" s="8"/>
      <c r="AO9" s="8" t="s">
        <v>552</v>
      </c>
    </row>
    <row r="10" spans="1:41" ht="16.899999999999999" customHeight="1">
      <c r="A10" s="15" t="s">
        <v>788</v>
      </c>
      <c r="B10" s="15" t="s">
        <v>789</v>
      </c>
      <c r="C10" s="8" t="s">
        <v>788</v>
      </c>
      <c r="D10" s="15" t="s">
        <v>789</v>
      </c>
      <c r="E10" s="15" t="s">
        <v>790</v>
      </c>
      <c r="F10" s="15" t="s">
        <v>97</v>
      </c>
      <c r="G10" s="8">
        <v>3</v>
      </c>
      <c r="H10" s="8">
        <v>3</v>
      </c>
      <c r="I10" s="8">
        <v>3</v>
      </c>
      <c r="J10" s="8">
        <v>3</v>
      </c>
      <c r="K10" s="8">
        <v>1</v>
      </c>
      <c r="L10" s="8">
        <v>2</v>
      </c>
      <c r="M10" s="8">
        <v>1</v>
      </c>
      <c r="N10" s="8">
        <v>1</v>
      </c>
      <c r="O10" s="8" t="s">
        <v>791</v>
      </c>
      <c r="P10" s="8" t="s">
        <v>792</v>
      </c>
      <c r="Q10" s="9" t="s">
        <v>793</v>
      </c>
      <c r="R10" s="13" t="s">
        <v>2425</v>
      </c>
      <c r="S10" s="14" t="s">
        <v>794</v>
      </c>
      <c r="T10" s="8" t="s">
        <v>795</v>
      </c>
      <c r="U10" s="8" t="s">
        <v>796</v>
      </c>
      <c r="V10" s="8" t="s">
        <v>797</v>
      </c>
      <c r="W10" s="8" t="s">
        <v>798</v>
      </c>
      <c r="X10" s="8"/>
      <c r="Y10" s="8" t="s">
        <v>799</v>
      </c>
      <c r="Z10" s="8" t="s">
        <v>800</v>
      </c>
      <c r="AA10" s="10" t="s">
        <v>801</v>
      </c>
      <c r="AB10" s="8" t="s">
        <v>777</v>
      </c>
      <c r="AC10" s="10" t="s">
        <v>802</v>
      </c>
      <c r="AD10" s="8" t="s">
        <v>803</v>
      </c>
      <c r="AE10" s="8" t="s">
        <v>804</v>
      </c>
      <c r="AF10" s="8" t="s">
        <v>805</v>
      </c>
      <c r="AG10" s="13" t="s">
        <v>806</v>
      </c>
      <c r="AH10" s="13" t="s">
        <v>807</v>
      </c>
      <c r="AI10" s="8" t="s">
        <v>808</v>
      </c>
      <c r="AJ10" s="13" t="s">
        <v>69</v>
      </c>
      <c r="AK10" s="8" t="s">
        <v>809</v>
      </c>
      <c r="AL10" s="8"/>
      <c r="AM10" s="8" t="s">
        <v>787</v>
      </c>
      <c r="AN10" s="8"/>
      <c r="AO10" s="8" t="s">
        <v>552</v>
      </c>
    </row>
    <row r="11" spans="1:41" ht="16.899999999999999" customHeight="1">
      <c r="A11" s="15" t="s">
        <v>810</v>
      </c>
      <c r="B11" s="15" t="s">
        <v>811</v>
      </c>
      <c r="C11" s="8" t="s">
        <v>810</v>
      </c>
      <c r="D11" s="15" t="s">
        <v>811</v>
      </c>
      <c r="E11" s="15" t="s">
        <v>766</v>
      </c>
      <c r="F11" s="15" t="s">
        <v>34</v>
      </c>
      <c r="G11" s="8">
        <v>3</v>
      </c>
      <c r="H11" s="8">
        <v>3</v>
      </c>
      <c r="I11" s="8">
        <v>0</v>
      </c>
      <c r="J11" s="8">
        <v>3</v>
      </c>
      <c r="K11" s="8">
        <v>1</v>
      </c>
      <c r="L11" s="8">
        <v>2</v>
      </c>
      <c r="M11" s="8">
        <v>2</v>
      </c>
      <c r="N11" s="8">
        <v>3</v>
      </c>
      <c r="O11" s="8" t="s">
        <v>812</v>
      </c>
      <c r="P11" s="8" t="s">
        <v>813</v>
      </c>
      <c r="Q11" s="9" t="s">
        <v>814</v>
      </c>
      <c r="R11" s="13" t="s">
        <v>2426</v>
      </c>
      <c r="S11" s="14" t="s">
        <v>815</v>
      </c>
      <c r="T11" s="10" t="s">
        <v>816</v>
      </c>
      <c r="U11" s="8" t="s">
        <v>817</v>
      </c>
      <c r="V11" s="8" t="s">
        <v>797</v>
      </c>
      <c r="W11" s="8" t="s">
        <v>818</v>
      </c>
      <c r="X11" s="8"/>
      <c r="Y11" s="10" t="s">
        <v>819</v>
      </c>
      <c r="Z11" s="8" t="s">
        <v>820</v>
      </c>
      <c r="AA11" s="10" t="s">
        <v>821</v>
      </c>
      <c r="AB11" s="8" t="s">
        <v>589</v>
      </c>
      <c r="AC11" s="8" t="s">
        <v>822</v>
      </c>
      <c r="AD11" s="10" t="s">
        <v>823</v>
      </c>
      <c r="AE11" s="10" t="s">
        <v>824</v>
      </c>
      <c r="AF11" s="8" t="s">
        <v>825</v>
      </c>
      <c r="AG11" s="13" t="s">
        <v>37</v>
      </c>
      <c r="AH11" s="13" t="s">
        <v>38</v>
      </c>
      <c r="AI11" s="8" t="s">
        <v>826</v>
      </c>
      <c r="AJ11" s="13" t="s">
        <v>69</v>
      </c>
      <c r="AK11" s="8" t="s">
        <v>827</v>
      </c>
      <c r="AL11" s="8"/>
      <c r="AM11" s="8" t="s">
        <v>787</v>
      </c>
      <c r="AN11" s="8"/>
      <c r="AO11" s="8" t="s">
        <v>552</v>
      </c>
    </row>
    <row r="12" spans="1:41" ht="16.899999999999999" customHeight="1">
      <c r="A12" s="15" t="s">
        <v>880</v>
      </c>
      <c r="B12" s="15" t="s">
        <v>881</v>
      </c>
      <c r="C12" s="8" t="s">
        <v>880</v>
      </c>
      <c r="D12" s="15" t="s">
        <v>881</v>
      </c>
      <c r="E12" s="15" t="s">
        <v>665</v>
      </c>
      <c r="F12" s="15" t="s">
        <v>97</v>
      </c>
      <c r="G12" s="8">
        <v>3</v>
      </c>
      <c r="H12" s="8">
        <v>3</v>
      </c>
      <c r="I12" s="8">
        <v>3</v>
      </c>
      <c r="J12" s="8">
        <v>3</v>
      </c>
      <c r="K12" s="8">
        <v>1</v>
      </c>
      <c r="L12" s="8">
        <v>3</v>
      </c>
      <c r="M12" s="8">
        <v>2</v>
      </c>
      <c r="N12" s="8">
        <v>3</v>
      </c>
      <c r="O12" s="9" t="s">
        <v>882</v>
      </c>
      <c r="P12" s="8" t="s">
        <v>883</v>
      </c>
      <c r="Q12" s="8" t="s">
        <v>884</v>
      </c>
      <c r="R12" s="13" t="s">
        <v>2427</v>
      </c>
      <c r="S12" s="14" t="s">
        <v>885</v>
      </c>
      <c r="T12" s="11" t="s">
        <v>886</v>
      </c>
      <c r="U12" s="9" t="s">
        <v>887</v>
      </c>
      <c r="V12" s="8" t="s">
        <v>797</v>
      </c>
      <c r="W12" s="8" t="s">
        <v>888</v>
      </c>
      <c r="X12" s="8"/>
      <c r="Y12" s="8" t="s">
        <v>889</v>
      </c>
      <c r="Z12" s="10" t="s">
        <v>890</v>
      </c>
      <c r="AA12" s="10" t="s">
        <v>891</v>
      </c>
      <c r="AB12" s="8" t="s">
        <v>777</v>
      </c>
      <c r="AC12" s="8" t="s">
        <v>892</v>
      </c>
      <c r="AD12" s="8" t="s">
        <v>893</v>
      </c>
      <c r="AE12" s="8" t="s">
        <v>894</v>
      </c>
      <c r="AF12" s="8" t="s">
        <v>895</v>
      </c>
      <c r="AG12" s="13" t="s">
        <v>896</v>
      </c>
      <c r="AH12" s="13" t="s">
        <v>38</v>
      </c>
      <c r="AI12" s="8" t="s">
        <v>897</v>
      </c>
      <c r="AJ12" s="13" t="s">
        <v>69</v>
      </c>
      <c r="AK12" s="8" t="s">
        <v>898</v>
      </c>
      <c r="AL12" s="8"/>
      <c r="AM12" s="8" t="s">
        <v>787</v>
      </c>
      <c r="AN12" s="8"/>
      <c r="AO12" s="8" t="s">
        <v>552</v>
      </c>
    </row>
    <row r="13" spans="1:41" ht="16.899999999999999" customHeight="1">
      <c r="A13" s="15" t="s">
        <v>828</v>
      </c>
      <c r="B13" s="15" t="s">
        <v>829</v>
      </c>
      <c r="C13" s="8" t="s">
        <v>830</v>
      </c>
      <c r="D13" s="15" t="s">
        <v>831</v>
      </c>
      <c r="E13" s="15" t="s">
        <v>56</v>
      </c>
      <c r="F13" s="15" t="s">
        <v>97</v>
      </c>
      <c r="G13" s="8">
        <v>2</v>
      </c>
      <c r="H13" s="8">
        <v>2</v>
      </c>
      <c r="I13" s="8">
        <v>3</v>
      </c>
      <c r="J13" s="8">
        <v>3</v>
      </c>
      <c r="K13" s="8">
        <v>1</v>
      </c>
      <c r="L13" s="8">
        <v>3</v>
      </c>
      <c r="M13" s="8">
        <v>1</v>
      </c>
      <c r="N13" s="8">
        <v>1</v>
      </c>
      <c r="O13" s="8" t="s">
        <v>832</v>
      </c>
      <c r="P13" s="8" t="s">
        <v>833</v>
      </c>
      <c r="Q13" s="9" t="s">
        <v>834</v>
      </c>
      <c r="R13" s="13" t="s">
        <v>2428</v>
      </c>
      <c r="S13" s="14" t="s">
        <v>835</v>
      </c>
      <c r="T13" s="8" t="s">
        <v>836</v>
      </c>
      <c r="U13" s="8" t="s">
        <v>837</v>
      </c>
      <c r="V13" s="8" t="s">
        <v>838</v>
      </c>
      <c r="W13" s="8" t="s">
        <v>839</v>
      </c>
      <c r="X13" s="8"/>
      <c r="Y13" s="8" t="s">
        <v>840</v>
      </c>
      <c r="Z13" s="8" t="s">
        <v>841</v>
      </c>
      <c r="AA13" s="9" t="s">
        <v>842</v>
      </c>
      <c r="AB13" s="8" t="s">
        <v>777</v>
      </c>
      <c r="AC13" s="8" t="s">
        <v>843</v>
      </c>
      <c r="AD13" s="8" t="s">
        <v>844</v>
      </c>
      <c r="AE13" s="8" t="s">
        <v>845</v>
      </c>
      <c r="AF13" s="9" t="s">
        <v>846</v>
      </c>
      <c r="AG13" s="13" t="s">
        <v>847</v>
      </c>
      <c r="AH13" s="13" t="s">
        <v>154</v>
      </c>
      <c r="AI13" s="8" t="s">
        <v>848</v>
      </c>
      <c r="AJ13" s="13" t="s">
        <v>69</v>
      </c>
      <c r="AK13" s="8" t="s">
        <v>849</v>
      </c>
      <c r="AL13" s="8"/>
      <c r="AM13" s="8" t="s">
        <v>850</v>
      </c>
      <c r="AN13" s="8"/>
      <c r="AO13" s="8" t="s">
        <v>552</v>
      </c>
    </row>
    <row r="14" spans="1:41" ht="16.899999999999999" customHeight="1">
      <c r="A14" s="15" t="s">
        <v>828</v>
      </c>
      <c r="B14" s="15" t="s">
        <v>829</v>
      </c>
      <c r="C14" s="8" t="s">
        <v>851</v>
      </c>
      <c r="D14" s="15" t="s">
        <v>852</v>
      </c>
      <c r="E14" s="15" t="s">
        <v>88</v>
      </c>
      <c r="F14" s="15" t="s">
        <v>97</v>
      </c>
      <c r="G14" s="8">
        <v>2</v>
      </c>
      <c r="H14" s="8">
        <v>2</v>
      </c>
      <c r="I14" s="8">
        <v>3</v>
      </c>
      <c r="J14" s="8">
        <v>3</v>
      </c>
      <c r="K14" s="8">
        <v>1</v>
      </c>
      <c r="L14" s="8">
        <v>3</v>
      </c>
      <c r="M14" s="8">
        <v>1</v>
      </c>
      <c r="N14" s="8">
        <v>1</v>
      </c>
      <c r="O14" s="8" t="s">
        <v>853</v>
      </c>
      <c r="P14" s="8" t="s">
        <v>854</v>
      </c>
      <c r="Q14" s="9" t="s">
        <v>855</v>
      </c>
      <c r="R14" s="13" t="s">
        <v>2429</v>
      </c>
      <c r="S14" s="14" t="s">
        <v>856</v>
      </c>
      <c r="T14" s="8" t="s">
        <v>857</v>
      </c>
      <c r="U14" s="8" t="s">
        <v>858</v>
      </c>
      <c r="V14" s="8" t="s">
        <v>838</v>
      </c>
      <c r="W14" s="8" t="s">
        <v>859</v>
      </c>
      <c r="X14" s="8"/>
      <c r="Y14" s="8" t="s">
        <v>52</v>
      </c>
      <c r="Z14" s="8" t="s">
        <v>860</v>
      </c>
      <c r="AA14" s="8" t="s">
        <v>861</v>
      </c>
      <c r="AB14" s="8" t="s">
        <v>777</v>
      </c>
      <c r="AC14" s="8" t="s">
        <v>843</v>
      </c>
      <c r="AD14" s="8" t="s">
        <v>844</v>
      </c>
      <c r="AE14" s="8" t="s">
        <v>845</v>
      </c>
      <c r="AF14" s="9" t="s">
        <v>862</v>
      </c>
      <c r="AG14" s="13" t="s">
        <v>847</v>
      </c>
      <c r="AH14" s="13" t="s">
        <v>154</v>
      </c>
      <c r="AI14" s="8" t="s">
        <v>848</v>
      </c>
      <c r="AJ14" s="13" t="s">
        <v>69</v>
      </c>
      <c r="AK14" s="8" t="s">
        <v>849</v>
      </c>
      <c r="AL14" s="8"/>
      <c r="AM14" s="8" t="s">
        <v>850</v>
      </c>
      <c r="AN14" s="8"/>
      <c r="AO14" s="8" t="s">
        <v>552</v>
      </c>
    </row>
    <row r="15" spans="1:41" ht="16.899999999999999" customHeight="1">
      <c r="A15" s="15" t="s">
        <v>899</v>
      </c>
      <c r="B15" s="15" t="s">
        <v>900</v>
      </c>
      <c r="C15" s="8" t="s">
        <v>899</v>
      </c>
      <c r="D15" s="15" t="s">
        <v>900</v>
      </c>
      <c r="E15" s="15" t="s">
        <v>106</v>
      </c>
      <c r="F15" s="15" t="s">
        <v>97</v>
      </c>
      <c r="G15" s="8">
        <v>3</v>
      </c>
      <c r="H15" s="8">
        <v>2</v>
      </c>
      <c r="I15" s="8">
        <v>2</v>
      </c>
      <c r="J15" s="8">
        <v>3</v>
      </c>
      <c r="K15" s="8">
        <v>1</v>
      </c>
      <c r="L15" s="8">
        <v>3</v>
      </c>
      <c r="M15" s="8">
        <v>1</v>
      </c>
      <c r="N15" s="8">
        <v>3</v>
      </c>
      <c r="O15" s="8" t="s">
        <v>901</v>
      </c>
      <c r="P15" s="8" t="s">
        <v>902</v>
      </c>
      <c r="Q15" s="9" t="s">
        <v>903</v>
      </c>
      <c r="R15" s="13" t="s">
        <v>2430</v>
      </c>
      <c r="S15" s="14" t="s">
        <v>904</v>
      </c>
      <c r="T15" s="10" t="s">
        <v>905</v>
      </c>
      <c r="U15" s="8" t="s">
        <v>906</v>
      </c>
      <c r="V15" s="9" t="s">
        <v>907</v>
      </c>
      <c r="W15" s="8" t="s">
        <v>908</v>
      </c>
      <c r="X15" s="8"/>
      <c r="Y15" s="8" t="s">
        <v>909</v>
      </c>
      <c r="Z15" s="8" t="s">
        <v>910</v>
      </c>
      <c r="AA15" s="10" t="s">
        <v>911</v>
      </c>
      <c r="AB15" s="8" t="s">
        <v>912</v>
      </c>
      <c r="AC15" s="10" t="s">
        <v>913</v>
      </c>
      <c r="AD15" s="8" t="s">
        <v>914</v>
      </c>
      <c r="AE15" s="10" t="s">
        <v>915</v>
      </c>
      <c r="AF15" s="9" t="s">
        <v>862</v>
      </c>
      <c r="AG15" s="13" t="s">
        <v>195</v>
      </c>
      <c r="AH15" s="13" t="s">
        <v>196</v>
      </c>
      <c r="AI15" s="8" t="s">
        <v>848</v>
      </c>
      <c r="AJ15" s="13" t="s">
        <v>69</v>
      </c>
      <c r="AK15" s="8" t="s">
        <v>916</v>
      </c>
      <c r="AL15" s="8"/>
      <c r="AM15" s="8" t="s">
        <v>128</v>
      </c>
      <c r="AN15" s="8"/>
      <c r="AO15" s="8" t="s">
        <v>552</v>
      </c>
    </row>
    <row r="16" spans="1:41" ht="16.899999999999999" customHeight="1">
      <c r="A16" s="15" t="s">
        <v>917</v>
      </c>
      <c r="B16" s="15" t="s">
        <v>918</v>
      </c>
      <c r="C16" s="8" t="s">
        <v>917</v>
      </c>
      <c r="D16" s="15" t="s">
        <v>918</v>
      </c>
      <c r="E16" s="15" t="s">
        <v>56</v>
      </c>
      <c r="F16" s="15" t="s">
        <v>97</v>
      </c>
      <c r="G16" s="8">
        <v>3</v>
      </c>
      <c r="H16" s="8">
        <v>2</v>
      </c>
      <c r="I16" s="8">
        <v>2</v>
      </c>
      <c r="J16" s="8">
        <v>3</v>
      </c>
      <c r="K16" s="8">
        <v>1</v>
      </c>
      <c r="L16" s="8">
        <v>3</v>
      </c>
      <c r="M16" s="8">
        <v>1</v>
      </c>
      <c r="N16" s="8">
        <v>1</v>
      </c>
      <c r="O16" s="8" t="s">
        <v>919</v>
      </c>
      <c r="P16" s="8" t="s">
        <v>920</v>
      </c>
      <c r="Q16" s="9" t="s">
        <v>921</v>
      </c>
      <c r="R16" s="13" t="s">
        <v>2431</v>
      </c>
      <c r="S16" s="14" t="s">
        <v>922</v>
      </c>
      <c r="T16" s="10" t="s">
        <v>923</v>
      </c>
      <c r="U16" s="8" t="s">
        <v>924</v>
      </c>
      <c r="V16" s="8" t="s">
        <v>925</v>
      </c>
      <c r="W16" s="8" t="s">
        <v>926</v>
      </c>
      <c r="X16" s="8"/>
      <c r="Y16" s="8" t="s">
        <v>927</v>
      </c>
      <c r="Z16" s="10" t="s">
        <v>928</v>
      </c>
      <c r="AA16" s="10" t="s">
        <v>929</v>
      </c>
      <c r="AB16" s="8" t="s">
        <v>777</v>
      </c>
      <c r="AC16" s="10" t="s">
        <v>843</v>
      </c>
      <c r="AD16" s="8" t="s">
        <v>930</v>
      </c>
      <c r="AE16" s="8" t="s">
        <v>931</v>
      </c>
      <c r="AF16" s="9" t="s">
        <v>862</v>
      </c>
      <c r="AG16" s="13" t="s">
        <v>110</v>
      </c>
      <c r="AH16" s="13" t="s">
        <v>38</v>
      </c>
      <c r="AI16" s="8" t="s">
        <v>932</v>
      </c>
      <c r="AJ16" s="13" t="s">
        <v>69</v>
      </c>
      <c r="AK16" s="8" t="s">
        <v>916</v>
      </c>
      <c r="AL16" s="8"/>
      <c r="AM16" s="8" t="s">
        <v>128</v>
      </c>
      <c r="AN16" s="8"/>
      <c r="AO16" s="8" t="s">
        <v>552</v>
      </c>
    </row>
    <row r="17" spans="1:41" ht="16.899999999999999" customHeight="1">
      <c r="A17" s="15" t="s">
        <v>947</v>
      </c>
      <c r="B17" s="15" t="s">
        <v>948</v>
      </c>
      <c r="C17" s="8" t="s">
        <v>949</v>
      </c>
      <c r="D17" s="15" t="s">
        <v>950</v>
      </c>
      <c r="E17" s="15" t="s">
        <v>106</v>
      </c>
      <c r="F17" s="15" t="s">
        <v>97</v>
      </c>
      <c r="G17" s="8">
        <v>2</v>
      </c>
      <c r="H17" s="8">
        <v>1</v>
      </c>
      <c r="I17" s="8">
        <v>1</v>
      </c>
      <c r="J17" s="8">
        <v>3</v>
      </c>
      <c r="K17" s="8">
        <v>1</v>
      </c>
      <c r="L17" s="8">
        <v>3</v>
      </c>
      <c r="M17" s="8">
        <v>2</v>
      </c>
      <c r="N17" s="8">
        <v>1</v>
      </c>
      <c r="O17" s="8" t="s">
        <v>951</v>
      </c>
      <c r="P17" s="8" t="s">
        <v>952</v>
      </c>
      <c r="Q17" s="9" t="s">
        <v>953</v>
      </c>
      <c r="R17" s="13" t="s">
        <v>2432</v>
      </c>
      <c r="S17" s="14" t="s">
        <v>954</v>
      </c>
      <c r="T17" s="8" t="s">
        <v>955</v>
      </c>
      <c r="U17" s="8" t="s">
        <v>956</v>
      </c>
      <c r="V17" s="8" t="s">
        <v>838</v>
      </c>
      <c r="W17" s="9" t="s">
        <v>957</v>
      </c>
      <c r="X17" s="9"/>
      <c r="Y17" s="8" t="s">
        <v>958</v>
      </c>
      <c r="Z17" s="8" t="s">
        <v>959</v>
      </c>
      <c r="AA17" s="8" t="s">
        <v>960</v>
      </c>
      <c r="AB17" s="8" t="s">
        <v>777</v>
      </c>
      <c r="AC17" s="8" t="s">
        <v>945</v>
      </c>
      <c r="AD17" s="8" t="s">
        <v>961</v>
      </c>
      <c r="AE17" s="8" t="s">
        <v>845</v>
      </c>
      <c r="AF17" s="9" t="s">
        <v>962</v>
      </c>
      <c r="AG17" s="13" t="s">
        <v>963</v>
      </c>
      <c r="AH17" s="13" t="s">
        <v>38</v>
      </c>
      <c r="AI17" s="8" t="s">
        <v>593</v>
      </c>
      <c r="AJ17" s="13" t="s">
        <v>69</v>
      </c>
      <c r="AK17" s="8" t="s">
        <v>964</v>
      </c>
      <c r="AL17" s="8" t="s">
        <v>965</v>
      </c>
      <c r="AM17" s="8" t="s">
        <v>850</v>
      </c>
      <c r="AN17" s="8"/>
      <c r="AO17" s="8" t="s">
        <v>552</v>
      </c>
    </row>
    <row r="18" spans="1:41" ht="16.899999999999999" customHeight="1">
      <c r="A18" s="15" t="s">
        <v>947</v>
      </c>
      <c r="B18" s="15" t="s">
        <v>948</v>
      </c>
      <c r="C18" s="8" t="s">
        <v>966</v>
      </c>
      <c r="D18" s="15" t="s">
        <v>967</v>
      </c>
      <c r="E18" s="15" t="s">
        <v>106</v>
      </c>
      <c r="F18" s="15" t="s">
        <v>97</v>
      </c>
      <c r="G18" s="8">
        <v>2</v>
      </c>
      <c r="H18" s="8">
        <v>2</v>
      </c>
      <c r="I18" s="8">
        <v>1</v>
      </c>
      <c r="J18" s="8">
        <v>3</v>
      </c>
      <c r="K18" s="8">
        <v>1</v>
      </c>
      <c r="L18" s="8">
        <v>3</v>
      </c>
      <c r="M18" s="8">
        <v>2</v>
      </c>
      <c r="N18" s="8">
        <v>3</v>
      </c>
      <c r="O18" s="8" t="s">
        <v>968</v>
      </c>
      <c r="P18" s="8" t="s">
        <v>952</v>
      </c>
      <c r="Q18" s="8" t="s">
        <v>969</v>
      </c>
      <c r="R18" s="13" t="s">
        <v>2433</v>
      </c>
      <c r="S18" s="14" t="s">
        <v>970</v>
      </c>
      <c r="T18" s="8" t="s">
        <v>971</v>
      </c>
      <c r="U18" s="8" t="s">
        <v>972</v>
      </c>
      <c r="V18" s="8" t="s">
        <v>838</v>
      </c>
      <c r="W18" s="8" t="s">
        <v>973</v>
      </c>
      <c r="X18" s="8"/>
      <c r="Y18" s="8" t="s">
        <v>974</v>
      </c>
      <c r="Z18" s="8" t="s">
        <v>975</v>
      </c>
      <c r="AA18" s="8" t="s">
        <v>976</v>
      </c>
      <c r="AB18" s="8" t="s">
        <v>777</v>
      </c>
      <c r="AC18" s="8" t="s">
        <v>977</v>
      </c>
      <c r="AD18" s="8" t="s">
        <v>978</v>
      </c>
      <c r="AE18" s="8" t="s">
        <v>979</v>
      </c>
      <c r="AF18" s="9" t="s">
        <v>980</v>
      </c>
      <c r="AG18" s="13" t="s">
        <v>963</v>
      </c>
      <c r="AH18" s="13" t="s">
        <v>38</v>
      </c>
      <c r="AI18" s="8" t="s">
        <v>848</v>
      </c>
      <c r="AJ18" s="13" t="s">
        <v>69</v>
      </c>
      <c r="AK18" s="8" t="s">
        <v>964</v>
      </c>
      <c r="AL18" s="8"/>
      <c r="AM18" s="8" t="s">
        <v>850</v>
      </c>
      <c r="AN18" s="8"/>
      <c r="AO18" s="8" t="s">
        <v>552</v>
      </c>
    </row>
    <row r="19" spans="1:41" ht="16.899999999999999" customHeight="1">
      <c r="A19" s="15" t="s">
        <v>933</v>
      </c>
      <c r="B19" s="15" t="s">
        <v>934</v>
      </c>
      <c r="C19" s="8" t="s">
        <v>933</v>
      </c>
      <c r="D19" s="15" t="s">
        <v>934</v>
      </c>
      <c r="E19" s="15" t="s">
        <v>106</v>
      </c>
      <c r="F19" s="15" t="s">
        <v>97</v>
      </c>
      <c r="G19" s="8">
        <v>1</v>
      </c>
      <c r="H19" s="8">
        <v>1</v>
      </c>
      <c r="I19" s="8">
        <v>3</v>
      </c>
      <c r="J19" s="8">
        <v>3</v>
      </c>
      <c r="K19" s="8">
        <v>1</v>
      </c>
      <c r="L19" s="8">
        <v>3</v>
      </c>
      <c r="M19" s="8">
        <v>1</v>
      </c>
      <c r="N19" s="8">
        <v>2</v>
      </c>
      <c r="O19" s="8" t="s">
        <v>935</v>
      </c>
      <c r="P19" s="8" t="s">
        <v>936</v>
      </c>
      <c r="Q19" s="9" t="s">
        <v>937</v>
      </c>
      <c r="R19" s="13" t="s">
        <v>2434</v>
      </c>
      <c r="S19" s="14" t="s">
        <v>938</v>
      </c>
      <c r="T19" s="10" t="s">
        <v>939</v>
      </c>
      <c r="U19" s="8" t="s">
        <v>940</v>
      </c>
      <c r="V19" s="8" t="s">
        <v>838</v>
      </c>
      <c r="W19" s="10" t="s">
        <v>941</v>
      </c>
      <c r="X19" s="10"/>
      <c r="Y19" s="8" t="s">
        <v>942</v>
      </c>
      <c r="Z19" s="8" t="s">
        <v>943</v>
      </c>
      <c r="AA19" s="10" t="s">
        <v>944</v>
      </c>
      <c r="AB19" s="8" t="s">
        <v>589</v>
      </c>
      <c r="AC19" s="10" t="s">
        <v>945</v>
      </c>
      <c r="AD19" s="8" t="s">
        <v>914</v>
      </c>
      <c r="AE19" s="10" t="s">
        <v>946</v>
      </c>
      <c r="AF19" s="9" t="s">
        <v>862</v>
      </c>
      <c r="AG19" s="13" t="s">
        <v>153</v>
      </c>
      <c r="AH19" s="13" t="s">
        <v>154</v>
      </c>
      <c r="AI19" s="8" t="s">
        <v>848</v>
      </c>
      <c r="AJ19" s="13" t="s">
        <v>69</v>
      </c>
      <c r="AK19" s="8" t="s">
        <v>916</v>
      </c>
      <c r="AL19" s="8"/>
      <c r="AM19" s="8" t="s">
        <v>128</v>
      </c>
      <c r="AN19" s="8"/>
      <c r="AO19" s="8" t="s">
        <v>552</v>
      </c>
    </row>
    <row r="20" spans="1:41" ht="16.899999999999999" customHeight="1">
      <c r="A20" s="15" t="s">
        <v>981</v>
      </c>
      <c r="B20" s="15" t="s">
        <v>982</v>
      </c>
      <c r="C20" s="8" t="s">
        <v>981</v>
      </c>
      <c r="D20" s="15" t="s">
        <v>982</v>
      </c>
      <c r="E20" s="15" t="s">
        <v>649</v>
      </c>
      <c r="F20" s="15" t="s">
        <v>34</v>
      </c>
      <c r="G20" s="8">
        <v>3</v>
      </c>
      <c r="H20" s="8">
        <v>3</v>
      </c>
      <c r="I20" s="8">
        <v>2</v>
      </c>
      <c r="J20" s="8">
        <v>3</v>
      </c>
      <c r="K20" s="8">
        <v>1</v>
      </c>
      <c r="L20" s="8">
        <v>0</v>
      </c>
      <c r="M20" s="8">
        <v>0</v>
      </c>
      <c r="N20" s="8">
        <v>0</v>
      </c>
      <c r="O20" s="8" t="s">
        <v>983</v>
      </c>
      <c r="P20" s="8" t="s">
        <v>984</v>
      </c>
      <c r="Q20" s="9" t="s">
        <v>985</v>
      </c>
      <c r="R20" s="13" t="s">
        <v>2435</v>
      </c>
      <c r="S20" s="14" t="s">
        <v>986</v>
      </c>
      <c r="T20" s="9" t="s">
        <v>987</v>
      </c>
      <c r="U20" s="9" t="s">
        <v>988</v>
      </c>
      <c r="V20" s="8" t="s">
        <v>989</v>
      </c>
      <c r="W20" s="9" t="s">
        <v>990</v>
      </c>
      <c r="X20" s="9"/>
      <c r="Y20" s="10" t="s">
        <v>991</v>
      </c>
      <c r="Z20" s="8" t="s">
        <v>992</v>
      </c>
      <c r="AA20" s="8" t="s">
        <v>993</v>
      </c>
      <c r="AB20" s="8" t="s">
        <v>589</v>
      </c>
      <c r="AC20" s="8" t="s">
        <v>994</v>
      </c>
      <c r="AD20" s="8" t="s">
        <v>995</v>
      </c>
      <c r="AE20" s="8" t="s">
        <v>996</v>
      </c>
      <c r="AF20" s="8" t="s">
        <v>67</v>
      </c>
      <c r="AG20" s="13" t="s">
        <v>37</v>
      </c>
      <c r="AH20" s="13" t="s">
        <v>38</v>
      </c>
      <c r="AI20" s="8" t="s">
        <v>997</v>
      </c>
      <c r="AJ20" s="13" t="s">
        <v>998</v>
      </c>
      <c r="AK20" s="8" t="s">
        <v>999</v>
      </c>
      <c r="AL20" s="8"/>
      <c r="AM20" s="8" t="s">
        <v>128</v>
      </c>
      <c r="AN20" s="8"/>
      <c r="AO20" s="8" t="s">
        <v>552</v>
      </c>
    </row>
    <row r="21" spans="1:41" ht="16.899999999999999" customHeight="1">
      <c r="A21" s="15" t="s">
        <v>1000</v>
      </c>
      <c r="B21" s="15" t="s">
        <v>1001</v>
      </c>
      <c r="C21" s="8" t="s">
        <v>1000</v>
      </c>
      <c r="D21" s="15" t="s">
        <v>1001</v>
      </c>
      <c r="E21" s="15" t="s">
        <v>649</v>
      </c>
      <c r="F21" s="15" t="s">
        <v>97</v>
      </c>
      <c r="G21" s="8">
        <v>3</v>
      </c>
      <c r="H21" s="8">
        <v>2</v>
      </c>
      <c r="I21" s="8">
        <v>1</v>
      </c>
      <c r="J21" s="8">
        <v>3</v>
      </c>
      <c r="K21" s="8">
        <v>1</v>
      </c>
      <c r="L21" s="8">
        <v>1</v>
      </c>
      <c r="M21" s="8">
        <v>2</v>
      </c>
      <c r="N21" s="8">
        <v>1</v>
      </c>
      <c r="O21" s="8" t="s">
        <v>1002</v>
      </c>
      <c r="P21" s="8" t="s">
        <v>1003</v>
      </c>
      <c r="Q21" s="9" t="s">
        <v>1004</v>
      </c>
      <c r="R21" s="13" t="s">
        <v>2436</v>
      </c>
      <c r="S21" s="14" t="s">
        <v>1005</v>
      </c>
      <c r="T21" s="8" t="s">
        <v>1006</v>
      </c>
      <c r="U21" s="8" t="s">
        <v>1007</v>
      </c>
      <c r="V21" s="9" t="s">
        <v>1008</v>
      </c>
      <c r="W21" s="9" t="s">
        <v>1009</v>
      </c>
      <c r="X21" s="9"/>
      <c r="Y21" s="8" t="s">
        <v>1010</v>
      </c>
      <c r="Z21" s="8" t="s">
        <v>1011</v>
      </c>
      <c r="AA21" s="8" t="s">
        <v>1012</v>
      </c>
      <c r="AB21" s="8" t="s">
        <v>1013</v>
      </c>
      <c r="AC21" s="8" t="s">
        <v>1014</v>
      </c>
      <c r="AD21" s="8" t="s">
        <v>1015</v>
      </c>
      <c r="AE21" s="8" t="s">
        <v>1016</v>
      </c>
      <c r="AF21" s="8" t="s">
        <v>1017</v>
      </c>
      <c r="AG21" s="13" t="s">
        <v>37</v>
      </c>
      <c r="AH21" s="13" t="s">
        <v>38</v>
      </c>
      <c r="AI21" s="8" t="s">
        <v>1018</v>
      </c>
      <c r="AJ21" s="13" t="s">
        <v>998</v>
      </c>
      <c r="AK21" s="8" t="s">
        <v>1019</v>
      </c>
      <c r="AL21" s="8"/>
      <c r="AM21" s="8" t="s">
        <v>128</v>
      </c>
      <c r="AN21" s="8"/>
      <c r="AO21" s="8" t="s">
        <v>552</v>
      </c>
    </row>
    <row r="22" spans="1:41" ht="16.899999999999999" customHeight="1">
      <c r="A22" s="15" t="s">
        <v>1020</v>
      </c>
      <c r="B22" s="15" t="s">
        <v>1021</v>
      </c>
      <c r="C22" s="8" t="s">
        <v>1020</v>
      </c>
      <c r="D22" s="15" t="s">
        <v>1021</v>
      </c>
      <c r="E22" s="15" t="s">
        <v>649</v>
      </c>
      <c r="F22" s="15" t="s">
        <v>97</v>
      </c>
      <c r="G22" s="8">
        <v>2</v>
      </c>
      <c r="H22" s="8">
        <v>1</v>
      </c>
      <c r="I22" s="8">
        <v>3</v>
      </c>
      <c r="J22" s="8">
        <v>3</v>
      </c>
      <c r="K22" s="8">
        <v>2</v>
      </c>
      <c r="L22" s="8">
        <v>1</v>
      </c>
      <c r="M22" s="8">
        <v>1</v>
      </c>
      <c r="N22" s="8">
        <v>1</v>
      </c>
      <c r="O22" s="8" t="s">
        <v>1022</v>
      </c>
      <c r="P22" s="8" t="s">
        <v>984</v>
      </c>
      <c r="Q22" s="9" t="s">
        <v>1023</v>
      </c>
      <c r="R22" s="13" t="s">
        <v>2437</v>
      </c>
      <c r="S22" s="14" t="s">
        <v>1024</v>
      </c>
      <c r="T22" s="8" t="s">
        <v>1025</v>
      </c>
      <c r="U22" s="8" t="s">
        <v>1026</v>
      </c>
      <c r="V22" s="9" t="s">
        <v>1027</v>
      </c>
      <c r="W22" s="9" t="s">
        <v>1028</v>
      </c>
      <c r="X22" s="9"/>
      <c r="Y22" s="8" t="s">
        <v>1029</v>
      </c>
      <c r="Z22" s="8" t="s">
        <v>1030</v>
      </c>
      <c r="AA22" s="8" t="s">
        <v>1031</v>
      </c>
      <c r="AB22" s="8" t="s">
        <v>1032</v>
      </c>
      <c r="AC22" s="8" t="s">
        <v>1033</v>
      </c>
      <c r="AD22" s="8" t="s">
        <v>803</v>
      </c>
      <c r="AE22" s="8" t="s">
        <v>1034</v>
      </c>
      <c r="AF22" s="8" t="s">
        <v>67</v>
      </c>
      <c r="AG22" s="13" t="s">
        <v>110</v>
      </c>
      <c r="AH22" s="13" t="s">
        <v>38</v>
      </c>
      <c r="AI22" s="8" t="s">
        <v>997</v>
      </c>
      <c r="AJ22" s="13" t="s">
        <v>998</v>
      </c>
      <c r="AK22" s="8" t="s">
        <v>1035</v>
      </c>
      <c r="AL22" s="8"/>
      <c r="AM22" s="8" t="s">
        <v>128</v>
      </c>
      <c r="AN22" s="8"/>
      <c r="AO22" s="8" t="s">
        <v>552</v>
      </c>
    </row>
    <row r="23" spans="1:41" ht="16.899999999999999" customHeight="1">
      <c r="A23" s="15" t="s">
        <v>1036</v>
      </c>
      <c r="B23" s="15" t="s">
        <v>1037</v>
      </c>
      <c r="C23" s="8" t="s">
        <v>1038</v>
      </c>
      <c r="D23" s="15" t="s">
        <v>1037</v>
      </c>
      <c r="E23" s="15" t="s">
        <v>649</v>
      </c>
      <c r="F23" s="15" t="s">
        <v>97</v>
      </c>
      <c r="G23" s="8">
        <v>2</v>
      </c>
      <c r="H23" s="8">
        <v>1</v>
      </c>
      <c r="I23" s="8">
        <v>1</v>
      </c>
      <c r="J23" s="8">
        <v>3</v>
      </c>
      <c r="K23" s="8">
        <v>3</v>
      </c>
      <c r="L23" s="8">
        <v>2</v>
      </c>
      <c r="M23" s="8">
        <v>2</v>
      </c>
      <c r="N23" s="8">
        <v>1</v>
      </c>
      <c r="O23" s="9" t="s">
        <v>1039</v>
      </c>
      <c r="P23" s="8" t="s">
        <v>984</v>
      </c>
      <c r="Q23" s="9" t="s">
        <v>1040</v>
      </c>
      <c r="R23" s="13" t="s">
        <v>2438</v>
      </c>
      <c r="S23" s="14" t="s">
        <v>1041</v>
      </c>
      <c r="T23" s="10" t="s">
        <v>1042</v>
      </c>
      <c r="U23" s="8" t="s">
        <v>1043</v>
      </c>
      <c r="V23" s="8" t="s">
        <v>1044</v>
      </c>
      <c r="W23" s="8" t="s">
        <v>2415</v>
      </c>
      <c r="X23" s="8"/>
      <c r="Y23" s="8" t="s">
        <v>1045</v>
      </c>
      <c r="Z23" s="8" t="s">
        <v>1046</v>
      </c>
      <c r="AA23" s="10" t="s">
        <v>1047</v>
      </c>
      <c r="AB23" s="8" t="s">
        <v>1048</v>
      </c>
      <c r="AC23" s="10" t="s">
        <v>1049</v>
      </c>
      <c r="AD23" s="10" t="s">
        <v>1050</v>
      </c>
      <c r="AE23" s="8" t="s">
        <v>1051</v>
      </c>
      <c r="AF23" s="8" t="s">
        <v>1052</v>
      </c>
      <c r="AG23" s="13" t="s">
        <v>153</v>
      </c>
      <c r="AH23" s="13" t="s">
        <v>154</v>
      </c>
      <c r="AI23" s="8" t="s">
        <v>1053</v>
      </c>
      <c r="AJ23" s="13" t="s">
        <v>1054</v>
      </c>
      <c r="AK23" s="8" t="s">
        <v>1055</v>
      </c>
      <c r="AL23" s="8"/>
      <c r="AM23" s="8" t="s">
        <v>1056</v>
      </c>
      <c r="AN23" s="8"/>
      <c r="AO23" s="8" t="s">
        <v>552</v>
      </c>
    </row>
    <row r="24" spans="1:41" ht="16.899999999999999" customHeight="1">
      <c r="A24" s="15" t="s">
        <v>1057</v>
      </c>
      <c r="B24" s="15" t="s">
        <v>1058</v>
      </c>
      <c r="C24" s="8" t="s">
        <v>1057</v>
      </c>
      <c r="D24" s="15" t="s">
        <v>1058</v>
      </c>
      <c r="E24" s="15" t="s">
        <v>649</v>
      </c>
      <c r="F24" s="15" t="s">
        <v>97</v>
      </c>
      <c r="G24" s="8">
        <v>3</v>
      </c>
      <c r="H24" s="8">
        <v>3</v>
      </c>
      <c r="I24" s="8">
        <v>2</v>
      </c>
      <c r="J24" s="8">
        <v>3</v>
      </c>
      <c r="K24" s="8">
        <v>3</v>
      </c>
      <c r="L24" s="8">
        <v>3</v>
      </c>
      <c r="M24" s="8">
        <v>1</v>
      </c>
      <c r="N24" s="8">
        <v>1</v>
      </c>
      <c r="O24" s="8" t="s">
        <v>1059</v>
      </c>
      <c r="P24" s="8" t="s">
        <v>1060</v>
      </c>
      <c r="Q24" s="9" t="s">
        <v>1061</v>
      </c>
      <c r="R24" s="13" t="s">
        <v>2439</v>
      </c>
      <c r="S24" s="14" t="s">
        <v>1062</v>
      </c>
      <c r="T24" s="8" t="s">
        <v>1063</v>
      </c>
      <c r="U24" s="8" t="s">
        <v>1064</v>
      </c>
      <c r="V24" s="8" t="s">
        <v>1065</v>
      </c>
      <c r="W24" s="8" t="s">
        <v>1066</v>
      </c>
      <c r="X24" s="8"/>
      <c r="Y24" s="10" t="s">
        <v>1067</v>
      </c>
      <c r="Z24" s="8" t="s">
        <v>1068</v>
      </c>
      <c r="AA24" s="8" t="s">
        <v>1069</v>
      </c>
      <c r="AB24" s="8" t="s">
        <v>1070</v>
      </c>
      <c r="AC24" s="8" t="s">
        <v>1071</v>
      </c>
      <c r="AD24" s="10" t="s">
        <v>1072</v>
      </c>
      <c r="AE24" s="8" t="s">
        <v>1073</v>
      </c>
      <c r="AF24" s="8" t="s">
        <v>67</v>
      </c>
      <c r="AG24" s="13" t="s">
        <v>253</v>
      </c>
      <c r="AH24" s="13" t="s">
        <v>38</v>
      </c>
      <c r="AI24" s="8" t="s">
        <v>547</v>
      </c>
      <c r="AJ24" s="13" t="s">
        <v>1074</v>
      </c>
      <c r="AK24" s="8" t="s">
        <v>1075</v>
      </c>
      <c r="AL24" s="8"/>
      <c r="AM24" s="8" t="s">
        <v>128</v>
      </c>
      <c r="AN24" s="8"/>
      <c r="AO24" s="8" t="s">
        <v>552</v>
      </c>
    </row>
    <row r="25" spans="1:41" ht="16.899999999999999" customHeight="1">
      <c r="A25" s="15" t="s">
        <v>1076</v>
      </c>
      <c r="B25" s="15" t="s">
        <v>1077</v>
      </c>
      <c r="C25" s="8" t="s">
        <v>1076</v>
      </c>
      <c r="D25" s="15" t="s">
        <v>1077</v>
      </c>
      <c r="E25" s="15" t="s">
        <v>649</v>
      </c>
      <c r="F25" s="15" t="s">
        <v>97</v>
      </c>
      <c r="G25" s="8">
        <v>2</v>
      </c>
      <c r="H25" s="8">
        <v>1</v>
      </c>
      <c r="I25" s="8">
        <v>1</v>
      </c>
      <c r="J25" s="8">
        <v>2</v>
      </c>
      <c r="K25" s="8">
        <v>1</v>
      </c>
      <c r="L25" s="8">
        <v>1</v>
      </c>
      <c r="M25" s="8">
        <v>1</v>
      </c>
      <c r="N25" s="8">
        <v>1</v>
      </c>
      <c r="O25" s="8" t="s">
        <v>1078</v>
      </c>
      <c r="P25" s="8" t="s">
        <v>1079</v>
      </c>
      <c r="Q25" s="9" t="s">
        <v>1080</v>
      </c>
      <c r="R25" s="13" t="s">
        <v>2440</v>
      </c>
      <c r="S25" s="14" t="s">
        <v>1081</v>
      </c>
      <c r="T25" s="10" t="s">
        <v>1082</v>
      </c>
      <c r="U25" s="8" t="s">
        <v>1083</v>
      </c>
      <c r="V25" s="8" t="s">
        <v>1084</v>
      </c>
      <c r="W25" s="10" t="s">
        <v>1085</v>
      </c>
      <c r="X25" s="10"/>
      <c r="Y25" s="8" t="s">
        <v>1086</v>
      </c>
      <c r="Z25" s="8" t="s">
        <v>1087</v>
      </c>
      <c r="AA25" s="10" t="s">
        <v>1088</v>
      </c>
      <c r="AB25" s="8" t="s">
        <v>1089</v>
      </c>
      <c r="AC25" s="8" t="s">
        <v>1090</v>
      </c>
      <c r="AD25" s="8" t="s">
        <v>1091</v>
      </c>
      <c r="AE25" s="8" t="s">
        <v>1092</v>
      </c>
      <c r="AF25" s="8" t="s">
        <v>67</v>
      </c>
      <c r="AG25" s="13" t="s">
        <v>1093</v>
      </c>
      <c r="AH25" s="13" t="s">
        <v>807</v>
      </c>
      <c r="AI25" s="8" t="s">
        <v>547</v>
      </c>
      <c r="AJ25" s="13" t="s">
        <v>1074</v>
      </c>
      <c r="AK25" s="8" t="s">
        <v>1094</v>
      </c>
      <c r="AL25" s="8"/>
      <c r="AM25" s="8" t="s">
        <v>128</v>
      </c>
      <c r="AN25" s="8"/>
      <c r="AO25" s="8" t="s">
        <v>552</v>
      </c>
    </row>
    <row r="26" spans="1:41" ht="16.899999999999999" customHeight="1">
      <c r="A26" s="15" t="s">
        <v>1095</v>
      </c>
      <c r="B26" s="15" t="s">
        <v>1096</v>
      </c>
      <c r="C26" s="8" t="s">
        <v>1097</v>
      </c>
      <c r="D26" s="15" t="s">
        <v>1096</v>
      </c>
      <c r="E26" s="15" t="s">
        <v>649</v>
      </c>
      <c r="F26" s="15" t="s">
        <v>97</v>
      </c>
      <c r="G26" s="8">
        <v>2</v>
      </c>
      <c r="H26" s="8">
        <v>2</v>
      </c>
      <c r="I26" s="8">
        <v>1</v>
      </c>
      <c r="J26" s="8">
        <v>3</v>
      </c>
      <c r="K26" s="8">
        <v>1</v>
      </c>
      <c r="L26" s="8">
        <v>1</v>
      </c>
      <c r="M26" s="8">
        <v>1</v>
      </c>
      <c r="N26" s="8">
        <v>1</v>
      </c>
      <c r="O26" s="9" t="s">
        <v>1098</v>
      </c>
      <c r="P26" s="8" t="s">
        <v>1003</v>
      </c>
      <c r="Q26" s="9" t="s">
        <v>1099</v>
      </c>
      <c r="R26" s="13" t="s">
        <v>2441</v>
      </c>
      <c r="S26" s="14" t="s">
        <v>1100</v>
      </c>
      <c r="T26" s="8" t="s">
        <v>1101</v>
      </c>
      <c r="U26" s="8" t="s">
        <v>1102</v>
      </c>
      <c r="V26" s="9" t="s">
        <v>1103</v>
      </c>
      <c r="W26" s="9" t="s">
        <v>1104</v>
      </c>
      <c r="X26" s="9"/>
      <c r="Y26" s="8" t="s">
        <v>1105</v>
      </c>
      <c r="Z26" s="8" t="s">
        <v>1106</v>
      </c>
      <c r="AA26" s="8" t="s">
        <v>1107</v>
      </c>
      <c r="AB26" s="10" t="s">
        <v>1108</v>
      </c>
      <c r="AC26" s="10" t="s">
        <v>1033</v>
      </c>
      <c r="AD26" s="8" t="s">
        <v>1109</v>
      </c>
      <c r="AE26" s="8" t="s">
        <v>1110</v>
      </c>
      <c r="AF26" s="8" t="s">
        <v>67</v>
      </c>
      <c r="AG26" s="13" t="s">
        <v>168</v>
      </c>
      <c r="AH26" s="13" t="s">
        <v>154</v>
      </c>
      <c r="AI26" s="8" t="s">
        <v>1053</v>
      </c>
      <c r="AJ26" s="13" t="s">
        <v>785</v>
      </c>
      <c r="AK26" s="8" t="s">
        <v>1111</v>
      </c>
      <c r="AL26" s="8"/>
      <c r="AM26" s="8" t="s">
        <v>128</v>
      </c>
      <c r="AN26" s="8"/>
      <c r="AO26" s="8" t="s">
        <v>552</v>
      </c>
    </row>
    <row r="27" spans="1:41" ht="16.899999999999999" customHeight="1">
      <c r="A27" s="15" t="s">
        <v>1112</v>
      </c>
      <c r="B27" s="15" t="s">
        <v>1113</v>
      </c>
      <c r="C27" s="8" t="s">
        <v>1112</v>
      </c>
      <c r="D27" s="15" t="s">
        <v>1113</v>
      </c>
      <c r="E27" s="15" t="s">
        <v>649</v>
      </c>
      <c r="F27" s="15" t="s">
        <v>97</v>
      </c>
      <c r="G27" s="8">
        <v>1</v>
      </c>
      <c r="H27" s="8">
        <v>1</v>
      </c>
      <c r="I27" s="8">
        <v>1</v>
      </c>
      <c r="J27" s="8">
        <v>1</v>
      </c>
      <c r="K27" s="8">
        <v>1</v>
      </c>
      <c r="L27" s="8">
        <v>1</v>
      </c>
      <c r="M27" s="8">
        <v>1</v>
      </c>
      <c r="N27" s="8">
        <v>1</v>
      </c>
      <c r="O27" s="8" t="s">
        <v>1114</v>
      </c>
      <c r="P27" s="8" t="s">
        <v>1115</v>
      </c>
      <c r="Q27" s="9" t="s">
        <v>1116</v>
      </c>
      <c r="R27" s="13" t="s">
        <v>2442</v>
      </c>
      <c r="S27" s="14" t="s">
        <v>1117</v>
      </c>
      <c r="T27" s="10" t="s">
        <v>1118</v>
      </c>
      <c r="U27" s="8" t="s">
        <v>1119</v>
      </c>
      <c r="V27" s="8" t="s">
        <v>1065</v>
      </c>
      <c r="W27" s="8" t="s">
        <v>1120</v>
      </c>
      <c r="X27" s="8"/>
      <c r="Y27" s="8" t="s">
        <v>1121</v>
      </c>
      <c r="Z27" s="8" t="s">
        <v>1122</v>
      </c>
      <c r="AA27" s="8" t="s">
        <v>1123</v>
      </c>
      <c r="AB27" s="8" t="s">
        <v>1124</v>
      </c>
      <c r="AC27" s="10" t="s">
        <v>1125</v>
      </c>
      <c r="AD27" s="8" t="s">
        <v>1126</v>
      </c>
      <c r="AE27" s="8" t="s">
        <v>1127</v>
      </c>
      <c r="AF27" s="8" t="s">
        <v>67</v>
      </c>
      <c r="AG27" s="13" t="s">
        <v>253</v>
      </c>
      <c r="AH27" s="13" t="s">
        <v>38</v>
      </c>
      <c r="AI27" s="8" t="s">
        <v>997</v>
      </c>
      <c r="AJ27" s="13" t="s">
        <v>1128</v>
      </c>
      <c r="AK27" s="8" t="s">
        <v>1129</v>
      </c>
      <c r="AL27" s="8"/>
      <c r="AM27" s="8" t="s">
        <v>128</v>
      </c>
      <c r="AN27" s="8"/>
      <c r="AO27" s="8" t="s">
        <v>552</v>
      </c>
    </row>
    <row r="28" spans="1:41" ht="16.899999999999999" customHeight="1">
      <c r="A28" s="15" t="s">
        <v>1130</v>
      </c>
      <c r="B28" s="15" t="s">
        <v>1131</v>
      </c>
      <c r="C28" s="8" t="s">
        <v>1130</v>
      </c>
      <c r="D28" s="15" t="s">
        <v>1131</v>
      </c>
      <c r="E28" s="15" t="s">
        <v>1132</v>
      </c>
      <c r="F28" s="15" t="s">
        <v>97</v>
      </c>
      <c r="G28" s="8">
        <v>3</v>
      </c>
      <c r="H28" s="8">
        <v>2</v>
      </c>
      <c r="I28" s="8">
        <v>2</v>
      </c>
      <c r="J28" s="8">
        <v>2</v>
      </c>
      <c r="K28" s="8">
        <v>1</v>
      </c>
      <c r="L28" s="8">
        <v>3</v>
      </c>
      <c r="M28" s="8">
        <v>1</v>
      </c>
      <c r="N28" s="8">
        <v>1</v>
      </c>
      <c r="O28" s="8" t="s">
        <v>1133</v>
      </c>
      <c r="P28" s="8" t="s">
        <v>1134</v>
      </c>
      <c r="Q28" s="9" t="s">
        <v>1135</v>
      </c>
      <c r="R28" s="13" t="s">
        <v>2443</v>
      </c>
      <c r="S28" s="14" t="s">
        <v>1136</v>
      </c>
      <c r="T28" s="9" t="s">
        <v>1137</v>
      </c>
      <c r="U28" s="8" t="s">
        <v>1138</v>
      </c>
      <c r="V28" s="9" t="s">
        <v>1139</v>
      </c>
      <c r="W28" s="9" t="s">
        <v>1140</v>
      </c>
      <c r="X28" s="9"/>
      <c r="Y28" s="8" t="s">
        <v>1141</v>
      </c>
      <c r="Z28" s="10" t="s">
        <v>1142</v>
      </c>
      <c r="AA28" s="9" t="s">
        <v>1143</v>
      </c>
      <c r="AB28" s="9" t="s">
        <v>1144</v>
      </c>
      <c r="AC28" s="8" t="s">
        <v>1145</v>
      </c>
      <c r="AD28" s="8" t="s">
        <v>1146</v>
      </c>
      <c r="AE28" s="8" t="s">
        <v>1147</v>
      </c>
      <c r="AF28" s="8" t="s">
        <v>1148</v>
      </c>
      <c r="AG28" s="13" t="s">
        <v>1149</v>
      </c>
      <c r="AH28" s="13" t="s">
        <v>38</v>
      </c>
      <c r="AI28" s="8" t="s">
        <v>547</v>
      </c>
      <c r="AJ28" s="13" t="s">
        <v>1128</v>
      </c>
      <c r="AK28" s="8" t="s">
        <v>1150</v>
      </c>
      <c r="AL28" s="8" t="s">
        <v>550</v>
      </c>
      <c r="AM28" s="8" t="s">
        <v>1151</v>
      </c>
      <c r="AN28" s="8"/>
      <c r="AO28" s="8" t="s">
        <v>552</v>
      </c>
    </row>
    <row r="29" spans="1:41" ht="16.899999999999999" customHeight="1">
      <c r="A29" s="15" t="s">
        <v>1186</v>
      </c>
      <c r="B29" s="15" t="s">
        <v>1187</v>
      </c>
      <c r="C29" s="8" t="s">
        <v>1188</v>
      </c>
      <c r="D29" s="15" t="s">
        <v>1189</v>
      </c>
      <c r="E29" s="15" t="s">
        <v>637</v>
      </c>
      <c r="F29" s="15" t="s">
        <v>97</v>
      </c>
      <c r="G29" s="8">
        <v>3</v>
      </c>
      <c r="H29" s="8">
        <v>3</v>
      </c>
      <c r="I29" s="8">
        <v>1</v>
      </c>
      <c r="J29" s="8">
        <v>3</v>
      </c>
      <c r="K29" s="8">
        <v>2</v>
      </c>
      <c r="L29" s="8">
        <v>3</v>
      </c>
      <c r="M29" s="8">
        <v>1</v>
      </c>
      <c r="N29" s="8">
        <v>2</v>
      </c>
      <c r="O29" s="8" t="s">
        <v>1190</v>
      </c>
      <c r="P29" s="8" t="s">
        <v>1191</v>
      </c>
      <c r="Q29" s="9" t="s">
        <v>1192</v>
      </c>
      <c r="R29" s="13" t="s">
        <v>2444</v>
      </c>
      <c r="S29" s="14" t="s">
        <v>1193</v>
      </c>
      <c r="T29" s="8" t="s">
        <v>1194</v>
      </c>
      <c r="U29" s="8" t="s">
        <v>1195</v>
      </c>
      <c r="V29" s="8" t="s">
        <v>838</v>
      </c>
      <c r="W29" s="8" t="s">
        <v>1196</v>
      </c>
      <c r="X29" s="8"/>
      <c r="Y29" s="8" t="s">
        <v>1197</v>
      </c>
      <c r="Z29" s="8" t="s">
        <v>1198</v>
      </c>
      <c r="AA29" s="8" t="s">
        <v>1199</v>
      </c>
      <c r="AB29" s="8" t="s">
        <v>1200</v>
      </c>
      <c r="AC29" s="8" t="s">
        <v>1201</v>
      </c>
      <c r="AD29" s="8" t="s">
        <v>1091</v>
      </c>
      <c r="AE29" s="8" t="s">
        <v>1202</v>
      </c>
      <c r="AF29" s="8" t="s">
        <v>1203</v>
      </c>
      <c r="AG29" s="13" t="s">
        <v>253</v>
      </c>
      <c r="AH29" s="13" t="s">
        <v>242</v>
      </c>
      <c r="AI29" s="8" t="s">
        <v>1204</v>
      </c>
      <c r="AJ29" s="13" t="s">
        <v>1128</v>
      </c>
      <c r="AK29" s="8" t="s">
        <v>1205</v>
      </c>
      <c r="AL29" s="8"/>
      <c r="AM29" s="8" t="s">
        <v>850</v>
      </c>
      <c r="AN29" s="9" t="s">
        <v>1206</v>
      </c>
      <c r="AO29" s="8" t="s">
        <v>552</v>
      </c>
    </row>
    <row r="30" spans="1:41" ht="16.899999999999999" customHeight="1">
      <c r="A30" s="15" t="s">
        <v>1186</v>
      </c>
      <c r="B30" s="15" t="s">
        <v>1187</v>
      </c>
      <c r="C30" s="8" t="s">
        <v>1207</v>
      </c>
      <c r="D30" s="15" t="s">
        <v>1208</v>
      </c>
      <c r="E30" s="15" t="s">
        <v>637</v>
      </c>
      <c r="F30" s="15" t="s">
        <v>97</v>
      </c>
      <c r="G30" s="8">
        <v>3</v>
      </c>
      <c r="H30" s="8">
        <v>2</v>
      </c>
      <c r="I30" s="8">
        <v>2</v>
      </c>
      <c r="J30" s="8">
        <v>3</v>
      </c>
      <c r="K30" s="8">
        <v>2</v>
      </c>
      <c r="L30" s="8">
        <v>3</v>
      </c>
      <c r="M30" s="8">
        <v>1</v>
      </c>
      <c r="N30" s="8">
        <v>2</v>
      </c>
      <c r="O30" s="8" t="s">
        <v>1209</v>
      </c>
      <c r="P30" s="8" t="s">
        <v>1191</v>
      </c>
      <c r="Q30" s="9" t="s">
        <v>1210</v>
      </c>
      <c r="R30" s="13" t="s">
        <v>2445</v>
      </c>
      <c r="S30" s="14" t="s">
        <v>1211</v>
      </c>
      <c r="T30" s="8" t="s">
        <v>1212</v>
      </c>
      <c r="U30" s="8" t="s">
        <v>1213</v>
      </c>
      <c r="V30" s="8" t="s">
        <v>838</v>
      </c>
      <c r="W30" s="8" t="s">
        <v>1214</v>
      </c>
      <c r="X30" s="8"/>
      <c r="Y30" s="8" t="s">
        <v>1215</v>
      </c>
      <c r="Z30" s="8" t="s">
        <v>1216</v>
      </c>
      <c r="AA30" s="8" t="s">
        <v>1217</v>
      </c>
      <c r="AB30" s="8" t="s">
        <v>1200</v>
      </c>
      <c r="AC30" s="8" t="s">
        <v>1201</v>
      </c>
      <c r="AD30" s="8" t="s">
        <v>1091</v>
      </c>
      <c r="AE30" s="8" t="s">
        <v>1218</v>
      </c>
      <c r="AF30" s="8" t="s">
        <v>1203</v>
      </c>
      <c r="AG30" s="13" t="s">
        <v>168</v>
      </c>
      <c r="AH30" s="13" t="s">
        <v>154</v>
      </c>
      <c r="AI30" s="8" t="s">
        <v>1219</v>
      </c>
      <c r="AJ30" s="13" t="s">
        <v>1128</v>
      </c>
      <c r="AK30" s="8" t="s">
        <v>1205</v>
      </c>
      <c r="AL30" s="8"/>
      <c r="AM30" s="8" t="s">
        <v>850</v>
      </c>
      <c r="AN30" s="9" t="s">
        <v>1220</v>
      </c>
      <c r="AO30" s="8" t="s">
        <v>552</v>
      </c>
    </row>
    <row r="31" spans="1:41" ht="16.899999999999999" customHeight="1">
      <c r="A31" s="15" t="s">
        <v>1186</v>
      </c>
      <c r="B31" s="15" t="s">
        <v>1187</v>
      </c>
      <c r="C31" s="8" t="s">
        <v>1221</v>
      </c>
      <c r="D31" s="15" t="s">
        <v>1222</v>
      </c>
      <c r="E31" s="15" t="s">
        <v>637</v>
      </c>
      <c r="F31" s="15" t="s">
        <v>97</v>
      </c>
      <c r="G31" s="8">
        <v>3</v>
      </c>
      <c r="H31" s="8">
        <v>3</v>
      </c>
      <c r="I31" s="8">
        <v>1</v>
      </c>
      <c r="J31" s="8">
        <v>3</v>
      </c>
      <c r="K31" s="8">
        <v>2</v>
      </c>
      <c r="L31" s="8">
        <v>3</v>
      </c>
      <c r="M31" s="8">
        <v>1</v>
      </c>
      <c r="N31" s="8">
        <v>1</v>
      </c>
      <c r="O31" s="8" t="s">
        <v>1223</v>
      </c>
      <c r="P31" s="8" t="s">
        <v>1191</v>
      </c>
      <c r="Q31" s="9" t="s">
        <v>1224</v>
      </c>
      <c r="R31" s="13" t="s">
        <v>2446</v>
      </c>
      <c r="S31" s="14" t="s">
        <v>1225</v>
      </c>
      <c r="T31" s="8" t="s">
        <v>1226</v>
      </c>
      <c r="U31" s="8" t="s">
        <v>1227</v>
      </c>
      <c r="V31" s="8" t="s">
        <v>838</v>
      </c>
      <c r="W31" s="8" t="s">
        <v>1228</v>
      </c>
      <c r="X31" s="8"/>
      <c r="Y31" s="8" t="s">
        <v>1229</v>
      </c>
      <c r="Z31" s="8" t="s">
        <v>1230</v>
      </c>
      <c r="AA31" s="8" t="s">
        <v>1231</v>
      </c>
      <c r="AB31" s="8" t="s">
        <v>1200</v>
      </c>
      <c r="AC31" s="8" t="s">
        <v>1201</v>
      </c>
      <c r="AD31" s="8" t="s">
        <v>1091</v>
      </c>
      <c r="AE31" s="8" t="s">
        <v>1051</v>
      </c>
      <c r="AF31" s="8" t="s">
        <v>1203</v>
      </c>
      <c r="AG31" s="13" t="s">
        <v>253</v>
      </c>
      <c r="AH31" s="13" t="s">
        <v>242</v>
      </c>
      <c r="AI31" s="8" t="s">
        <v>1204</v>
      </c>
      <c r="AJ31" s="13" t="s">
        <v>1128</v>
      </c>
      <c r="AK31" s="8" t="s">
        <v>1205</v>
      </c>
      <c r="AL31" s="8"/>
      <c r="AM31" s="8" t="s">
        <v>850</v>
      </c>
      <c r="AN31" s="9" t="s">
        <v>1220</v>
      </c>
      <c r="AO31" s="8" t="s">
        <v>552</v>
      </c>
    </row>
    <row r="32" spans="1:41" ht="16.899999999999999" customHeight="1">
      <c r="A32" s="15" t="s">
        <v>1186</v>
      </c>
      <c r="B32" s="15" t="s">
        <v>1187</v>
      </c>
      <c r="C32" s="8" t="s">
        <v>1232</v>
      </c>
      <c r="D32" s="15" t="s">
        <v>1233</v>
      </c>
      <c r="E32" s="15" t="s">
        <v>637</v>
      </c>
      <c r="F32" s="15" t="s">
        <v>97</v>
      </c>
      <c r="G32" s="8">
        <v>3</v>
      </c>
      <c r="H32" s="8">
        <v>1</v>
      </c>
      <c r="I32" s="8">
        <v>3</v>
      </c>
      <c r="J32" s="8">
        <v>3</v>
      </c>
      <c r="K32" s="8">
        <v>2</v>
      </c>
      <c r="L32" s="8">
        <v>3</v>
      </c>
      <c r="M32" s="8">
        <v>1</v>
      </c>
      <c r="N32" s="8">
        <v>1</v>
      </c>
      <c r="O32" s="8" t="s">
        <v>1234</v>
      </c>
      <c r="P32" s="8" t="s">
        <v>1191</v>
      </c>
      <c r="Q32" s="9" t="s">
        <v>1235</v>
      </c>
      <c r="R32" s="13" t="s">
        <v>2447</v>
      </c>
      <c r="S32" s="14" t="s">
        <v>1236</v>
      </c>
      <c r="T32" s="9" t="s">
        <v>1237</v>
      </c>
      <c r="U32" s="8" t="s">
        <v>1238</v>
      </c>
      <c r="V32" s="8" t="s">
        <v>838</v>
      </c>
      <c r="W32" s="10" t="s">
        <v>1239</v>
      </c>
      <c r="X32" s="10"/>
      <c r="Y32" s="8" t="s">
        <v>1240</v>
      </c>
      <c r="Z32" s="10" t="s">
        <v>1241</v>
      </c>
      <c r="AA32" s="11" t="s">
        <v>1242</v>
      </c>
      <c r="AB32" s="8" t="s">
        <v>1200</v>
      </c>
      <c r="AC32" s="10" t="s">
        <v>1201</v>
      </c>
      <c r="AD32" s="8" t="s">
        <v>1091</v>
      </c>
      <c r="AE32" s="8" t="s">
        <v>1051</v>
      </c>
      <c r="AF32" s="8" t="s">
        <v>1243</v>
      </c>
      <c r="AG32" s="13" t="s">
        <v>168</v>
      </c>
      <c r="AH32" s="13" t="s">
        <v>154</v>
      </c>
      <c r="AI32" s="8" t="s">
        <v>1204</v>
      </c>
      <c r="AJ32" s="13" t="s">
        <v>1128</v>
      </c>
      <c r="AK32" s="8" t="s">
        <v>1205</v>
      </c>
      <c r="AL32" s="8"/>
      <c r="AM32" s="8" t="s">
        <v>850</v>
      </c>
      <c r="AN32" s="9" t="s">
        <v>1220</v>
      </c>
      <c r="AO32" s="8" t="s">
        <v>552</v>
      </c>
    </row>
    <row r="33" spans="1:41" ht="16.899999999999999" customHeight="1">
      <c r="A33" s="15" t="s">
        <v>1186</v>
      </c>
      <c r="B33" s="15" t="s">
        <v>1187</v>
      </c>
      <c r="C33" s="8" t="s">
        <v>1244</v>
      </c>
      <c r="D33" s="15" t="s">
        <v>1245</v>
      </c>
      <c r="E33" s="15" t="s">
        <v>637</v>
      </c>
      <c r="F33" s="15" t="s">
        <v>97</v>
      </c>
      <c r="G33" s="8">
        <v>3</v>
      </c>
      <c r="H33" s="8">
        <v>3</v>
      </c>
      <c r="I33" s="8">
        <v>3</v>
      </c>
      <c r="J33" s="8">
        <v>3</v>
      </c>
      <c r="K33" s="8">
        <v>2</v>
      </c>
      <c r="L33" s="8">
        <v>3</v>
      </c>
      <c r="M33" s="8">
        <v>1</v>
      </c>
      <c r="N33" s="8">
        <v>1</v>
      </c>
      <c r="O33" s="8" t="s">
        <v>1246</v>
      </c>
      <c r="P33" s="8" t="s">
        <v>1191</v>
      </c>
      <c r="Q33" s="9" t="s">
        <v>1247</v>
      </c>
      <c r="R33" s="13" t="s">
        <v>2448</v>
      </c>
      <c r="S33" s="14" t="s">
        <v>1248</v>
      </c>
      <c r="T33" s="10" t="s">
        <v>1249</v>
      </c>
      <c r="U33" s="8" t="s">
        <v>1250</v>
      </c>
      <c r="V33" s="8" t="s">
        <v>838</v>
      </c>
      <c r="W33" s="8" t="s">
        <v>1251</v>
      </c>
      <c r="X33" s="8"/>
      <c r="Y33" s="8" t="s">
        <v>1252</v>
      </c>
      <c r="Z33" s="10" t="s">
        <v>1253</v>
      </c>
      <c r="AA33" s="10" t="s">
        <v>1254</v>
      </c>
      <c r="AB33" s="8" t="s">
        <v>1200</v>
      </c>
      <c r="AC33" s="10" t="s">
        <v>1201</v>
      </c>
      <c r="AD33" s="8" t="s">
        <v>1091</v>
      </c>
      <c r="AE33" s="8" t="s">
        <v>1051</v>
      </c>
      <c r="AF33" s="8" t="s">
        <v>1243</v>
      </c>
      <c r="AG33" s="13" t="s">
        <v>253</v>
      </c>
      <c r="AH33" s="13" t="s">
        <v>38</v>
      </c>
      <c r="AI33" s="8" t="s">
        <v>1255</v>
      </c>
      <c r="AJ33" s="13" t="s">
        <v>1128</v>
      </c>
      <c r="AK33" s="8" t="s">
        <v>1205</v>
      </c>
      <c r="AL33" s="8"/>
      <c r="AM33" s="8" t="s">
        <v>850</v>
      </c>
      <c r="AN33" s="9" t="s">
        <v>1220</v>
      </c>
      <c r="AO33" s="8" t="s">
        <v>552</v>
      </c>
    </row>
    <row r="34" spans="1:41" ht="16.899999999999999" customHeight="1">
      <c r="A34" s="15" t="s">
        <v>1152</v>
      </c>
      <c r="B34" s="15" t="s">
        <v>1153</v>
      </c>
      <c r="C34" s="8" t="s">
        <v>1154</v>
      </c>
      <c r="D34" s="15" t="s">
        <v>1153</v>
      </c>
      <c r="E34" s="15" t="s">
        <v>637</v>
      </c>
      <c r="F34" s="15" t="s">
        <v>97</v>
      </c>
      <c r="G34" s="8">
        <v>2</v>
      </c>
      <c r="H34" s="8">
        <v>2</v>
      </c>
      <c r="I34" s="8">
        <v>1</v>
      </c>
      <c r="J34" s="8">
        <v>2</v>
      </c>
      <c r="K34" s="8">
        <v>1</v>
      </c>
      <c r="L34" s="8">
        <v>3</v>
      </c>
      <c r="M34" s="8">
        <v>1</v>
      </c>
      <c r="N34" s="8">
        <v>1</v>
      </c>
      <c r="O34" s="8" t="s">
        <v>1155</v>
      </c>
      <c r="P34" s="8" t="s">
        <v>1156</v>
      </c>
      <c r="Q34" s="9" t="s">
        <v>1157</v>
      </c>
      <c r="R34" s="13" t="s">
        <v>2449</v>
      </c>
      <c r="S34" s="14" t="s">
        <v>1158</v>
      </c>
      <c r="T34" s="8" t="s">
        <v>1159</v>
      </c>
      <c r="U34" s="8" t="s">
        <v>1160</v>
      </c>
      <c r="V34" s="8" t="s">
        <v>1065</v>
      </c>
      <c r="W34" s="11" t="s">
        <v>1161</v>
      </c>
      <c r="X34" s="11"/>
      <c r="Y34" s="8" t="s">
        <v>1162</v>
      </c>
      <c r="Z34" s="8" t="s">
        <v>1163</v>
      </c>
      <c r="AA34" s="8" t="s">
        <v>1164</v>
      </c>
      <c r="AB34" s="8" t="s">
        <v>1165</v>
      </c>
      <c r="AC34" s="8" t="s">
        <v>1166</v>
      </c>
      <c r="AD34" s="8" t="s">
        <v>1167</v>
      </c>
      <c r="AE34" s="8" t="s">
        <v>1168</v>
      </c>
      <c r="AF34" s="8" t="s">
        <v>67</v>
      </c>
      <c r="AG34" s="13" t="s">
        <v>253</v>
      </c>
      <c r="AH34" s="13" t="s">
        <v>38</v>
      </c>
      <c r="AI34" s="8" t="s">
        <v>997</v>
      </c>
      <c r="AJ34" s="13" t="s">
        <v>1128</v>
      </c>
      <c r="AK34" s="8" t="s">
        <v>1169</v>
      </c>
      <c r="AL34" s="8"/>
      <c r="AM34" s="8" t="s">
        <v>128</v>
      </c>
      <c r="AN34" s="8"/>
      <c r="AO34" s="8" t="s">
        <v>552</v>
      </c>
    </row>
    <row r="35" spans="1:41" ht="16.899999999999999" customHeight="1">
      <c r="A35" s="15" t="s">
        <v>1170</v>
      </c>
      <c r="B35" s="15" t="s">
        <v>1171</v>
      </c>
      <c r="C35" s="8" t="s">
        <v>1170</v>
      </c>
      <c r="D35" s="15" t="s">
        <v>1171</v>
      </c>
      <c r="E35" s="15" t="s">
        <v>637</v>
      </c>
      <c r="F35" s="15" t="s">
        <v>97</v>
      </c>
      <c r="G35" s="8">
        <v>3</v>
      </c>
      <c r="H35" s="8">
        <v>3</v>
      </c>
      <c r="I35" s="8">
        <v>3</v>
      </c>
      <c r="J35" s="8">
        <v>3</v>
      </c>
      <c r="K35" s="8">
        <v>3</v>
      </c>
      <c r="L35" s="8">
        <v>3</v>
      </c>
      <c r="M35" s="8">
        <v>2</v>
      </c>
      <c r="N35" s="8">
        <v>0</v>
      </c>
      <c r="O35" s="9" t="s">
        <v>1172</v>
      </c>
      <c r="P35" s="8" t="s">
        <v>1173</v>
      </c>
      <c r="Q35" s="9" t="s">
        <v>1174</v>
      </c>
      <c r="R35" s="13" t="s">
        <v>2450</v>
      </c>
      <c r="S35" s="14" t="s">
        <v>1175</v>
      </c>
      <c r="T35" s="10" t="s">
        <v>1176</v>
      </c>
      <c r="U35" s="8" t="s">
        <v>1177</v>
      </c>
      <c r="V35" s="8" t="s">
        <v>1084</v>
      </c>
      <c r="W35" s="11" t="s">
        <v>1178</v>
      </c>
      <c r="X35" s="11"/>
      <c r="Y35" s="8" t="s">
        <v>1179</v>
      </c>
      <c r="Z35" s="10" t="s">
        <v>1180</v>
      </c>
      <c r="AA35" s="10" t="s">
        <v>1181</v>
      </c>
      <c r="AB35" s="8" t="s">
        <v>1182</v>
      </c>
      <c r="AC35" s="10" t="s">
        <v>1183</v>
      </c>
      <c r="AD35" s="10" t="s">
        <v>1184</v>
      </c>
      <c r="AE35" s="8" t="s">
        <v>996</v>
      </c>
      <c r="AF35" s="8" t="s">
        <v>67</v>
      </c>
      <c r="AG35" s="13" t="s">
        <v>1093</v>
      </c>
      <c r="AH35" s="13" t="s">
        <v>807</v>
      </c>
      <c r="AI35" s="8" t="s">
        <v>1185</v>
      </c>
      <c r="AJ35" s="13" t="s">
        <v>1128</v>
      </c>
      <c r="AK35" s="8" t="s">
        <v>1169</v>
      </c>
      <c r="AL35" s="8"/>
      <c r="AM35" s="8" t="s">
        <v>128</v>
      </c>
      <c r="AN35" s="8"/>
      <c r="AO35" s="8" t="s">
        <v>552</v>
      </c>
    </row>
    <row r="36" spans="1:41" ht="16.899999999999999" customHeight="1">
      <c r="A36" s="15" t="s">
        <v>1256</v>
      </c>
      <c r="B36" s="15" t="s">
        <v>1257</v>
      </c>
      <c r="C36" s="8" t="s">
        <v>1258</v>
      </c>
      <c r="D36" s="15" t="s">
        <v>1257</v>
      </c>
      <c r="E36" s="15" t="s">
        <v>88</v>
      </c>
      <c r="F36" s="15" t="s">
        <v>97</v>
      </c>
      <c r="G36" s="8">
        <v>3</v>
      </c>
      <c r="H36" s="8">
        <v>2</v>
      </c>
      <c r="I36" s="8">
        <v>2</v>
      </c>
      <c r="J36" s="8">
        <v>3</v>
      </c>
      <c r="K36" s="8">
        <v>1</v>
      </c>
      <c r="L36" s="8">
        <v>3</v>
      </c>
      <c r="M36" s="8">
        <v>1</v>
      </c>
      <c r="N36" s="8">
        <v>1</v>
      </c>
      <c r="O36" s="8" t="s">
        <v>1259</v>
      </c>
      <c r="P36" s="8" t="s">
        <v>1260</v>
      </c>
      <c r="Q36" s="9" t="s">
        <v>1261</v>
      </c>
      <c r="R36" s="13" t="s">
        <v>2451</v>
      </c>
      <c r="S36" s="14" t="s">
        <v>885</v>
      </c>
      <c r="T36" s="10" t="s">
        <v>1262</v>
      </c>
      <c r="U36" s="8" t="s">
        <v>1263</v>
      </c>
      <c r="V36" s="8" t="s">
        <v>989</v>
      </c>
      <c r="W36" s="11" t="s">
        <v>1264</v>
      </c>
      <c r="X36" s="11"/>
      <c r="Y36" s="10" t="s">
        <v>1265</v>
      </c>
      <c r="Z36" s="8" t="s">
        <v>1266</v>
      </c>
      <c r="AA36" s="11" t="s">
        <v>1267</v>
      </c>
      <c r="AB36" s="8" t="s">
        <v>1089</v>
      </c>
      <c r="AC36" s="8" t="s">
        <v>1268</v>
      </c>
      <c r="AD36" s="8" t="s">
        <v>1269</v>
      </c>
      <c r="AE36" s="8" t="s">
        <v>1270</v>
      </c>
      <c r="AF36" s="8" t="s">
        <v>67</v>
      </c>
      <c r="AG36" s="13" t="s">
        <v>1271</v>
      </c>
      <c r="AH36" s="13" t="s">
        <v>242</v>
      </c>
      <c r="AI36" s="8" t="s">
        <v>1272</v>
      </c>
      <c r="AJ36" s="13" t="s">
        <v>878</v>
      </c>
      <c r="AK36" s="8" t="s">
        <v>916</v>
      </c>
      <c r="AL36" s="8"/>
      <c r="AM36" s="8" t="s">
        <v>1056</v>
      </c>
      <c r="AN36" s="8"/>
      <c r="AO36" s="8" t="s">
        <v>552</v>
      </c>
    </row>
    <row r="37" spans="1:41" ht="16.899999999999999" customHeight="1">
      <c r="A37" s="15" t="s">
        <v>1310</v>
      </c>
      <c r="B37" s="15" t="s">
        <v>1311</v>
      </c>
      <c r="C37" s="8" t="s">
        <v>1312</v>
      </c>
      <c r="D37" s="15" t="s">
        <v>1311</v>
      </c>
      <c r="E37" s="15" t="s">
        <v>637</v>
      </c>
      <c r="F37" s="15" t="s">
        <v>97</v>
      </c>
      <c r="G37" s="8">
        <v>3</v>
      </c>
      <c r="H37" s="8">
        <v>3</v>
      </c>
      <c r="I37" s="8">
        <v>3</v>
      </c>
      <c r="J37" s="8">
        <v>3</v>
      </c>
      <c r="K37" s="8">
        <v>1</v>
      </c>
      <c r="L37" s="8">
        <v>3</v>
      </c>
      <c r="M37" s="8">
        <v>2</v>
      </c>
      <c r="N37" s="8">
        <v>2</v>
      </c>
      <c r="O37" s="8" t="s">
        <v>1313</v>
      </c>
      <c r="P37" s="8" t="s">
        <v>1314</v>
      </c>
      <c r="Q37" s="9" t="s">
        <v>1315</v>
      </c>
      <c r="R37" s="13" t="s">
        <v>2452</v>
      </c>
      <c r="S37" s="14" t="s">
        <v>1316</v>
      </c>
      <c r="T37" s="9" t="s">
        <v>1317</v>
      </c>
      <c r="U37" s="8" t="s">
        <v>1318</v>
      </c>
      <c r="V37" s="8" t="s">
        <v>989</v>
      </c>
      <c r="W37" s="8" t="s">
        <v>1319</v>
      </c>
      <c r="X37" s="8"/>
      <c r="Y37" s="8" t="s">
        <v>1320</v>
      </c>
      <c r="Z37" s="8" t="s">
        <v>1321</v>
      </c>
      <c r="AA37" s="8" t="s">
        <v>1322</v>
      </c>
      <c r="AB37" s="8" t="s">
        <v>1323</v>
      </c>
      <c r="AC37" s="8" t="s">
        <v>1324</v>
      </c>
      <c r="AD37" s="8" t="s">
        <v>1325</v>
      </c>
      <c r="AE37" s="8" t="s">
        <v>1326</v>
      </c>
      <c r="AF37" s="8" t="s">
        <v>1327</v>
      </c>
      <c r="AG37" s="13" t="s">
        <v>253</v>
      </c>
      <c r="AH37" s="13" t="s">
        <v>38</v>
      </c>
      <c r="AI37" s="8" t="s">
        <v>547</v>
      </c>
      <c r="AJ37" s="13" t="s">
        <v>1128</v>
      </c>
      <c r="AK37" s="8" t="s">
        <v>1328</v>
      </c>
      <c r="AL37" s="8"/>
      <c r="AM37" s="8" t="s">
        <v>128</v>
      </c>
      <c r="AN37" s="8"/>
      <c r="AO37" s="8" t="s">
        <v>552</v>
      </c>
    </row>
    <row r="38" spans="1:41" ht="16.899999999999999" customHeight="1">
      <c r="A38" s="15" t="s">
        <v>1329</v>
      </c>
      <c r="B38" s="15" t="s">
        <v>1330</v>
      </c>
      <c r="C38" s="8" t="s">
        <v>1331</v>
      </c>
      <c r="D38" s="15" t="s">
        <v>1330</v>
      </c>
      <c r="E38" s="15" t="s">
        <v>637</v>
      </c>
      <c r="F38" s="15" t="s">
        <v>97</v>
      </c>
      <c r="G38" s="8">
        <v>3</v>
      </c>
      <c r="H38" s="8">
        <v>3</v>
      </c>
      <c r="I38" s="8">
        <v>3</v>
      </c>
      <c r="J38" s="8">
        <v>3</v>
      </c>
      <c r="K38" s="8">
        <v>1</v>
      </c>
      <c r="L38" s="8">
        <v>3</v>
      </c>
      <c r="M38" s="8">
        <v>2</v>
      </c>
      <c r="N38" s="8">
        <v>0</v>
      </c>
      <c r="O38" s="8" t="s">
        <v>1332</v>
      </c>
      <c r="P38" s="8" t="s">
        <v>1333</v>
      </c>
      <c r="Q38" s="9" t="s">
        <v>1334</v>
      </c>
      <c r="R38" s="13" t="s">
        <v>2453</v>
      </c>
      <c r="S38" s="14" t="s">
        <v>1335</v>
      </c>
      <c r="T38" s="11" t="s">
        <v>1336</v>
      </c>
      <c r="U38" s="8" t="s">
        <v>1337</v>
      </c>
      <c r="V38" s="8" t="s">
        <v>1084</v>
      </c>
      <c r="W38" s="10" t="s">
        <v>1338</v>
      </c>
      <c r="X38" s="10"/>
      <c r="Y38" s="12" t="s">
        <v>1339</v>
      </c>
      <c r="Z38" s="10" t="s">
        <v>1340</v>
      </c>
      <c r="AA38" s="10" t="s">
        <v>1341</v>
      </c>
      <c r="AB38" s="8" t="s">
        <v>1342</v>
      </c>
      <c r="AC38" s="10" t="s">
        <v>1343</v>
      </c>
      <c r="AD38" s="10" t="s">
        <v>1344</v>
      </c>
      <c r="AE38" s="8" t="s">
        <v>996</v>
      </c>
      <c r="AF38" s="8" t="s">
        <v>1345</v>
      </c>
      <c r="AG38" s="13" t="s">
        <v>253</v>
      </c>
      <c r="AH38" s="13" t="s">
        <v>38</v>
      </c>
      <c r="AI38" s="8" t="s">
        <v>547</v>
      </c>
      <c r="AJ38" s="13" t="s">
        <v>1128</v>
      </c>
      <c r="AK38" s="8" t="s">
        <v>1075</v>
      </c>
      <c r="AL38" s="8"/>
      <c r="AM38" s="8" t="s">
        <v>128</v>
      </c>
      <c r="AN38" s="8"/>
      <c r="AO38" s="8" t="s">
        <v>552</v>
      </c>
    </row>
    <row r="39" spans="1:41" ht="16.899999999999999" customHeight="1">
      <c r="A39" s="15" t="s">
        <v>1346</v>
      </c>
      <c r="B39" s="15" t="s">
        <v>1347</v>
      </c>
      <c r="C39" s="8" t="s">
        <v>1348</v>
      </c>
      <c r="D39" s="15" t="s">
        <v>1349</v>
      </c>
      <c r="E39" s="15" t="s">
        <v>637</v>
      </c>
      <c r="F39" s="15" t="s">
        <v>97</v>
      </c>
      <c r="G39" s="8">
        <v>1</v>
      </c>
      <c r="H39" s="8">
        <v>3</v>
      </c>
      <c r="I39" s="8">
        <v>3</v>
      </c>
      <c r="J39" s="8">
        <v>3</v>
      </c>
      <c r="K39" s="8">
        <v>1</v>
      </c>
      <c r="L39" s="8">
        <v>3</v>
      </c>
      <c r="M39" s="8">
        <v>2</v>
      </c>
      <c r="N39" s="8">
        <v>1</v>
      </c>
      <c r="O39" s="8" t="s">
        <v>1350</v>
      </c>
      <c r="P39" s="8" t="s">
        <v>1351</v>
      </c>
      <c r="Q39" s="9" t="s">
        <v>1352</v>
      </c>
      <c r="R39" s="13" t="s">
        <v>2454</v>
      </c>
      <c r="S39" s="14" t="s">
        <v>1335</v>
      </c>
      <c r="T39" s="8" t="s">
        <v>1353</v>
      </c>
      <c r="U39" s="8" t="s">
        <v>1354</v>
      </c>
      <c r="V39" s="8" t="s">
        <v>838</v>
      </c>
      <c r="W39" s="8" t="s">
        <v>1355</v>
      </c>
      <c r="X39" s="8"/>
      <c r="Y39" s="8" t="s">
        <v>1356</v>
      </c>
      <c r="Z39" s="8" t="s">
        <v>1357</v>
      </c>
      <c r="AA39" s="9" t="s">
        <v>1358</v>
      </c>
      <c r="AB39" s="10" t="s">
        <v>1359</v>
      </c>
      <c r="AC39" s="8" t="s">
        <v>1360</v>
      </c>
      <c r="AD39" s="8" t="s">
        <v>1361</v>
      </c>
      <c r="AE39" s="8" t="s">
        <v>1051</v>
      </c>
      <c r="AF39" s="8" t="s">
        <v>1362</v>
      </c>
      <c r="AG39" s="13" t="s">
        <v>253</v>
      </c>
      <c r="AH39" s="13" t="s">
        <v>38</v>
      </c>
      <c r="AI39" s="8" t="s">
        <v>547</v>
      </c>
      <c r="AJ39" s="13" t="s">
        <v>1128</v>
      </c>
      <c r="AK39" s="8" t="s">
        <v>1363</v>
      </c>
      <c r="AL39" s="8"/>
      <c r="AM39" s="8" t="s">
        <v>850</v>
      </c>
      <c r="AN39" s="8"/>
      <c r="AO39" s="8" t="s">
        <v>552</v>
      </c>
    </row>
    <row r="40" spans="1:41" ht="16.899999999999999" customHeight="1">
      <c r="A40" s="15" t="s">
        <v>1346</v>
      </c>
      <c r="B40" s="15" t="s">
        <v>1347</v>
      </c>
      <c r="C40" s="8" t="s">
        <v>1364</v>
      </c>
      <c r="D40" s="15" t="s">
        <v>1365</v>
      </c>
      <c r="E40" s="15" t="s">
        <v>637</v>
      </c>
      <c r="F40" s="15" t="s">
        <v>97</v>
      </c>
      <c r="G40" s="8">
        <v>3</v>
      </c>
      <c r="H40" s="8">
        <v>3</v>
      </c>
      <c r="I40" s="8">
        <v>3</v>
      </c>
      <c r="J40" s="8">
        <v>3</v>
      </c>
      <c r="K40" s="8">
        <v>1</v>
      </c>
      <c r="L40" s="8">
        <v>3</v>
      </c>
      <c r="M40" s="8">
        <v>1</v>
      </c>
      <c r="N40" s="8">
        <v>3</v>
      </c>
      <c r="O40" s="8" t="s">
        <v>1366</v>
      </c>
      <c r="P40" s="8" t="s">
        <v>1351</v>
      </c>
      <c r="Q40" s="9" t="s">
        <v>1367</v>
      </c>
      <c r="R40" s="13" t="s">
        <v>2455</v>
      </c>
      <c r="S40" s="14" t="s">
        <v>1117</v>
      </c>
      <c r="T40" s="8" t="s">
        <v>1368</v>
      </c>
      <c r="U40" s="8" t="s">
        <v>1369</v>
      </c>
      <c r="V40" s="8" t="s">
        <v>838</v>
      </c>
      <c r="W40" s="10" t="s">
        <v>1370</v>
      </c>
      <c r="X40" s="10"/>
      <c r="Y40" s="8" t="s">
        <v>1371</v>
      </c>
      <c r="Z40" s="10" t="s">
        <v>1372</v>
      </c>
      <c r="AA40" s="11" t="s">
        <v>1373</v>
      </c>
      <c r="AB40" s="10" t="s">
        <v>1359</v>
      </c>
      <c r="AC40" s="10" t="s">
        <v>1360</v>
      </c>
      <c r="AD40" s="8" t="s">
        <v>1361</v>
      </c>
      <c r="AE40" s="10" t="s">
        <v>1374</v>
      </c>
      <c r="AF40" s="8" t="s">
        <v>1375</v>
      </c>
      <c r="AG40" s="13" t="s">
        <v>253</v>
      </c>
      <c r="AH40" s="13" t="s">
        <v>38</v>
      </c>
      <c r="AI40" s="8" t="s">
        <v>547</v>
      </c>
      <c r="AJ40" s="13" t="s">
        <v>1128</v>
      </c>
      <c r="AK40" s="8" t="s">
        <v>1376</v>
      </c>
      <c r="AL40" s="8"/>
      <c r="AM40" s="8" t="s">
        <v>850</v>
      </c>
      <c r="AN40" s="8"/>
      <c r="AO40" s="8" t="s">
        <v>552</v>
      </c>
    </row>
    <row r="41" spans="1:41" ht="16.899999999999999" customHeight="1">
      <c r="A41" s="15" t="s">
        <v>1346</v>
      </c>
      <c r="B41" s="15" t="s">
        <v>1347</v>
      </c>
      <c r="C41" s="8" t="s">
        <v>1377</v>
      </c>
      <c r="D41" s="15" t="s">
        <v>1378</v>
      </c>
      <c r="E41" s="15" t="s">
        <v>637</v>
      </c>
      <c r="F41" s="15" t="s">
        <v>97</v>
      </c>
      <c r="G41" s="8">
        <v>3</v>
      </c>
      <c r="H41" s="8">
        <v>3</v>
      </c>
      <c r="I41" s="8">
        <v>3</v>
      </c>
      <c r="J41" s="8">
        <v>3</v>
      </c>
      <c r="K41" s="8">
        <v>1</v>
      </c>
      <c r="L41" s="8">
        <v>3</v>
      </c>
      <c r="M41" s="8">
        <v>2</v>
      </c>
      <c r="N41" s="8">
        <v>3</v>
      </c>
      <c r="O41" s="8" t="s">
        <v>2416</v>
      </c>
      <c r="P41" s="8" t="s">
        <v>1351</v>
      </c>
      <c r="Q41" s="9" t="s">
        <v>1379</v>
      </c>
      <c r="R41" s="13" t="s">
        <v>2456</v>
      </c>
      <c r="S41" s="14" t="s">
        <v>1380</v>
      </c>
      <c r="T41" s="10" t="s">
        <v>1381</v>
      </c>
      <c r="U41" s="8" t="s">
        <v>1382</v>
      </c>
      <c r="V41" s="8" t="s">
        <v>838</v>
      </c>
      <c r="W41" s="8" t="s">
        <v>1383</v>
      </c>
      <c r="X41" s="8"/>
      <c r="Y41" s="8" t="s">
        <v>1371</v>
      </c>
      <c r="Z41" s="8" t="s">
        <v>1030</v>
      </c>
      <c r="AA41" s="8" t="s">
        <v>1384</v>
      </c>
      <c r="AB41" s="10" t="s">
        <v>1359</v>
      </c>
      <c r="AC41" s="8" t="s">
        <v>1360</v>
      </c>
      <c r="AD41" s="8" t="s">
        <v>1361</v>
      </c>
      <c r="AE41" s="8" t="s">
        <v>1374</v>
      </c>
      <c r="AF41" s="8" t="s">
        <v>1362</v>
      </c>
      <c r="AG41" s="13" t="s">
        <v>1385</v>
      </c>
      <c r="AH41" s="13" t="s">
        <v>242</v>
      </c>
      <c r="AI41" s="8" t="s">
        <v>547</v>
      </c>
      <c r="AJ41" s="13" t="s">
        <v>1128</v>
      </c>
      <c r="AK41" s="8" t="s">
        <v>1386</v>
      </c>
      <c r="AL41" s="8"/>
      <c r="AM41" s="8" t="s">
        <v>850</v>
      </c>
      <c r="AN41" s="8"/>
      <c r="AO41" s="8" t="s">
        <v>552</v>
      </c>
    </row>
    <row r="42" spans="1:41" ht="16.899999999999999" customHeight="1">
      <c r="A42" s="15" t="s">
        <v>1273</v>
      </c>
      <c r="B42" s="15" t="s">
        <v>1274</v>
      </c>
      <c r="C42" s="8" t="s">
        <v>1275</v>
      </c>
      <c r="D42" s="15" t="s">
        <v>1276</v>
      </c>
      <c r="E42" s="15" t="s">
        <v>637</v>
      </c>
      <c r="F42" s="15" t="s">
        <v>97</v>
      </c>
      <c r="G42" s="8">
        <v>2</v>
      </c>
      <c r="H42" s="8">
        <v>2</v>
      </c>
      <c r="I42" s="8">
        <v>3</v>
      </c>
      <c r="J42" s="8">
        <v>3</v>
      </c>
      <c r="K42" s="8">
        <v>1</v>
      </c>
      <c r="L42" s="8">
        <v>3</v>
      </c>
      <c r="M42" s="8">
        <v>3</v>
      </c>
      <c r="N42" s="8">
        <v>1</v>
      </c>
      <c r="O42" s="8" t="s">
        <v>1277</v>
      </c>
      <c r="P42" s="8" t="s">
        <v>1278</v>
      </c>
      <c r="Q42" s="9" t="s">
        <v>1279</v>
      </c>
      <c r="R42" s="13" t="s">
        <v>2457</v>
      </c>
      <c r="S42" s="14" t="s">
        <v>1280</v>
      </c>
      <c r="T42" s="10" t="s">
        <v>1281</v>
      </c>
      <c r="U42" s="8" t="s">
        <v>1282</v>
      </c>
      <c r="V42" s="9" t="s">
        <v>1283</v>
      </c>
      <c r="W42" s="8" t="s">
        <v>1284</v>
      </c>
      <c r="X42" s="8"/>
      <c r="Y42" s="8" t="s">
        <v>1285</v>
      </c>
      <c r="Z42" s="8" t="s">
        <v>1286</v>
      </c>
      <c r="AA42" s="8" t="s">
        <v>1287</v>
      </c>
      <c r="AB42" s="8" t="s">
        <v>1288</v>
      </c>
      <c r="AC42" s="8" t="s">
        <v>1289</v>
      </c>
      <c r="AD42" s="8" t="s">
        <v>1290</v>
      </c>
      <c r="AE42" s="8" t="s">
        <v>1110</v>
      </c>
      <c r="AF42" s="8" t="s">
        <v>1291</v>
      </c>
      <c r="AG42" s="13" t="s">
        <v>1292</v>
      </c>
      <c r="AH42" s="13" t="s">
        <v>154</v>
      </c>
      <c r="AI42" s="8" t="s">
        <v>1293</v>
      </c>
      <c r="AJ42" s="13" t="s">
        <v>1128</v>
      </c>
      <c r="AK42" s="8" t="s">
        <v>1294</v>
      </c>
      <c r="AL42" s="8"/>
      <c r="AM42" s="8" t="s">
        <v>1295</v>
      </c>
      <c r="AN42" s="8"/>
      <c r="AO42" s="8" t="s">
        <v>552</v>
      </c>
    </row>
    <row r="43" spans="1:41" ht="16.899999999999999" customHeight="1">
      <c r="A43" s="15" t="s">
        <v>1273</v>
      </c>
      <c r="B43" s="15" t="s">
        <v>1274</v>
      </c>
      <c r="C43" s="8" t="s">
        <v>1296</v>
      </c>
      <c r="D43" s="15" t="s">
        <v>1297</v>
      </c>
      <c r="E43" s="15" t="s">
        <v>637</v>
      </c>
      <c r="F43" s="15" t="s">
        <v>97</v>
      </c>
      <c r="G43" s="8">
        <v>3</v>
      </c>
      <c r="H43" s="8">
        <v>3</v>
      </c>
      <c r="I43" s="8">
        <v>3</v>
      </c>
      <c r="J43" s="8">
        <v>2</v>
      </c>
      <c r="K43" s="8">
        <v>1</v>
      </c>
      <c r="L43" s="8">
        <v>3</v>
      </c>
      <c r="M43" s="8">
        <v>3</v>
      </c>
      <c r="N43" s="8">
        <v>1</v>
      </c>
      <c r="O43" s="8" t="s">
        <v>1298</v>
      </c>
      <c r="P43" s="8" t="s">
        <v>1278</v>
      </c>
      <c r="Q43" s="9" t="s">
        <v>1299</v>
      </c>
      <c r="R43" s="13" t="s">
        <v>2458</v>
      </c>
      <c r="S43" s="14" t="s">
        <v>1300</v>
      </c>
      <c r="T43" s="8" t="s">
        <v>1301</v>
      </c>
      <c r="U43" s="8" t="s">
        <v>1302</v>
      </c>
      <c r="V43" s="9" t="s">
        <v>1283</v>
      </c>
      <c r="W43" s="8" t="s">
        <v>1303</v>
      </c>
      <c r="X43" s="8"/>
      <c r="Y43" s="8" t="s">
        <v>1304</v>
      </c>
      <c r="Z43" s="8" t="s">
        <v>1305</v>
      </c>
      <c r="AA43" s="9" t="s">
        <v>1306</v>
      </c>
      <c r="AB43" s="8" t="s">
        <v>1288</v>
      </c>
      <c r="AC43" s="8" t="s">
        <v>1307</v>
      </c>
      <c r="AD43" s="8" t="s">
        <v>1308</v>
      </c>
      <c r="AE43" s="8" t="s">
        <v>1110</v>
      </c>
      <c r="AF43" s="8" t="s">
        <v>1291</v>
      </c>
      <c r="AG43" s="13" t="s">
        <v>1292</v>
      </c>
      <c r="AH43" s="13" t="s">
        <v>154</v>
      </c>
      <c r="AI43" s="8" t="s">
        <v>1309</v>
      </c>
      <c r="AJ43" s="13" t="s">
        <v>1128</v>
      </c>
      <c r="AK43" s="8" t="s">
        <v>1294</v>
      </c>
      <c r="AL43" s="8"/>
      <c r="AM43" s="8" t="s">
        <v>1295</v>
      </c>
      <c r="AN43" s="8"/>
      <c r="AO43" s="8" t="s">
        <v>552</v>
      </c>
    </row>
    <row r="44" spans="1:41" ht="16.899999999999999" customHeight="1">
      <c r="A44" s="15" t="s">
        <v>1273</v>
      </c>
      <c r="B44" s="15" t="s">
        <v>1274</v>
      </c>
      <c r="C44" s="8" t="s">
        <v>1387</v>
      </c>
      <c r="D44" s="15" t="s">
        <v>1388</v>
      </c>
      <c r="E44" s="15" t="s">
        <v>88</v>
      </c>
      <c r="F44" s="15" t="s">
        <v>97</v>
      </c>
      <c r="G44" s="8">
        <v>2</v>
      </c>
      <c r="H44" s="8">
        <v>2</v>
      </c>
      <c r="I44" s="8">
        <v>2</v>
      </c>
      <c r="J44" s="8">
        <v>2</v>
      </c>
      <c r="K44" s="8">
        <v>1</v>
      </c>
      <c r="L44" s="8">
        <v>3</v>
      </c>
      <c r="M44" s="8">
        <v>1</v>
      </c>
      <c r="N44" s="8">
        <v>1</v>
      </c>
      <c r="O44" s="8" t="s">
        <v>1389</v>
      </c>
      <c r="P44" s="8" t="s">
        <v>1390</v>
      </c>
      <c r="Q44" s="9" t="s">
        <v>1391</v>
      </c>
      <c r="R44" s="13" t="s">
        <v>2459</v>
      </c>
      <c r="S44" s="14" t="s">
        <v>1392</v>
      </c>
      <c r="T44" s="8" t="s">
        <v>1393</v>
      </c>
      <c r="U44" s="8" t="s">
        <v>1394</v>
      </c>
      <c r="V44" s="9" t="s">
        <v>1283</v>
      </c>
      <c r="W44" s="8" t="s">
        <v>1395</v>
      </c>
      <c r="X44" s="8"/>
      <c r="Y44" s="8" t="s">
        <v>1396</v>
      </c>
      <c r="Z44" s="10" t="s">
        <v>1397</v>
      </c>
      <c r="AA44" s="8" t="s">
        <v>1398</v>
      </c>
      <c r="AB44" s="8" t="s">
        <v>1288</v>
      </c>
      <c r="AC44" s="8" t="s">
        <v>1307</v>
      </c>
      <c r="AD44" s="8" t="s">
        <v>1091</v>
      </c>
      <c r="AE44" s="8" t="s">
        <v>1110</v>
      </c>
      <c r="AF44" s="8" t="s">
        <v>1291</v>
      </c>
      <c r="AG44" s="13" t="s">
        <v>1292</v>
      </c>
      <c r="AH44" s="13" t="s">
        <v>154</v>
      </c>
      <c r="AI44" s="8" t="s">
        <v>547</v>
      </c>
      <c r="AJ44" s="13" t="s">
        <v>1128</v>
      </c>
      <c r="AK44" s="8" t="s">
        <v>1294</v>
      </c>
      <c r="AL44" s="8"/>
      <c r="AM44" s="8" t="s">
        <v>1295</v>
      </c>
      <c r="AN44" s="8"/>
      <c r="AO44" s="8" t="s">
        <v>552</v>
      </c>
    </row>
    <row r="45" spans="1:41" ht="16.899999999999999" customHeight="1">
      <c r="A45" s="15" t="s">
        <v>1399</v>
      </c>
      <c r="B45" s="15" t="s">
        <v>1400</v>
      </c>
      <c r="C45" s="8" t="s">
        <v>1399</v>
      </c>
      <c r="D45" s="15" t="s">
        <v>1400</v>
      </c>
      <c r="E45" s="15" t="s">
        <v>637</v>
      </c>
      <c r="F45" s="15" t="s">
        <v>97</v>
      </c>
      <c r="G45" s="8">
        <v>3</v>
      </c>
      <c r="H45" s="8">
        <v>3</v>
      </c>
      <c r="I45" s="8">
        <v>2</v>
      </c>
      <c r="J45" s="8">
        <v>2</v>
      </c>
      <c r="K45" s="8">
        <v>1</v>
      </c>
      <c r="L45" s="8">
        <v>3</v>
      </c>
      <c r="M45" s="8">
        <v>1</v>
      </c>
      <c r="N45" s="8">
        <v>1</v>
      </c>
      <c r="O45" s="8" t="s">
        <v>1401</v>
      </c>
      <c r="P45" s="8" t="s">
        <v>1402</v>
      </c>
      <c r="Q45" s="9" t="s">
        <v>1403</v>
      </c>
      <c r="R45" s="13" t="s">
        <v>2460</v>
      </c>
      <c r="S45" s="14" t="s">
        <v>1404</v>
      </c>
      <c r="T45" s="8" t="s">
        <v>1405</v>
      </c>
      <c r="U45" s="8" t="s">
        <v>1406</v>
      </c>
      <c r="V45" s="8" t="s">
        <v>1407</v>
      </c>
      <c r="W45" s="8" t="s">
        <v>1408</v>
      </c>
      <c r="X45" s="8"/>
      <c r="Y45" s="8" t="s">
        <v>1409</v>
      </c>
      <c r="Z45" s="8" t="s">
        <v>1410</v>
      </c>
      <c r="AA45" s="8" t="s">
        <v>1411</v>
      </c>
      <c r="AB45" s="8" t="s">
        <v>1412</v>
      </c>
      <c r="AC45" s="8" t="s">
        <v>1413</v>
      </c>
      <c r="AD45" s="8" t="s">
        <v>1091</v>
      </c>
      <c r="AE45" s="8" t="s">
        <v>1414</v>
      </c>
      <c r="AF45" s="8" t="s">
        <v>67</v>
      </c>
      <c r="AG45" s="13" t="s">
        <v>153</v>
      </c>
      <c r="AH45" s="13" t="s">
        <v>154</v>
      </c>
      <c r="AI45" s="8" t="s">
        <v>877</v>
      </c>
      <c r="AJ45" s="13" t="s">
        <v>1128</v>
      </c>
      <c r="AK45" s="8" t="s">
        <v>1415</v>
      </c>
      <c r="AL45" s="8"/>
      <c r="AM45" s="8" t="s">
        <v>128</v>
      </c>
      <c r="AN45" s="8"/>
      <c r="AO45" s="8" t="s">
        <v>552</v>
      </c>
    </row>
    <row r="46" spans="1:41" ht="16.899999999999999" customHeight="1">
      <c r="A46" s="15" t="s">
        <v>1416</v>
      </c>
      <c r="B46" s="15" t="s">
        <v>1417</v>
      </c>
      <c r="C46" s="8" t="s">
        <v>1416</v>
      </c>
      <c r="D46" s="15" t="s">
        <v>1417</v>
      </c>
      <c r="E46" s="15" t="s">
        <v>649</v>
      </c>
      <c r="F46" s="15" t="s">
        <v>97</v>
      </c>
      <c r="G46" s="8">
        <v>3</v>
      </c>
      <c r="H46" s="8">
        <v>3</v>
      </c>
      <c r="I46" s="8">
        <v>3</v>
      </c>
      <c r="J46" s="8">
        <v>2</v>
      </c>
      <c r="K46" s="8">
        <v>1</v>
      </c>
      <c r="L46" s="8">
        <v>0</v>
      </c>
      <c r="M46" s="8">
        <v>0</v>
      </c>
      <c r="N46" s="8">
        <v>1</v>
      </c>
      <c r="O46" s="8" t="s">
        <v>1418</v>
      </c>
      <c r="P46" s="8" t="s">
        <v>1003</v>
      </c>
      <c r="Q46" s="9" t="s">
        <v>1419</v>
      </c>
      <c r="R46" s="13" t="s">
        <v>2461</v>
      </c>
      <c r="S46" s="14" t="s">
        <v>1420</v>
      </c>
      <c r="T46" s="8" t="s">
        <v>1421</v>
      </c>
      <c r="U46" s="9" t="s">
        <v>1422</v>
      </c>
      <c r="V46" s="8" t="s">
        <v>1084</v>
      </c>
      <c r="W46" s="9" t="s">
        <v>1423</v>
      </c>
      <c r="X46" s="9"/>
      <c r="Y46" s="8" t="s">
        <v>1424</v>
      </c>
      <c r="Z46" s="8" t="s">
        <v>1425</v>
      </c>
      <c r="AA46" s="8" t="s">
        <v>1426</v>
      </c>
      <c r="AB46" s="8" t="s">
        <v>1427</v>
      </c>
      <c r="AC46" s="8" t="s">
        <v>994</v>
      </c>
      <c r="AD46" s="8" t="s">
        <v>995</v>
      </c>
      <c r="AE46" s="8" t="s">
        <v>1428</v>
      </c>
      <c r="AF46" s="8" t="s">
        <v>1429</v>
      </c>
      <c r="AG46" s="13" t="s">
        <v>37</v>
      </c>
      <c r="AH46" s="13" t="s">
        <v>38</v>
      </c>
      <c r="AI46" s="8" t="s">
        <v>997</v>
      </c>
      <c r="AJ46" s="13" t="s">
        <v>69</v>
      </c>
      <c r="AK46" s="8" t="s">
        <v>1430</v>
      </c>
      <c r="AL46" s="8"/>
      <c r="AM46" s="8" t="s">
        <v>128</v>
      </c>
      <c r="AN46" s="8"/>
      <c r="AO46" s="8" t="s">
        <v>552</v>
      </c>
    </row>
    <row r="47" spans="1:41" ht="16.899999999999999" customHeight="1">
      <c r="A47" s="15" t="s">
        <v>1431</v>
      </c>
      <c r="B47" s="15" t="s">
        <v>1432</v>
      </c>
      <c r="C47" s="8" t="s">
        <v>1433</v>
      </c>
      <c r="D47" s="15" t="s">
        <v>1432</v>
      </c>
      <c r="E47" s="15" t="s">
        <v>88</v>
      </c>
      <c r="F47" s="15" t="s">
        <v>97</v>
      </c>
      <c r="G47" s="8">
        <v>1</v>
      </c>
      <c r="H47" s="8">
        <v>1</v>
      </c>
      <c r="I47" s="8">
        <v>1</v>
      </c>
      <c r="J47" s="8">
        <v>2</v>
      </c>
      <c r="K47" s="8">
        <v>2</v>
      </c>
      <c r="L47" s="8">
        <v>3</v>
      </c>
      <c r="M47" s="8">
        <v>1</v>
      </c>
      <c r="N47" s="8">
        <v>1</v>
      </c>
      <c r="O47" s="8" t="s">
        <v>1434</v>
      </c>
      <c r="P47" s="8" t="s">
        <v>1435</v>
      </c>
      <c r="Q47" s="9" t="s">
        <v>1436</v>
      </c>
      <c r="R47" s="13" t="s">
        <v>2462</v>
      </c>
      <c r="S47" s="14" t="s">
        <v>938</v>
      </c>
      <c r="T47" s="10" t="s">
        <v>1437</v>
      </c>
      <c r="U47" s="8" t="s">
        <v>1438</v>
      </c>
      <c r="V47" s="9" t="s">
        <v>1439</v>
      </c>
      <c r="W47" s="10" t="s">
        <v>1440</v>
      </c>
      <c r="X47" s="10"/>
      <c r="Y47" s="8" t="s">
        <v>36</v>
      </c>
      <c r="Z47" s="8" t="s">
        <v>1441</v>
      </c>
      <c r="AA47" s="10" t="s">
        <v>1442</v>
      </c>
      <c r="AB47" s="10" t="s">
        <v>1443</v>
      </c>
      <c r="AC47" s="10" t="s">
        <v>874</v>
      </c>
      <c r="AD47" s="8" t="s">
        <v>1444</v>
      </c>
      <c r="AE47" s="8" t="s">
        <v>1445</v>
      </c>
      <c r="AF47" s="8" t="s">
        <v>67</v>
      </c>
      <c r="AG47" s="13" t="s">
        <v>847</v>
      </c>
      <c r="AH47" s="13" t="s">
        <v>154</v>
      </c>
      <c r="AI47" s="8" t="s">
        <v>1446</v>
      </c>
      <c r="AJ47" s="13" t="s">
        <v>1447</v>
      </c>
      <c r="AK47" s="8" t="s">
        <v>1448</v>
      </c>
      <c r="AL47" s="8"/>
      <c r="AM47" s="8" t="s">
        <v>128</v>
      </c>
      <c r="AN47" s="8"/>
      <c r="AO47" s="8" t="s">
        <v>552</v>
      </c>
    </row>
    <row r="48" spans="1:41" ht="16.899999999999999" customHeight="1">
      <c r="A48" s="15" t="s">
        <v>1449</v>
      </c>
      <c r="B48" s="15" t="s">
        <v>1450</v>
      </c>
      <c r="C48" s="8" t="s">
        <v>1451</v>
      </c>
      <c r="D48" s="15" t="s">
        <v>1452</v>
      </c>
      <c r="E48" s="15" t="s">
        <v>88</v>
      </c>
      <c r="F48" s="15" t="s">
        <v>97</v>
      </c>
      <c r="G48" s="8">
        <v>3</v>
      </c>
      <c r="H48" s="8">
        <v>3</v>
      </c>
      <c r="I48" s="8">
        <v>3</v>
      </c>
      <c r="J48" s="8">
        <v>3</v>
      </c>
      <c r="K48" s="8">
        <v>1</v>
      </c>
      <c r="L48" s="8">
        <v>3</v>
      </c>
      <c r="M48" s="8">
        <v>3</v>
      </c>
      <c r="N48" s="8">
        <v>1</v>
      </c>
      <c r="O48" s="8" t="s">
        <v>1453</v>
      </c>
      <c r="P48" s="8" t="s">
        <v>1454</v>
      </c>
      <c r="Q48" s="8" t="s">
        <v>1455</v>
      </c>
      <c r="R48" s="13" t="s">
        <v>2463</v>
      </c>
      <c r="S48" s="14" t="s">
        <v>1456</v>
      </c>
      <c r="T48" s="10" t="s">
        <v>1457</v>
      </c>
      <c r="U48" s="8" t="s">
        <v>1458</v>
      </c>
      <c r="V48" s="9" t="s">
        <v>1459</v>
      </c>
      <c r="W48" s="8" t="s">
        <v>1460</v>
      </c>
      <c r="X48" s="8"/>
      <c r="Y48" s="8" t="s">
        <v>1461</v>
      </c>
      <c r="Z48" s="8" t="s">
        <v>1462</v>
      </c>
      <c r="AA48" s="8" t="s">
        <v>1463</v>
      </c>
      <c r="AB48" s="8" t="s">
        <v>589</v>
      </c>
      <c r="AC48" s="10" t="s">
        <v>945</v>
      </c>
      <c r="AD48" s="8" t="s">
        <v>875</v>
      </c>
      <c r="AE48" s="8" t="s">
        <v>592</v>
      </c>
      <c r="AF48" s="8" t="s">
        <v>1464</v>
      </c>
      <c r="AG48" s="13" t="s">
        <v>178</v>
      </c>
      <c r="AH48" s="13" t="s">
        <v>154</v>
      </c>
      <c r="AI48" s="8" t="s">
        <v>848</v>
      </c>
      <c r="AJ48" s="13" t="s">
        <v>69</v>
      </c>
      <c r="AK48" s="8" t="s">
        <v>1448</v>
      </c>
      <c r="AL48" s="8"/>
      <c r="AM48" s="8" t="s">
        <v>128</v>
      </c>
      <c r="AN48" s="8"/>
      <c r="AO48" s="8" t="s">
        <v>552</v>
      </c>
    </row>
    <row r="49" spans="1:41" ht="16.899999999999999" customHeight="1">
      <c r="A49" s="15"/>
      <c r="B49" s="15"/>
      <c r="C49" s="8" t="s">
        <v>32</v>
      </c>
      <c r="D49" s="15">
        <v>1010</v>
      </c>
      <c r="E49" s="15" t="s">
        <v>33</v>
      </c>
      <c r="F49" s="15" t="s">
        <v>34</v>
      </c>
      <c r="G49" s="8">
        <v>0</v>
      </c>
      <c r="H49" s="8">
        <v>1</v>
      </c>
      <c r="I49" s="8">
        <v>0</v>
      </c>
      <c r="J49" s="8">
        <v>0</v>
      </c>
      <c r="K49" s="8">
        <v>0</v>
      </c>
      <c r="L49" s="8">
        <v>0</v>
      </c>
      <c r="M49" s="8">
        <v>0</v>
      </c>
      <c r="N49" s="8">
        <v>0</v>
      </c>
      <c r="O49" s="8" t="s">
        <v>2186</v>
      </c>
      <c r="P49" s="8" t="s">
        <v>35</v>
      </c>
      <c r="Q49" s="8" t="s">
        <v>2375</v>
      </c>
      <c r="R49" s="13"/>
      <c r="S49" s="13"/>
      <c r="T49" s="17"/>
      <c r="U49" s="8"/>
      <c r="V49" s="8"/>
      <c r="W49" s="8"/>
      <c r="X49" s="8"/>
      <c r="Y49" s="8" t="s">
        <v>36</v>
      </c>
      <c r="Z49" s="8"/>
      <c r="AA49" s="8"/>
      <c r="AB49" s="8"/>
      <c r="AC49" s="8"/>
      <c r="AD49" s="8"/>
      <c r="AE49" s="8"/>
      <c r="AF49" s="8"/>
      <c r="AG49" s="13" t="s">
        <v>37</v>
      </c>
      <c r="AH49" s="13" t="s">
        <v>38</v>
      </c>
      <c r="AI49" s="8"/>
      <c r="AJ49" s="13" t="s">
        <v>2414</v>
      </c>
      <c r="AK49" s="8" t="s">
        <v>39</v>
      </c>
      <c r="AL49" s="8"/>
      <c r="AM49" s="8" t="s">
        <v>40</v>
      </c>
      <c r="AN49" s="8"/>
      <c r="AO49" s="8" t="s">
        <v>41</v>
      </c>
    </row>
    <row r="50" spans="1:41" ht="16.899999999999999" customHeight="1">
      <c r="A50" s="15"/>
      <c r="B50" s="15"/>
      <c r="C50" s="8" t="s">
        <v>42</v>
      </c>
      <c r="D50" s="15">
        <v>1020</v>
      </c>
      <c r="E50" s="15" t="s">
        <v>33</v>
      </c>
      <c r="F50" s="15" t="s">
        <v>34</v>
      </c>
      <c r="G50" s="8">
        <v>0</v>
      </c>
      <c r="H50" s="8">
        <v>3</v>
      </c>
      <c r="I50" s="8">
        <v>0</v>
      </c>
      <c r="J50" s="8">
        <v>0</v>
      </c>
      <c r="K50" s="8">
        <v>0</v>
      </c>
      <c r="L50" s="8">
        <v>0</v>
      </c>
      <c r="M50" s="8">
        <v>0</v>
      </c>
      <c r="N50" s="8">
        <v>0</v>
      </c>
      <c r="O50" s="8" t="s">
        <v>2187</v>
      </c>
      <c r="P50" s="8" t="s">
        <v>35</v>
      </c>
      <c r="Q50" s="8"/>
      <c r="R50" s="13"/>
      <c r="S50" s="13"/>
      <c r="T50" s="8"/>
      <c r="U50" s="8"/>
      <c r="V50" s="8"/>
      <c r="W50" s="8"/>
      <c r="X50" s="8"/>
      <c r="Y50" s="8" t="s">
        <v>43</v>
      </c>
      <c r="Z50" s="8"/>
      <c r="AA50" s="8"/>
      <c r="AB50" s="8"/>
      <c r="AC50" s="8"/>
      <c r="AD50" s="8"/>
      <c r="AE50" s="8"/>
      <c r="AF50" s="8"/>
      <c r="AG50" s="13" t="s">
        <v>37</v>
      </c>
      <c r="AH50" s="13" t="s">
        <v>38</v>
      </c>
      <c r="AI50" s="8"/>
      <c r="AJ50" s="13" t="s">
        <v>2414</v>
      </c>
      <c r="AK50" s="8" t="s">
        <v>39</v>
      </c>
      <c r="AL50" s="8"/>
      <c r="AM50" s="8" t="s">
        <v>44</v>
      </c>
      <c r="AN50" s="8"/>
      <c r="AO50" s="8" t="s">
        <v>41</v>
      </c>
    </row>
    <row r="51" spans="1:41" ht="16.899999999999999" customHeight="1">
      <c r="A51" s="15"/>
      <c r="B51" s="15"/>
      <c r="C51" s="8" t="s">
        <v>45</v>
      </c>
      <c r="D51" s="15">
        <v>1030</v>
      </c>
      <c r="E51" s="15" t="s">
        <v>46</v>
      </c>
      <c r="F51" s="15" t="s">
        <v>34</v>
      </c>
      <c r="G51" s="8">
        <v>0</v>
      </c>
      <c r="H51" s="8">
        <v>1</v>
      </c>
      <c r="I51" s="8">
        <v>0</v>
      </c>
      <c r="J51" s="8">
        <v>0</v>
      </c>
      <c r="K51" s="8">
        <v>0</v>
      </c>
      <c r="L51" s="8">
        <v>0</v>
      </c>
      <c r="M51" s="8">
        <v>0</v>
      </c>
      <c r="N51" s="8">
        <v>0</v>
      </c>
      <c r="O51" s="8"/>
      <c r="P51" s="8"/>
      <c r="Q51" s="8"/>
      <c r="R51" s="13"/>
      <c r="S51" s="13"/>
      <c r="T51" s="8"/>
      <c r="U51" s="8"/>
      <c r="V51" s="8"/>
      <c r="W51" s="8"/>
      <c r="X51" s="8"/>
      <c r="Y51" s="8" t="s">
        <v>36</v>
      </c>
      <c r="Z51" s="8"/>
      <c r="AA51" s="8"/>
      <c r="AB51" s="8"/>
      <c r="AC51" s="8"/>
      <c r="AD51" s="8"/>
      <c r="AE51" s="8"/>
      <c r="AF51" s="8"/>
      <c r="AG51" s="13" t="s">
        <v>37</v>
      </c>
      <c r="AH51" s="13" t="s">
        <v>38</v>
      </c>
      <c r="AI51" s="8"/>
      <c r="AJ51" s="13" t="s">
        <v>2414</v>
      </c>
      <c r="AK51" s="8" t="s">
        <v>39</v>
      </c>
      <c r="AL51" s="8"/>
      <c r="AM51" s="8" t="s">
        <v>40</v>
      </c>
      <c r="AN51" s="8"/>
      <c r="AO51" s="8" t="s">
        <v>41</v>
      </c>
    </row>
    <row r="52" spans="1:41" ht="16.899999999999999" customHeight="1">
      <c r="A52" s="15"/>
      <c r="B52" s="15"/>
      <c r="C52" s="8" t="s">
        <v>47</v>
      </c>
      <c r="D52" s="15">
        <v>1050</v>
      </c>
      <c r="E52" s="15" t="s">
        <v>48</v>
      </c>
      <c r="F52" s="15" t="s">
        <v>34</v>
      </c>
      <c r="G52" s="8">
        <v>0</v>
      </c>
      <c r="H52" s="8">
        <v>1</v>
      </c>
      <c r="I52" s="8">
        <v>0</v>
      </c>
      <c r="J52" s="8">
        <v>3</v>
      </c>
      <c r="K52" s="8">
        <v>0</v>
      </c>
      <c r="L52" s="8">
        <v>0</v>
      </c>
      <c r="M52" s="8">
        <v>0</v>
      </c>
      <c r="N52" s="8">
        <v>0</v>
      </c>
      <c r="O52" s="8"/>
      <c r="P52" s="8" t="s">
        <v>49</v>
      </c>
      <c r="Q52" s="8"/>
      <c r="R52" s="13"/>
      <c r="S52" s="13"/>
      <c r="T52" s="8"/>
      <c r="U52" s="8"/>
      <c r="V52" s="8"/>
      <c r="W52" s="8"/>
      <c r="X52" s="8"/>
      <c r="Y52" s="8" t="s">
        <v>36</v>
      </c>
      <c r="Z52" s="8"/>
      <c r="AA52" s="8" t="s">
        <v>50</v>
      </c>
      <c r="AB52" s="8"/>
      <c r="AC52" s="8"/>
      <c r="AD52" s="8"/>
      <c r="AE52" s="8"/>
      <c r="AF52" s="8"/>
      <c r="AG52" s="13" t="s">
        <v>37</v>
      </c>
      <c r="AH52" s="13" t="s">
        <v>38</v>
      </c>
      <c r="AI52" s="8"/>
      <c r="AJ52" s="13" t="s">
        <v>2414</v>
      </c>
      <c r="AK52" s="8" t="s">
        <v>39</v>
      </c>
      <c r="AL52" s="8"/>
      <c r="AM52" s="8" t="s">
        <v>44</v>
      </c>
      <c r="AN52" s="8"/>
      <c r="AO52" s="8" t="s">
        <v>41</v>
      </c>
    </row>
    <row r="53" spans="1:41" ht="16.899999999999999" customHeight="1">
      <c r="A53" s="15"/>
      <c r="B53" s="15"/>
      <c r="C53" s="8" t="s">
        <v>51</v>
      </c>
      <c r="D53" s="15">
        <v>1060</v>
      </c>
      <c r="E53" s="15" t="s">
        <v>33</v>
      </c>
      <c r="F53" s="15" t="s">
        <v>34</v>
      </c>
      <c r="G53" s="8">
        <v>0</v>
      </c>
      <c r="H53" s="8">
        <v>2</v>
      </c>
      <c r="I53" s="8">
        <v>0</v>
      </c>
      <c r="J53" s="8">
        <v>3</v>
      </c>
      <c r="K53" s="8">
        <v>0</v>
      </c>
      <c r="L53" s="8">
        <v>0</v>
      </c>
      <c r="M53" s="8">
        <v>0</v>
      </c>
      <c r="N53" s="8">
        <v>0</v>
      </c>
      <c r="O53" s="8" t="s">
        <v>2188</v>
      </c>
      <c r="P53" s="8" t="s">
        <v>35</v>
      </c>
      <c r="Q53" s="8" t="s">
        <v>2337</v>
      </c>
      <c r="R53" s="13"/>
      <c r="S53" s="13"/>
      <c r="T53" s="8"/>
      <c r="U53" s="8"/>
      <c r="V53" s="8"/>
      <c r="W53" s="8"/>
      <c r="X53" s="8"/>
      <c r="Y53" s="8" t="s">
        <v>52</v>
      </c>
      <c r="Z53" s="8"/>
      <c r="AA53" s="8"/>
      <c r="AB53" s="8"/>
      <c r="AC53" s="8"/>
      <c r="AD53" s="8"/>
      <c r="AE53" s="8"/>
      <c r="AF53" s="8"/>
      <c r="AG53" s="13" t="s">
        <v>37</v>
      </c>
      <c r="AH53" s="13" t="s">
        <v>38</v>
      </c>
      <c r="AI53" s="8"/>
      <c r="AJ53" s="13" t="s">
        <v>2414</v>
      </c>
      <c r="AK53" s="8" t="s">
        <v>39</v>
      </c>
      <c r="AL53" s="8"/>
      <c r="AM53" s="8" t="s">
        <v>44</v>
      </c>
      <c r="AN53" s="8"/>
      <c r="AO53" s="8" t="s">
        <v>41</v>
      </c>
    </row>
    <row r="54" spans="1:41" ht="16.899999999999999" customHeight="1">
      <c r="A54" s="15"/>
      <c r="B54" s="15"/>
      <c r="C54" s="8" t="s">
        <v>72</v>
      </c>
      <c r="D54" s="15">
        <v>2020</v>
      </c>
      <c r="E54" s="15" t="s">
        <v>33</v>
      </c>
      <c r="F54" s="15" t="s">
        <v>34</v>
      </c>
      <c r="G54" s="8">
        <v>3</v>
      </c>
      <c r="H54" s="8">
        <v>3</v>
      </c>
      <c r="I54" s="8">
        <v>2</v>
      </c>
      <c r="J54" s="8">
        <v>3</v>
      </c>
      <c r="K54" s="8">
        <v>0</v>
      </c>
      <c r="L54" s="8">
        <v>0</v>
      </c>
      <c r="M54" s="8">
        <v>3</v>
      </c>
      <c r="N54" s="8">
        <v>0</v>
      </c>
      <c r="O54" s="8" t="s">
        <v>73</v>
      </c>
      <c r="P54" s="8" t="s">
        <v>35</v>
      </c>
      <c r="Q54" s="8" t="s">
        <v>2336</v>
      </c>
      <c r="R54" s="13" t="s">
        <v>2419</v>
      </c>
      <c r="S54" s="14" t="s">
        <v>74</v>
      </c>
      <c r="T54" s="17" t="s">
        <v>75</v>
      </c>
      <c r="U54" s="9" t="s">
        <v>76</v>
      </c>
      <c r="V54" s="9" t="s">
        <v>77</v>
      </c>
      <c r="W54" s="8" t="s">
        <v>78</v>
      </c>
      <c r="X54" s="8"/>
      <c r="Y54" s="8" t="s">
        <v>79</v>
      </c>
      <c r="Z54" s="8" t="s">
        <v>80</v>
      </c>
      <c r="AA54" s="8" t="s">
        <v>81</v>
      </c>
      <c r="AB54" s="8" t="s">
        <v>66</v>
      </c>
      <c r="AC54" s="8" t="s">
        <v>66</v>
      </c>
      <c r="AD54" s="8" t="s">
        <v>82</v>
      </c>
      <c r="AE54" s="8" t="s">
        <v>66</v>
      </c>
      <c r="AF54" s="8"/>
      <c r="AG54" s="13" t="s">
        <v>37</v>
      </c>
      <c r="AH54" s="13" t="s">
        <v>38</v>
      </c>
      <c r="AI54" s="8"/>
      <c r="AJ54" s="13" t="s">
        <v>2414</v>
      </c>
      <c r="AK54" s="8" t="s">
        <v>83</v>
      </c>
      <c r="AL54" s="8"/>
      <c r="AM54" s="8" t="s">
        <v>84</v>
      </c>
      <c r="AN54" s="8"/>
      <c r="AO54" s="8" t="s">
        <v>71</v>
      </c>
    </row>
    <row r="55" spans="1:41" ht="16.899999999999999" customHeight="1">
      <c r="A55" s="15"/>
      <c r="B55" s="15"/>
      <c r="C55" s="8" t="s">
        <v>85</v>
      </c>
      <c r="D55" s="15">
        <v>2030</v>
      </c>
      <c r="E55" s="15" t="s">
        <v>33</v>
      </c>
      <c r="F55" s="15" t="s">
        <v>34</v>
      </c>
      <c r="G55" s="8">
        <v>0</v>
      </c>
      <c r="H55" s="8">
        <v>3</v>
      </c>
      <c r="I55" s="8">
        <v>0</v>
      </c>
      <c r="J55" s="8">
        <v>1</v>
      </c>
      <c r="K55" s="8">
        <v>0</v>
      </c>
      <c r="L55" s="8">
        <v>0</v>
      </c>
      <c r="M55" s="8">
        <v>0</v>
      </c>
      <c r="N55" s="8">
        <v>0</v>
      </c>
      <c r="O55" s="8" t="s">
        <v>2189</v>
      </c>
      <c r="P55" s="8" t="s">
        <v>35</v>
      </c>
      <c r="Q55" s="8" t="s">
        <v>2338</v>
      </c>
      <c r="R55" s="13"/>
      <c r="S55" s="13"/>
      <c r="T55" s="8"/>
      <c r="U55" s="8"/>
      <c r="V55" s="8"/>
      <c r="W55" s="8"/>
      <c r="X55" s="8"/>
      <c r="Y55" s="8" t="s">
        <v>43</v>
      </c>
      <c r="Z55" s="8"/>
      <c r="AA55" s="8"/>
      <c r="AB55" s="8"/>
      <c r="AC55" s="8"/>
      <c r="AD55" s="8"/>
      <c r="AE55" s="8"/>
      <c r="AF55" s="8"/>
      <c r="AG55" s="13" t="s">
        <v>37</v>
      </c>
      <c r="AH55" s="13" t="s">
        <v>38</v>
      </c>
      <c r="AI55" s="8"/>
      <c r="AJ55" s="13" t="s">
        <v>2414</v>
      </c>
      <c r="AK55" s="8" t="s">
        <v>39</v>
      </c>
      <c r="AL55" s="8"/>
      <c r="AM55" s="8" t="s">
        <v>44</v>
      </c>
      <c r="AN55" s="8"/>
      <c r="AO55" s="8" t="s">
        <v>41</v>
      </c>
    </row>
    <row r="56" spans="1:41" ht="16.899999999999999" customHeight="1">
      <c r="A56" s="15"/>
      <c r="B56" s="15"/>
      <c r="C56" s="8" t="s">
        <v>86</v>
      </c>
      <c r="D56" s="15">
        <v>2040</v>
      </c>
      <c r="E56" s="15" t="s">
        <v>33</v>
      </c>
      <c r="F56" s="15" t="s">
        <v>34</v>
      </c>
      <c r="G56" s="8">
        <v>0</v>
      </c>
      <c r="H56" s="8">
        <v>0</v>
      </c>
      <c r="I56" s="8">
        <v>0</v>
      </c>
      <c r="J56" s="8">
        <v>1</v>
      </c>
      <c r="K56" s="8">
        <v>0</v>
      </c>
      <c r="L56" s="8">
        <v>0</v>
      </c>
      <c r="M56" s="8">
        <v>0</v>
      </c>
      <c r="N56" s="8">
        <v>0</v>
      </c>
      <c r="O56" s="8" t="s">
        <v>2209</v>
      </c>
      <c r="P56" s="8" t="s">
        <v>35</v>
      </c>
      <c r="Q56" s="8" t="s">
        <v>2369</v>
      </c>
      <c r="R56" s="13"/>
      <c r="S56" s="13"/>
      <c r="T56" s="8"/>
      <c r="U56" s="8"/>
      <c r="V56" s="8"/>
      <c r="W56" s="8"/>
      <c r="X56" s="8"/>
      <c r="Y56" s="8"/>
      <c r="Z56" s="8"/>
      <c r="AA56" s="8"/>
      <c r="AB56" s="8"/>
      <c r="AC56" s="8"/>
      <c r="AD56" s="8"/>
      <c r="AE56" s="8"/>
      <c r="AF56" s="8"/>
      <c r="AG56" s="13" t="s">
        <v>37</v>
      </c>
      <c r="AH56" s="13" t="s">
        <v>38</v>
      </c>
      <c r="AI56" s="8"/>
      <c r="AJ56" s="13" t="s">
        <v>2414</v>
      </c>
      <c r="AK56" s="8" t="s">
        <v>39</v>
      </c>
      <c r="AL56" s="8"/>
      <c r="AM56" s="8" t="s">
        <v>44</v>
      </c>
      <c r="AN56" s="8"/>
      <c r="AO56" s="8" t="s">
        <v>41</v>
      </c>
    </row>
    <row r="57" spans="1:41" ht="16.899999999999999" customHeight="1">
      <c r="A57" s="15"/>
      <c r="B57" s="15"/>
      <c r="C57" s="8" t="s">
        <v>87</v>
      </c>
      <c r="D57" s="15">
        <v>2050</v>
      </c>
      <c r="E57" s="15" t="s">
        <v>88</v>
      </c>
      <c r="F57" s="15" t="s">
        <v>34</v>
      </c>
      <c r="G57" s="8">
        <v>0</v>
      </c>
      <c r="H57" s="8">
        <v>1</v>
      </c>
      <c r="I57" s="8">
        <v>0</v>
      </c>
      <c r="J57" s="8">
        <v>1</v>
      </c>
      <c r="K57" s="8">
        <v>0</v>
      </c>
      <c r="L57" s="8">
        <v>0</v>
      </c>
      <c r="M57" s="8">
        <v>0</v>
      </c>
      <c r="N57" s="8">
        <v>0</v>
      </c>
      <c r="O57" s="8"/>
      <c r="P57" s="8" t="s">
        <v>89</v>
      </c>
      <c r="Q57" s="8"/>
      <c r="R57" s="13" t="s">
        <v>2419</v>
      </c>
      <c r="S57" s="13"/>
      <c r="T57" s="8"/>
      <c r="U57" s="8"/>
      <c r="V57" s="8"/>
      <c r="W57" s="8"/>
      <c r="X57" s="8"/>
      <c r="Y57" s="8" t="s">
        <v>43</v>
      </c>
      <c r="Z57" s="8"/>
      <c r="AA57" s="8" t="s">
        <v>90</v>
      </c>
      <c r="AB57" s="8"/>
      <c r="AC57" s="8"/>
      <c r="AD57" s="8"/>
      <c r="AE57" s="8"/>
      <c r="AF57" s="8"/>
      <c r="AG57" s="13" t="s">
        <v>37</v>
      </c>
      <c r="AH57" s="13" t="s">
        <v>38</v>
      </c>
      <c r="AI57" s="8"/>
      <c r="AJ57" s="13" t="s">
        <v>2414</v>
      </c>
      <c r="AK57" s="8" t="s">
        <v>39</v>
      </c>
      <c r="AL57" s="8"/>
      <c r="AM57" s="8" t="s">
        <v>44</v>
      </c>
      <c r="AN57" s="8"/>
      <c r="AO57" s="8" t="s">
        <v>41</v>
      </c>
    </row>
    <row r="58" spans="1:41" ht="16.899999999999999" customHeight="1">
      <c r="A58" s="15"/>
      <c r="B58" s="15"/>
      <c r="C58" s="8" t="s">
        <v>91</v>
      </c>
      <c r="D58" s="15">
        <v>2100</v>
      </c>
      <c r="E58" s="15" t="s">
        <v>88</v>
      </c>
      <c r="F58" s="15" t="s">
        <v>34</v>
      </c>
      <c r="G58" s="8">
        <v>3</v>
      </c>
      <c r="H58" s="8">
        <v>1</v>
      </c>
      <c r="I58" s="8">
        <v>0</v>
      </c>
      <c r="J58" s="8">
        <v>1</v>
      </c>
      <c r="K58" s="8">
        <v>0</v>
      </c>
      <c r="L58" s="8">
        <v>0</v>
      </c>
      <c r="M58" s="8">
        <v>0</v>
      </c>
      <c r="N58" s="8">
        <v>0</v>
      </c>
      <c r="O58" s="8"/>
      <c r="P58" s="8" t="s">
        <v>89</v>
      </c>
      <c r="Q58" s="8" t="s">
        <v>2370</v>
      </c>
      <c r="R58" s="13" t="s">
        <v>2464</v>
      </c>
      <c r="S58" s="13"/>
      <c r="T58" s="8"/>
      <c r="U58" s="8"/>
      <c r="V58" s="8"/>
      <c r="W58" s="8" t="s">
        <v>92</v>
      </c>
      <c r="X58" s="8"/>
      <c r="Y58" s="8" t="s">
        <v>36</v>
      </c>
      <c r="Z58" s="8"/>
      <c r="AA58" s="8" t="s">
        <v>93</v>
      </c>
      <c r="AB58" s="8"/>
      <c r="AC58" s="8"/>
      <c r="AD58" s="8"/>
      <c r="AE58" s="8"/>
      <c r="AF58" s="8"/>
      <c r="AG58" s="13" t="s">
        <v>94</v>
      </c>
      <c r="AH58" s="13" t="s">
        <v>38</v>
      </c>
      <c r="AI58" s="8"/>
      <c r="AJ58" s="13" t="s">
        <v>2414</v>
      </c>
      <c r="AK58" s="8" t="s">
        <v>39</v>
      </c>
      <c r="AL58" s="8"/>
      <c r="AM58" s="8" t="s">
        <v>44</v>
      </c>
      <c r="AN58" s="8"/>
      <c r="AO58" s="8" t="s">
        <v>41</v>
      </c>
    </row>
    <row r="59" spans="1:41" ht="16.899999999999999" customHeight="1">
      <c r="A59" s="15"/>
      <c r="B59" s="15"/>
      <c r="C59" s="8" t="s">
        <v>105</v>
      </c>
      <c r="D59" s="15">
        <v>2160</v>
      </c>
      <c r="E59" s="15" t="s">
        <v>106</v>
      </c>
      <c r="F59" s="15" t="s">
        <v>34</v>
      </c>
      <c r="G59" s="8">
        <v>0</v>
      </c>
      <c r="H59" s="8">
        <v>1</v>
      </c>
      <c r="I59" s="8">
        <v>0</v>
      </c>
      <c r="J59" s="8">
        <v>1</v>
      </c>
      <c r="K59" s="8">
        <v>0</v>
      </c>
      <c r="L59" s="8">
        <v>0</v>
      </c>
      <c r="M59" s="8">
        <v>0</v>
      </c>
      <c r="N59" s="8">
        <v>0</v>
      </c>
      <c r="O59" s="8"/>
      <c r="P59" s="8" t="s">
        <v>107</v>
      </c>
      <c r="Q59" s="8" t="s">
        <v>2371</v>
      </c>
      <c r="R59" s="13" t="s">
        <v>2465</v>
      </c>
      <c r="S59" s="13"/>
      <c r="T59" s="8"/>
      <c r="U59" s="8"/>
      <c r="V59" s="8"/>
      <c r="W59" s="8"/>
      <c r="X59" s="8"/>
      <c r="Y59" s="8" t="s">
        <v>36</v>
      </c>
      <c r="Z59" s="8"/>
      <c r="AA59" s="8" t="s">
        <v>93</v>
      </c>
      <c r="AB59" s="8"/>
      <c r="AC59" s="8"/>
      <c r="AD59" s="8"/>
      <c r="AE59" s="8"/>
      <c r="AF59" s="8"/>
      <c r="AG59" s="13" t="s">
        <v>37</v>
      </c>
      <c r="AH59" s="13" t="s">
        <v>38</v>
      </c>
      <c r="AI59" s="8"/>
      <c r="AJ59" s="13" t="s">
        <v>2414</v>
      </c>
      <c r="AK59" s="8" t="s">
        <v>39</v>
      </c>
      <c r="AL59" s="8"/>
      <c r="AM59" s="8" t="s">
        <v>44</v>
      </c>
      <c r="AN59" s="8"/>
      <c r="AO59" s="8" t="s">
        <v>41</v>
      </c>
    </row>
    <row r="60" spans="1:41" ht="16.899999999999999" customHeight="1">
      <c r="A60" s="15"/>
      <c r="B60" s="15"/>
      <c r="C60" s="8" t="s">
        <v>108</v>
      </c>
      <c r="D60" s="15">
        <v>2200</v>
      </c>
      <c r="E60" s="15" t="s">
        <v>88</v>
      </c>
      <c r="F60" s="15" t="s">
        <v>34</v>
      </c>
      <c r="G60" s="8">
        <v>0</v>
      </c>
      <c r="H60" s="8">
        <v>1</v>
      </c>
      <c r="I60" s="8">
        <v>0</v>
      </c>
      <c r="J60" s="8">
        <v>1</v>
      </c>
      <c r="K60" s="8">
        <v>0</v>
      </c>
      <c r="L60" s="8">
        <v>0</v>
      </c>
      <c r="M60" s="8">
        <v>0</v>
      </c>
      <c r="N60" s="8">
        <v>0</v>
      </c>
      <c r="O60" s="8"/>
      <c r="P60" s="8" t="s">
        <v>89</v>
      </c>
      <c r="Q60" s="8" t="s">
        <v>2372</v>
      </c>
      <c r="R60" s="13" t="s">
        <v>2466</v>
      </c>
      <c r="S60" s="13"/>
      <c r="T60" s="8"/>
      <c r="U60" s="8"/>
      <c r="V60" s="8"/>
      <c r="W60" s="8"/>
      <c r="X60" s="8"/>
      <c r="Y60" s="8" t="s">
        <v>36</v>
      </c>
      <c r="Z60" s="8"/>
      <c r="AA60" s="8" t="s">
        <v>109</v>
      </c>
      <c r="AB60" s="8"/>
      <c r="AC60" s="8"/>
      <c r="AD60" s="8"/>
      <c r="AE60" s="8"/>
      <c r="AF60" s="8"/>
      <c r="AG60" s="13" t="s">
        <v>110</v>
      </c>
      <c r="AH60" s="13" t="s">
        <v>38</v>
      </c>
      <c r="AI60" s="8"/>
      <c r="AJ60" s="13" t="s">
        <v>2414</v>
      </c>
      <c r="AK60" s="8" t="s">
        <v>39</v>
      </c>
      <c r="AL60" s="8"/>
      <c r="AM60" s="8" t="s">
        <v>44</v>
      </c>
      <c r="AN60" s="8"/>
      <c r="AO60" s="8" t="s">
        <v>41</v>
      </c>
    </row>
    <row r="61" spans="1:41" ht="16.899999999999999" customHeight="1">
      <c r="A61" s="15"/>
      <c r="B61" s="15"/>
      <c r="C61" s="8" t="s">
        <v>111</v>
      </c>
      <c r="D61" s="15">
        <v>2210</v>
      </c>
      <c r="E61" s="15" t="s">
        <v>112</v>
      </c>
      <c r="F61" s="15" t="s">
        <v>34</v>
      </c>
      <c r="G61" s="8">
        <v>2</v>
      </c>
      <c r="H61" s="8">
        <v>1</v>
      </c>
      <c r="I61" s="8">
        <v>0</v>
      </c>
      <c r="J61" s="8">
        <v>1</v>
      </c>
      <c r="K61" s="8">
        <v>0</v>
      </c>
      <c r="L61" s="8">
        <v>0</v>
      </c>
      <c r="M61" s="8">
        <v>0</v>
      </c>
      <c r="N61" s="8">
        <v>0</v>
      </c>
      <c r="O61" s="8"/>
      <c r="P61" s="8"/>
      <c r="Q61" s="8" t="s">
        <v>2373</v>
      </c>
      <c r="R61" s="13" t="s">
        <v>2467</v>
      </c>
      <c r="S61" s="13"/>
      <c r="T61" s="8"/>
      <c r="U61" s="8"/>
      <c r="V61" s="8"/>
      <c r="W61" s="8" t="s">
        <v>113</v>
      </c>
      <c r="X61" s="8"/>
      <c r="Y61" s="8" t="s">
        <v>36</v>
      </c>
      <c r="Z61" s="8"/>
      <c r="AA61" s="8"/>
      <c r="AB61" s="8"/>
      <c r="AC61" s="8"/>
      <c r="AD61" s="8"/>
      <c r="AE61" s="8"/>
      <c r="AF61" s="8"/>
      <c r="AG61" s="13" t="s">
        <v>114</v>
      </c>
      <c r="AH61" s="13" t="s">
        <v>38</v>
      </c>
      <c r="AI61" s="8"/>
      <c r="AJ61" s="13" t="s">
        <v>2414</v>
      </c>
      <c r="AK61" s="8" t="s">
        <v>39</v>
      </c>
      <c r="AL61" s="8"/>
      <c r="AM61" s="8" t="s">
        <v>40</v>
      </c>
      <c r="AN61" s="8"/>
      <c r="AO61" s="8" t="s">
        <v>41</v>
      </c>
    </row>
    <row r="62" spans="1:41" ht="16.899999999999999" customHeight="1">
      <c r="A62" s="15"/>
      <c r="B62" s="15"/>
      <c r="C62" s="8" t="s">
        <v>115</v>
      </c>
      <c r="D62" s="15">
        <v>2240</v>
      </c>
      <c r="E62" s="15" t="s">
        <v>56</v>
      </c>
      <c r="F62" s="15" t="s">
        <v>97</v>
      </c>
      <c r="G62" s="8">
        <v>3</v>
      </c>
      <c r="H62" s="8">
        <v>1</v>
      </c>
      <c r="I62" s="8">
        <v>0</v>
      </c>
      <c r="J62" s="8">
        <v>3</v>
      </c>
      <c r="K62" s="8">
        <v>0</v>
      </c>
      <c r="L62" s="8">
        <v>0</v>
      </c>
      <c r="M62" s="8">
        <v>0</v>
      </c>
      <c r="N62" s="8">
        <v>0</v>
      </c>
      <c r="O62" s="8"/>
      <c r="P62" s="8" t="s">
        <v>58</v>
      </c>
      <c r="Q62" s="8" t="s">
        <v>2374</v>
      </c>
      <c r="R62" s="13" t="s">
        <v>2468</v>
      </c>
      <c r="S62" s="13"/>
      <c r="T62" s="8"/>
      <c r="U62" s="8"/>
      <c r="V62" s="8"/>
      <c r="W62" s="8" t="s">
        <v>116</v>
      </c>
      <c r="X62" s="8"/>
      <c r="Y62" s="8" t="s">
        <v>36</v>
      </c>
      <c r="Z62" s="8"/>
      <c r="AA62" s="8" t="s">
        <v>117</v>
      </c>
      <c r="AB62" s="8"/>
      <c r="AC62" s="8"/>
      <c r="AD62" s="8"/>
      <c r="AE62" s="8"/>
      <c r="AF62" s="8"/>
      <c r="AG62" s="13" t="s">
        <v>110</v>
      </c>
      <c r="AH62" s="13" t="s">
        <v>38</v>
      </c>
      <c r="AI62" s="8"/>
      <c r="AJ62" s="13" t="s">
        <v>2414</v>
      </c>
      <c r="AK62" s="8" t="s">
        <v>39</v>
      </c>
      <c r="AL62" s="8"/>
      <c r="AM62" s="8" t="s">
        <v>44</v>
      </c>
      <c r="AN62" s="8"/>
      <c r="AO62" s="8" t="s">
        <v>41</v>
      </c>
    </row>
    <row r="63" spans="1:41" ht="16.899999999999999" customHeight="1">
      <c r="A63" s="15"/>
      <c r="B63" s="15"/>
      <c r="C63" s="8" t="s">
        <v>118</v>
      </c>
      <c r="D63" s="15">
        <v>2270</v>
      </c>
      <c r="E63" s="15" t="s">
        <v>56</v>
      </c>
      <c r="F63" s="15" t="s">
        <v>97</v>
      </c>
      <c r="G63" s="8">
        <v>2</v>
      </c>
      <c r="H63" s="8">
        <v>1</v>
      </c>
      <c r="I63" s="8">
        <v>0</v>
      </c>
      <c r="J63" s="8">
        <v>1</v>
      </c>
      <c r="K63" s="8">
        <v>0</v>
      </c>
      <c r="L63" s="8">
        <v>0</v>
      </c>
      <c r="M63" s="8">
        <v>0</v>
      </c>
      <c r="N63" s="8">
        <v>0</v>
      </c>
      <c r="O63" s="8"/>
      <c r="P63" s="8" t="s">
        <v>58</v>
      </c>
      <c r="Q63" s="8" t="s">
        <v>2360</v>
      </c>
      <c r="R63" s="13" t="s">
        <v>2469</v>
      </c>
      <c r="S63" s="13"/>
      <c r="T63" s="8"/>
      <c r="U63" s="8"/>
      <c r="V63" s="8"/>
      <c r="W63" s="8" t="s">
        <v>119</v>
      </c>
      <c r="X63" s="8"/>
      <c r="Y63" s="8" t="s">
        <v>36</v>
      </c>
      <c r="Z63" s="8"/>
      <c r="AA63" s="8" t="s">
        <v>120</v>
      </c>
      <c r="AB63" s="8"/>
      <c r="AC63" s="8"/>
      <c r="AD63" s="8"/>
      <c r="AE63" s="8"/>
      <c r="AF63" s="8"/>
      <c r="AG63" s="13" t="s">
        <v>121</v>
      </c>
      <c r="AH63" s="13" t="s">
        <v>38</v>
      </c>
      <c r="AI63" s="8"/>
      <c r="AJ63" s="13" t="s">
        <v>2414</v>
      </c>
      <c r="AK63" s="8" t="s">
        <v>39</v>
      </c>
      <c r="AL63" s="8"/>
      <c r="AM63" s="8" t="s">
        <v>44</v>
      </c>
      <c r="AN63" s="8"/>
      <c r="AO63" s="8" t="s">
        <v>41</v>
      </c>
    </row>
    <row r="64" spans="1:41" ht="16.899999999999999" customHeight="1">
      <c r="A64" s="15"/>
      <c r="B64" s="15"/>
      <c r="C64" s="8" t="s">
        <v>129</v>
      </c>
      <c r="D64" s="15">
        <v>2290</v>
      </c>
      <c r="E64" s="15" t="s">
        <v>56</v>
      </c>
      <c r="F64" s="15" t="s">
        <v>97</v>
      </c>
      <c r="G64" s="8">
        <v>2</v>
      </c>
      <c r="H64" s="8">
        <v>1</v>
      </c>
      <c r="I64" s="8">
        <v>0</v>
      </c>
      <c r="J64" s="8">
        <v>3</v>
      </c>
      <c r="K64" s="8">
        <v>0</v>
      </c>
      <c r="L64" s="8">
        <v>0</v>
      </c>
      <c r="M64" s="8">
        <v>0</v>
      </c>
      <c r="N64" s="8">
        <v>0</v>
      </c>
      <c r="O64" s="8"/>
      <c r="P64" s="8" t="s">
        <v>58</v>
      </c>
      <c r="Q64" s="8" t="s">
        <v>2361</v>
      </c>
      <c r="R64" s="13" t="s">
        <v>2470</v>
      </c>
      <c r="S64" s="13"/>
      <c r="T64" s="8"/>
      <c r="U64" s="8"/>
      <c r="V64" s="8"/>
      <c r="W64" s="8" t="s">
        <v>119</v>
      </c>
      <c r="X64" s="8"/>
      <c r="Y64" s="8" t="s">
        <v>36</v>
      </c>
      <c r="Z64" s="8"/>
      <c r="AA64" s="8" t="s">
        <v>130</v>
      </c>
      <c r="AB64" s="8"/>
      <c r="AC64" s="8"/>
      <c r="AD64" s="8"/>
      <c r="AE64" s="8"/>
      <c r="AF64" s="8"/>
      <c r="AG64" s="13" t="s">
        <v>110</v>
      </c>
      <c r="AH64" s="13" t="s">
        <v>38</v>
      </c>
      <c r="AI64" s="8"/>
      <c r="AJ64" s="13" t="s">
        <v>2414</v>
      </c>
      <c r="AK64" s="8" t="s">
        <v>39</v>
      </c>
      <c r="AL64" s="8"/>
      <c r="AM64" s="8" t="s">
        <v>44</v>
      </c>
      <c r="AN64" s="8"/>
      <c r="AO64" s="8" t="s">
        <v>41</v>
      </c>
    </row>
    <row r="65" spans="1:41" ht="16.899999999999999" customHeight="1">
      <c r="A65" s="15"/>
      <c r="B65" s="15"/>
      <c r="C65" s="8" t="s">
        <v>158</v>
      </c>
      <c r="D65" s="15">
        <v>2340</v>
      </c>
      <c r="E65" s="15" t="s">
        <v>106</v>
      </c>
      <c r="F65" s="15" t="s">
        <v>97</v>
      </c>
      <c r="G65" s="8">
        <v>2</v>
      </c>
      <c r="H65" s="8">
        <v>1</v>
      </c>
      <c r="I65" s="8">
        <v>0</v>
      </c>
      <c r="J65" s="8">
        <v>2</v>
      </c>
      <c r="K65" s="8">
        <v>0</v>
      </c>
      <c r="L65" s="8">
        <v>0</v>
      </c>
      <c r="M65" s="8">
        <v>0</v>
      </c>
      <c r="N65" s="8">
        <v>0</v>
      </c>
      <c r="O65" s="8"/>
      <c r="P65" s="8" t="s">
        <v>107</v>
      </c>
      <c r="Q65" s="8" t="s">
        <v>2362</v>
      </c>
      <c r="R65" s="13" t="s">
        <v>2471</v>
      </c>
      <c r="S65" s="13"/>
      <c r="T65" s="8"/>
      <c r="U65" s="8"/>
      <c r="V65" s="8"/>
      <c r="W65" s="8" t="s">
        <v>159</v>
      </c>
      <c r="X65" s="8"/>
      <c r="Y65" s="8" t="s">
        <v>36</v>
      </c>
      <c r="Z65" s="8"/>
      <c r="AA65" s="8" t="s">
        <v>160</v>
      </c>
      <c r="AB65" s="8"/>
      <c r="AC65" s="8"/>
      <c r="AD65" s="8"/>
      <c r="AE65" s="8"/>
      <c r="AF65" s="8"/>
      <c r="AG65" s="13" t="s">
        <v>161</v>
      </c>
      <c r="AH65" s="13" t="s">
        <v>154</v>
      </c>
      <c r="AI65" s="8"/>
      <c r="AJ65" s="13" t="s">
        <v>2414</v>
      </c>
      <c r="AK65" s="8" t="s">
        <v>39</v>
      </c>
      <c r="AL65" s="8"/>
      <c r="AM65" s="8" t="s">
        <v>44</v>
      </c>
      <c r="AN65" s="8"/>
      <c r="AO65" s="8" t="s">
        <v>41</v>
      </c>
    </row>
    <row r="66" spans="1:41" ht="16.899999999999999" customHeight="1">
      <c r="A66" s="15"/>
      <c r="B66" s="15"/>
      <c r="C66" s="8" t="s">
        <v>162</v>
      </c>
      <c r="D66" s="15">
        <v>2350</v>
      </c>
      <c r="E66" s="15" t="s">
        <v>106</v>
      </c>
      <c r="F66" s="15" t="s">
        <v>34</v>
      </c>
      <c r="G66" s="8">
        <v>0</v>
      </c>
      <c r="H66" s="8">
        <v>1</v>
      </c>
      <c r="I66" s="8">
        <v>0</v>
      </c>
      <c r="J66" s="8">
        <v>1</v>
      </c>
      <c r="K66" s="8">
        <v>0</v>
      </c>
      <c r="L66" s="8">
        <v>0</v>
      </c>
      <c r="M66" s="8">
        <v>0</v>
      </c>
      <c r="N66" s="8">
        <v>0</v>
      </c>
      <c r="O66" s="8"/>
      <c r="P66" s="8" t="s">
        <v>107</v>
      </c>
      <c r="Q66" s="8" t="s">
        <v>2359</v>
      </c>
      <c r="R66" s="13"/>
      <c r="S66" s="13"/>
      <c r="T66" s="8"/>
      <c r="U66" s="8"/>
      <c r="V66" s="8"/>
      <c r="W66" s="8"/>
      <c r="X66" s="8"/>
      <c r="Y66" s="8" t="s">
        <v>36</v>
      </c>
      <c r="Z66" s="8"/>
      <c r="AA66" s="8" t="s">
        <v>109</v>
      </c>
      <c r="AB66" s="8"/>
      <c r="AC66" s="8"/>
      <c r="AD66" s="8"/>
      <c r="AE66" s="8"/>
      <c r="AF66" s="8"/>
      <c r="AG66" s="13" t="s">
        <v>37</v>
      </c>
      <c r="AH66" s="13" t="s">
        <v>38</v>
      </c>
      <c r="AI66" s="8"/>
      <c r="AJ66" s="13" t="s">
        <v>2414</v>
      </c>
      <c r="AK66" s="8" t="s">
        <v>39</v>
      </c>
      <c r="AL66" s="8"/>
      <c r="AM66" s="8" t="s">
        <v>44</v>
      </c>
      <c r="AN66" s="8"/>
      <c r="AO66" s="8" t="s">
        <v>41</v>
      </c>
    </row>
    <row r="67" spans="1:41" ht="16.899999999999999" customHeight="1">
      <c r="A67" s="15"/>
      <c r="B67" s="15"/>
      <c r="C67" s="8" t="s">
        <v>163</v>
      </c>
      <c r="D67" s="15">
        <v>2370</v>
      </c>
      <c r="E67" s="15" t="s">
        <v>56</v>
      </c>
      <c r="F67" s="15" t="s">
        <v>97</v>
      </c>
      <c r="G67" s="8">
        <v>0</v>
      </c>
      <c r="H67" s="8">
        <v>1</v>
      </c>
      <c r="I67" s="8">
        <v>0</v>
      </c>
      <c r="J67" s="8">
        <v>3</v>
      </c>
      <c r="K67" s="8">
        <v>0</v>
      </c>
      <c r="L67" s="8">
        <v>0</v>
      </c>
      <c r="M67" s="8">
        <v>0</v>
      </c>
      <c r="N67" s="8">
        <v>0</v>
      </c>
      <c r="O67" s="8"/>
      <c r="P67" s="8" t="s">
        <v>58</v>
      </c>
      <c r="Q67" s="8"/>
      <c r="R67" s="13" t="s">
        <v>2471</v>
      </c>
      <c r="S67" s="13"/>
      <c r="T67" s="8"/>
      <c r="U67" s="8"/>
      <c r="V67" s="8"/>
      <c r="W67" s="8"/>
      <c r="X67" s="8"/>
      <c r="Y67" s="8" t="s">
        <v>36</v>
      </c>
      <c r="Z67" s="8"/>
      <c r="AA67" s="8" t="s">
        <v>164</v>
      </c>
      <c r="AB67" s="8"/>
      <c r="AC67" s="8"/>
      <c r="AD67" s="8"/>
      <c r="AE67" s="8"/>
      <c r="AF67" s="8"/>
      <c r="AG67" s="13" t="s">
        <v>165</v>
      </c>
      <c r="AH67" s="13" t="s">
        <v>38</v>
      </c>
      <c r="AI67" s="8"/>
      <c r="AJ67" s="13" t="s">
        <v>2414</v>
      </c>
      <c r="AK67" s="8" t="s">
        <v>39</v>
      </c>
      <c r="AL67" s="8"/>
      <c r="AM67" s="8" t="s">
        <v>44</v>
      </c>
      <c r="AN67" s="8"/>
      <c r="AO67" s="8" t="s">
        <v>41</v>
      </c>
    </row>
    <row r="68" spans="1:41" ht="16.899999999999999" customHeight="1">
      <c r="A68" s="15"/>
      <c r="B68" s="15"/>
      <c r="C68" s="8" t="s">
        <v>166</v>
      </c>
      <c r="D68" s="15">
        <v>2380</v>
      </c>
      <c r="E68" s="15" t="s">
        <v>106</v>
      </c>
      <c r="F68" s="15" t="s">
        <v>97</v>
      </c>
      <c r="G68" s="8">
        <v>0</v>
      </c>
      <c r="H68" s="8">
        <v>1</v>
      </c>
      <c r="I68" s="8">
        <v>0</v>
      </c>
      <c r="J68" s="8">
        <v>3</v>
      </c>
      <c r="K68" s="8">
        <v>0</v>
      </c>
      <c r="L68" s="8">
        <v>0</v>
      </c>
      <c r="M68" s="8">
        <v>0</v>
      </c>
      <c r="N68" s="8">
        <v>0</v>
      </c>
      <c r="O68" s="8"/>
      <c r="P68" s="8" t="s">
        <v>107</v>
      </c>
      <c r="Q68" s="8" t="s">
        <v>2356</v>
      </c>
      <c r="R68" s="13" t="s">
        <v>2472</v>
      </c>
      <c r="S68" s="13"/>
      <c r="T68" s="8"/>
      <c r="U68" s="8"/>
      <c r="V68" s="8"/>
      <c r="W68" s="8"/>
      <c r="X68" s="8"/>
      <c r="Y68" s="8" t="s">
        <v>36</v>
      </c>
      <c r="Z68" s="8"/>
      <c r="AA68" s="8" t="s">
        <v>167</v>
      </c>
      <c r="AB68" s="8"/>
      <c r="AC68" s="8"/>
      <c r="AD68" s="8"/>
      <c r="AE68" s="8"/>
      <c r="AF68" s="8"/>
      <c r="AG68" s="13" t="s">
        <v>168</v>
      </c>
      <c r="AH68" s="13" t="s">
        <v>154</v>
      </c>
      <c r="AI68" s="8"/>
      <c r="AJ68" s="13" t="s">
        <v>2414</v>
      </c>
      <c r="AK68" s="8" t="s">
        <v>39</v>
      </c>
      <c r="AL68" s="8"/>
      <c r="AM68" s="8" t="s">
        <v>44</v>
      </c>
      <c r="AN68" s="8"/>
      <c r="AO68" s="8" t="s">
        <v>41</v>
      </c>
    </row>
    <row r="69" spans="1:41" ht="16.899999999999999" customHeight="1">
      <c r="A69" s="15"/>
      <c r="B69" s="15"/>
      <c r="C69" s="8" t="s">
        <v>179</v>
      </c>
      <c r="D69" s="15">
        <v>2503</v>
      </c>
      <c r="E69" s="15" t="s">
        <v>106</v>
      </c>
      <c r="F69" s="15" t="s">
        <v>97</v>
      </c>
      <c r="G69" s="8">
        <v>2</v>
      </c>
      <c r="H69" s="8">
        <v>3</v>
      </c>
      <c r="I69" s="8">
        <v>0</v>
      </c>
      <c r="J69" s="8">
        <v>1</v>
      </c>
      <c r="K69" s="8">
        <v>0</v>
      </c>
      <c r="L69" s="8">
        <v>0</v>
      </c>
      <c r="M69" s="8">
        <v>0</v>
      </c>
      <c r="N69" s="8">
        <v>0</v>
      </c>
      <c r="O69" s="8"/>
      <c r="P69" s="8" t="s">
        <v>107</v>
      </c>
      <c r="Q69" s="8" t="s">
        <v>2357</v>
      </c>
      <c r="R69" s="13" t="s">
        <v>2473</v>
      </c>
      <c r="S69" s="13"/>
      <c r="T69" s="8"/>
      <c r="U69" s="8" t="s">
        <v>173</v>
      </c>
      <c r="V69" s="8"/>
      <c r="W69" s="8" t="s">
        <v>180</v>
      </c>
      <c r="X69" s="8"/>
      <c r="Y69" s="8" t="s">
        <v>181</v>
      </c>
      <c r="Z69" s="8" t="s">
        <v>66</v>
      </c>
      <c r="AA69" s="8" t="s">
        <v>182</v>
      </c>
      <c r="AB69" s="8" t="s">
        <v>66</v>
      </c>
      <c r="AC69" s="8" t="s">
        <v>66</v>
      </c>
      <c r="AD69" s="8" t="s">
        <v>66</v>
      </c>
      <c r="AE69" s="8" t="s">
        <v>66</v>
      </c>
      <c r="AF69" s="8"/>
      <c r="AG69" s="13" t="s">
        <v>153</v>
      </c>
      <c r="AH69" s="13" t="s">
        <v>154</v>
      </c>
      <c r="AI69" s="8"/>
      <c r="AJ69" s="13" t="s">
        <v>2414</v>
      </c>
      <c r="AK69" s="8" t="s">
        <v>39</v>
      </c>
      <c r="AL69" s="8"/>
      <c r="AM69" s="8" t="s">
        <v>183</v>
      </c>
      <c r="AN69" s="8"/>
      <c r="AO69" s="8" t="s">
        <v>41</v>
      </c>
    </row>
    <row r="70" spans="1:41" ht="16.899999999999999" customHeight="1">
      <c r="A70" s="15"/>
      <c r="B70" s="15"/>
      <c r="C70" s="8" t="s">
        <v>184</v>
      </c>
      <c r="D70" s="15">
        <v>2504</v>
      </c>
      <c r="E70" s="15" t="s">
        <v>106</v>
      </c>
      <c r="F70" s="15" t="s">
        <v>97</v>
      </c>
      <c r="G70" s="8">
        <v>2</v>
      </c>
      <c r="H70" s="8">
        <v>1</v>
      </c>
      <c r="I70" s="8">
        <v>0</v>
      </c>
      <c r="J70" s="8">
        <v>1</v>
      </c>
      <c r="K70" s="8">
        <v>0</v>
      </c>
      <c r="L70" s="8">
        <v>0</v>
      </c>
      <c r="M70" s="8">
        <v>0</v>
      </c>
      <c r="N70" s="8">
        <v>0</v>
      </c>
      <c r="O70" s="8"/>
      <c r="P70" s="8" t="s">
        <v>107</v>
      </c>
      <c r="Q70" s="8" t="s">
        <v>2358</v>
      </c>
      <c r="R70" s="13" t="s">
        <v>2474</v>
      </c>
      <c r="S70" s="13"/>
      <c r="T70" s="8"/>
      <c r="U70" s="8"/>
      <c r="V70" s="8"/>
      <c r="W70" s="8" t="s">
        <v>185</v>
      </c>
      <c r="X70" s="8"/>
      <c r="Y70" s="8" t="s">
        <v>36</v>
      </c>
      <c r="Z70" s="8"/>
      <c r="AA70" s="8" t="s">
        <v>186</v>
      </c>
      <c r="AB70" s="8"/>
      <c r="AC70" s="8"/>
      <c r="AD70" s="8"/>
      <c r="AE70" s="8"/>
      <c r="AF70" s="8"/>
      <c r="AG70" s="13" t="s">
        <v>153</v>
      </c>
      <c r="AH70" s="13" t="s">
        <v>154</v>
      </c>
      <c r="AI70" s="8"/>
      <c r="AJ70" s="13" t="s">
        <v>2414</v>
      </c>
      <c r="AK70" s="8" t="s">
        <v>39</v>
      </c>
      <c r="AL70" s="8"/>
      <c r="AM70" s="8" t="s">
        <v>44</v>
      </c>
      <c r="AN70" s="8"/>
      <c r="AO70" s="8" t="s">
        <v>41</v>
      </c>
    </row>
    <row r="71" spans="1:41" ht="16.899999999999999" customHeight="1">
      <c r="A71" s="15"/>
      <c r="B71" s="15"/>
      <c r="C71" s="8" t="s">
        <v>187</v>
      </c>
      <c r="D71" s="15">
        <v>2505</v>
      </c>
      <c r="E71" s="15" t="s">
        <v>88</v>
      </c>
      <c r="F71" s="15" t="s">
        <v>97</v>
      </c>
      <c r="G71" s="8">
        <v>3</v>
      </c>
      <c r="H71" s="8">
        <v>1</v>
      </c>
      <c r="I71" s="8">
        <v>0</v>
      </c>
      <c r="J71" s="8">
        <v>1</v>
      </c>
      <c r="K71" s="8">
        <v>0</v>
      </c>
      <c r="L71" s="8">
        <v>0</v>
      </c>
      <c r="M71" s="8">
        <v>0</v>
      </c>
      <c r="N71" s="8">
        <v>0</v>
      </c>
      <c r="O71" s="8"/>
      <c r="P71" s="8" t="s">
        <v>89</v>
      </c>
      <c r="Q71" s="8" t="s">
        <v>2363</v>
      </c>
      <c r="R71" s="13" t="s">
        <v>2475</v>
      </c>
      <c r="S71" s="13"/>
      <c r="T71" s="8"/>
      <c r="U71" s="8"/>
      <c r="V71" s="8"/>
      <c r="W71" s="8" t="s">
        <v>2407</v>
      </c>
      <c r="X71" s="8"/>
      <c r="Y71" s="8" t="s">
        <v>36</v>
      </c>
      <c r="Z71" s="8"/>
      <c r="AA71" s="8" t="s">
        <v>188</v>
      </c>
      <c r="AB71" s="8"/>
      <c r="AC71" s="8"/>
      <c r="AD71" s="8"/>
      <c r="AE71" s="8"/>
      <c r="AF71" s="8"/>
      <c r="AG71" s="13" t="s">
        <v>161</v>
      </c>
      <c r="AH71" s="13" t="s">
        <v>154</v>
      </c>
      <c r="AI71" s="8"/>
      <c r="AJ71" s="13" t="s">
        <v>2414</v>
      </c>
      <c r="AK71" s="8" t="s">
        <v>39</v>
      </c>
      <c r="AL71" s="8"/>
      <c r="AM71" s="8" t="s">
        <v>44</v>
      </c>
      <c r="AN71" s="8"/>
      <c r="AO71" s="8" t="s">
        <v>41</v>
      </c>
    </row>
    <row r="72" spans="1:41" ht="16.899999999999999" customHeight="1">
      <c r="A72" s="15"/>
      <c r="B72" s="15"/>
      <c r="C72" s="8" t="s">
        <v>189</v>
      </c>
      <c r="D72" s="15">
        <v>2506</v>
      </c>
      <c r="E72" s="15" t="s">
        <v>46</v>
      </c>
      <c r="F72" s="15" t="s">
        <v>34</v>
      </c>
      <c r="G72" s="8">
        <v>0</v>
      </c>
      <c r="H72" s="8">
        <v>1</v>
      </c>
      <c r="I72" s="8">
        <v>0</v>
      </c>
      <c r="J72" s="8">
        <v>1</v>
      </c>
      <c r="K72" s="8">
        <v>0</v>
      </c>
      <c r="L72" s="8">
        <v>0</v>
      </c>
      <c r="M72" s="8">
        <v>0</v>
      </c>
      <c r="N72" s="8">
        <v>0</v>
      </c>
      <c r="O72" s="8"/>
      <c r="P72" s="8"/>
      <c r="Q72" s="8" t="s">
        <v>2364</v>
      </c>
      <c r="R72" s="13" t="s">
        <v>2476</v>
      </c>
      <c r="S72" s="13"/>
      <c r="T72" s="8"/>
      <c r="U72" s="8"/>
      <c r="V72" s="8"/>
      <c r="W72" s="8"/>
      <c r="X72" s="8"/>
      <c r="Y72" s="8" t="s">
        <v>36</v>
      </c>
      <c r="Z72" s="8"/>
      <c r="AA72" s="8"/>
      <c r="AB72" s="8"/>
      <c r="AC72" s="8"/>
      <c r="AD72" s="8"/>
      <c r="AE72" s="8"/>
      <c r="AF72" s="8"/>
      <c r="AG72" s="13" t="s">
        <v>153</v>
      </c>
      <c r="AH72" s="13" t="s">
        <v>154</v>
      </c>
      <c r="AI72" s="8"/>
      <c r="AJ72" s="13" t="s">
        <v>2414</v>
      </c>
      <c r="AK72" s="8" t="s">
        <v>39</v>
      </c>
      <c r="AL72" s="8"/>
      <c r="AM72" s="8" t="s">
        <v>40</v>
      </c>
      <c r="AN72" s="8"/>
      <c r="AO72" s="8" t="s">
        <v>41</v>
      </c>
    </row>
    <row r="73" spans="1:41" ht="16.899999999999999" customHeight="1">
      <c r="A73" s="15"/>
      <c r="B73" s="15"/>
      <c r="C73" s="8" t="s">
        <v>190</v>
      </c>
      <c r="D73" s="15">
        <v>2511</v>
      </c>
      <c r="E73" s="15" t="s">
        <v>88</v>
      </c>
      <c r="F73" s="15" t="s">
        <v>97</v>
      </c>
      <c r="G73" s="8">
        <v>2</v>
      </c>
      <c r="H73" s="8">
        <v>1</v>
      </c>
      <c r="I73" s="8">
        <v>0</v>
      </c>
      <c r="J73" s="8">
        <v>1</v>
      </c>
      <c r="K73" s="8">
        <v>0</v>
      </c>
      <c r="L73" s="8">
        <v>0</v>
      </c>
      <c r="M73" s="8">
        <v>0</v>
      </c>
      <c r="N73" s="8">
        <v>0</v>
      </c>
      <c r="O73" s="8"/>
      <c r="P73" s="8" t="s">
        <v>89</v>
      </c>
      <c r="Q73" s="8" t="s">
        <v>2365</v>
      </c>
      <c r="R73" s="13" t="s">
        <v>2477</v>
      </c>
      <c r="S73" s="13"/>
      <c r="T73" s="8"/>
      <c r="U73" s="8" t="s">
        <v>173</v>
      </c>
      <c r="V73" s="8"/>
      <c r="W73" s="8" t="s">
        <v>191</v>
      </c>
      <c r="X73" s="8"/>
      <c r="Y73" s="8" t="s">
        <v>192</v>
      </c>
      <c r="Z73" s="8"/>
      <c r="AA73" s="8" t="s">
        <v>193</v>
      </c>
      <c r="AB73" s="8"/>
      <c r="AC73" s="8"/>
      <c r="AD73" s="8"/>
      <c r="AE73" s="8"/>
      <c r="AF73" s="8"/>
      <c r="AG73" s="13" t="s">
        <v>153</v>
      </c>
      <c r="AH73" s="13" t="s">
        <v>154</v>
      </c>
      <c r="AI73" s="8"/>
      <c r="AJ73" s="13" t="s">
        <v>2414</v>
      </c>
      <c r="AK73" s="8" t="s">
        <v>39</v>
      </c>
      <c r="AL73" s="8"/>
      <c r="AM73" s="8" t="s">
        <v>40</v>
      </c>
      <c r="AN73" s="8"/>
      <c r="AO73" s="8" t="s">
        <v>41</v>
      </c>
    </row>
    <row r="74" spans="1:41" ht="16.899999999999999" customHeight="1">
      <c r="A74" s="15"/>
      <c r="B74" s="15"/>
      <c r="C74" s="8" t="s">
        <v>194</v>
      </c>
      <c r="D74" s="15">
        <v>2512</v>
      </c>
      <c r="E74" s="15" t="s">
        <v>56</v>
      </c>
      <c r="F74" s="15" t="s">
        <v>97</v>
      </c>
      <c r="G74" s="8">
        <v>2</v>
      </c>
      <c r="H74" s="8">
        <v>1</v>
      </c>
      <c r="I74" s="8">
        <v>0</v>
      </c>
      <c r="J74" s="8">
        <v>1</v>
      </c>
      <c r="K74" s="8">
        <v>0</v>
      </c>
      <c r="L74" s="8">
        <v>0</v>
      </c>
      <c r="M74" s="8">
        <v>0</v>
      </c>
      <c r="N74" s="8">
        <v>0</v>
      </c>
      <c r="O74" s="8"/>
      <c r="P74" s="8" t="s">
        <v>58</v>
      </c>
      <c r="Q74" s="8" t="s">
        <v>2366</v>
      </c>
      <c r="R74" s="13" t="s">
        <v>2477</v>
      </c>
      <c r="S74" s="13"/>
      <c r="T74" s="8"/>
      <c r="U74" s="8" t="s">
        <v>173</v>
      </c>
      <c r="V74" s="8"/>
      <c r="W74" s="8" t="s">
        <v>191</v>
      </c>
      <c r="X74" s="8"/>
      <c r="Y74" s="8" t="s">
        <v>192</v>
      </c>
      <c r="Z74" s="8"/>
      <c r="AA74" s="8" t="s">
        <v>127</v>
      </c>
      <c r="AB74" s="8"/>
      <c r="AC74" s="8"/>
      <c r="AD74" s="8"/>
      <c r="AE74" s="8"/>
      <c r="AF74" s="8"/>
      <c r="AG74" s="13" t="s">
        <v>195</v>
      </c>
      <c r="AH74" s="13" t="s">
        <v>196</v>
      </c>
      <c r="AI74" s="8"/>
      <c r="AJ74" s="13" t="s">
        <v>2414</v>
      </c>
      <c r="AK74" s="8" t="s">
        <v>39</v>
      </c>
      <c r="AL74" s="8"/>
      <c r="AM74" s="8" t="s">
        <v>183</v>
      </c>
      <c r="AN74" s="8"/>
      <c r="AO74" s="8" t="s">
        <v>41</v>
      </c>
    </row>
    <row r="75" spans="1:41" ht="16.899999999999999" customHeight="1">
      <c r="A75" s="15"/>
      <c r="B75" s="15"/>
      <c r="C75" s="8" t="s">
        <v>197</v>
      </c>
      <c r="D75" s="15">
        <v>2530</v>
      </c>
      <c r="E75" s="15" t="s">
        <v>106</v>
      </c>
      <c r="F75" s="15" t="s">
        <v>97</v>
      </c>
      <c r="G75" s="8">
        <v>0</v>
      </c>
      <c r="H75" s="8">
        <v>1</v>
      </c>
      <c r="I75" s="8">
        <v>0</v>
      </c>
      <c r="J75" s="8">
        <v>3</v>
      </c>
      <c r="K75" s="8">
        <v>0</v>
      </c>
      <c r="L75" s="8">
        <v>0</v>
      </c>
      <c r="M75" s="8">
        <v>0</v>
      </c>
      <c r="N75" s="8">
        <v>0</v>
      </c>
      <c r="O75" s="8"/>
      <c r="P75" s="8" t="s">
        <v>107</v>
      </c>
      <c r="Q75" s="8"/>
      <c r="R75" s="13" t="s">
        <v>2478</v>
      </c>
      <c r="S75" s="13"/>
      <c r="T75" s="8"/>
      <c r="U75" s="8"/>
      <c r="V75" s="8"/>
      <c r="W75" s="8"/>
      <c r="X75" s="8"/>
      <c r="Y75" s="8" t="s">
        <v>36</v>
      </c>
      <c r="Z75" s="8"/>
      <c r="AA75" s="8" t="s">
        <v>198</v>
      </c>
      <c r="AB75" s="8"/>
      <c r="AC75" s="8"/>
      <c r="AD75" s="8"/>
      <c r="AE75" s="8"/>
      <c r="AF75" s="8"/>
      <c r="AG75" s="13" t="s">
        <v>153</v>
      </c>
      <c r="AH75" s="13" t="s">
        <v>154</v>
      </c>
      <c r="AI75" s="8"/>
      <c r="AJ75" s="13" t="s">
        <v>2414</v>
      </c>
      <c r="AK75" s="8" t="s">
        <v>39</v>
      </c>
      <c r="AL75" s="8"/>
      <c r="AM75" s="8" t="s">
        <v>44</v>
      </c>
      <c r="AN75" s="8"/>
      <c r="AO75" s="8" t="s">
        <v>41</v>
      </c>
    </row>
    <row r="76" spans="1:41" ht="16.899999999999999" customHeight="1">
      <c r="A76" s="15"/>
      <c r="B76" s="15"/>
      <c r="C76" s="8" t="s">
        <v>199</v>
      </c>
      <c r="D76" s="15">
        <v>2560</v>
      </c>
      <c r="E76" s="15" t="s">
        <v>106</v>
      </c>
      <c r="F76" s="15" t="s">
        <v>97</v>
      </c>
      <c r="G76" s="8">
        <v>2</v>
      </c>
      <c r="H76" s="8">
        <v>1</v>
      </c>
      <c r="I76" s="8">
        <v>0</v>
      </c>
      <c r="J76" s="8">
        <v>1</v>
      </c>
      <c r="K76" s="8">
        <v>0</v>
      </c>
      <c r="L76" s="8">
        <v>0</v>
      </c>
      <c r="M76" s="8">
        <v>0</v>
      </c>
      <c r="N76" s="8">
        <v>0</v>
      </c>
      <c r="O76" s="8"/>
      <c r="P76" s="8" t="s">
        <v>107</v>
      </c>
      <c r="Q76" s="9" t="s">
        <v>2367</v>
      </c>
      <c r="R76" s="13" t="s">
        <v>2479</v>
      </c>
      <c r="S76" s="13"/>
      <c r="T76" s="8"/>
      <c r="U76" s="8"/>
      <c r="V76" s="8"/>
      <c r="W76" s="8" t="s">
        <v>200</v>
      </c>
      <c r="X76" s="8"/>
      <c r="Y76" s="8" t="s">
        <v>36</v>
      </c>
      <c r="Z76" s="8"/>
      <c r="AA76" s="8" t="s">
        <v>201</v>
      </c>
      <c r="AB76" s="8"/>
      <c r="AC76" s="8"/>
      <c r="AD76" s="8"/>
      <c r="AE76" s="8"/>
      <c r="AF76" s="8"/>
      <c r="AG76" s="13" t="s">
        <v>153</v>
      </c>
      <c r="AH76" s="13" t="s">
        <v>154</v>
      </c>
      <c r="AI76" s="8"/>
      <c r="AJ76" s="13" t="s">
        <v>2414</v>
      </c>
      <c r="AK76" s="8" t="s">
        <v>39</v>
      </c>
      <c r="AL76" s="8"/>
      <c r="AM76" s="8" t="s">
        <v>44</v>
      </c>
      <c r="AN76" s="8"/>
      <c r="AO76" s="8" t="s">
        <v>41</v>
      </c>
    </row>
    <row r="77" spans="1:41" ht="16.899999999999999" customHeight="1">
      <c r="A77" s="15"/>
      <c r="B77" s="15"/>
      <c r="C77" s="8" t="s">
        <v>202</v>
      </c>
      <c r="D77" s="15">
        <v>2570</v>
      </c>
      <c r="E77" s="15" t="s">
        <v>56</v>
      </c>
      <c r="F77" s="15" t="s">
        <v>97</v>
      </c>
      <c r="G77" s="8">
        <v>2</v>
      </c>
      <c r="H77" s="8">
        <v>1</v>
      </c>
      <c r="I77" s="8">
        <v>0</v>
      </c>
      <c r="J77" s="8">
        <v>2</v>
      </c>
      <c r="K77" s="8">
        <v>0</v>
      </c>
      <c r="L77" s="8">
        <v>0</v>
      </c>
      <c r="M77" s="8">
        <v>0</v>
      </c>
      <c r="N77" s="8">
        <v>0</v>
      </c>
      <c r="O77" s="8" t="s">
        <v>203</v>
      </c>
      <c r="P77" s="8" t="s">
        <v>58</v>
      </c>
      <c r="Q77" s="9" t="s">
        <v>2368</v>
      </c>
      <c r="R77" s="13" t="s">
        <v>2480</v>
      </c>
      <c r="S77" s="13"/>
      <c r="T77" s="8" t="s">
        <v>204</v>
      </c>
      <c r="U77" s="8" t="s">
        <v>205</v>
      </c>
      <c r="V77" s="8"/>
      <c r="W77" s="8" t="s">
        <v>206</v>
      </c>
      <c r="X77" s="8"/>
      <c r="Y77" s="8" t="s">
        <v>36</v>
      </c>
      <c r="Z77" s="8" t="s">
        <v>207</v>
      </c>
      <c r="AA77" s="8" t="s">
        <v>208</v>
      </c>
      <c r="AB77" s="8"/>
      <c r="AC77" s="8"/>
      <c r="AD77" s="8"/>
      <c r="AE77" s="8"/>
      <c r="AF77" s="8"/>
      <c r="AG77" s="13" t="s">
        <v>161</v>
      </c>
      <c r="AH77" s="13" t="s">
        <v>154</v>
      </c>
      <c r="AI77" s="8"/>
      <c r="AJ77" s="13" t="s">
        <v>2414</v>
      </c>
      <c r="AK77" s="8" t="s">
        <v>209</v>
      </c>
      <c r="AL77" s="8"/>
      <c r="AM77" s="8" t="s">
        <v>183</v>
      </c>
      <c r="AN77" s="8"/>
      <c r="AO77" s="8" t="s">
        <v>210</v>
      </c>
    </row>
    <row r="78" spans="1:41" ht="16.899999999999999" customHeight="1">
      <c r="A78" s="15"/>
      <c r="B78" s="15"/>
      <c r="C78" s="8" t="s">
        <v>211</v>
      </c>
      <c r="D78" s="15">
        <v>2610</v>
      </c>
      <c r="E78" s="15" t="s">
        <v>56</v>
      </c>
      <c r="F78" s="15" t="s">
        <v>97</v>
      </c>
      <c r="G78" s="8">
        <v>2</v>
      </c>
      <c r="H78" s="8">
        <v>1</v>
      </c>
      <c r="I78" s="8">
        <v>0</v>
      </c>
      <c r="J78" s="8">
        <v>3</v>
      </c>
      <c r="K78" s="8">
        <v>0</v>
      </c>
      <c r="L78" s="8">
        <v>0</v>
      </c>
      <c r="M78" s="8">
        <v>0</v>
      </c>
      <c r="N78" s="8">
        <v>0</v>
      </c>
      <c r="O78" s="8"/>
      <c r="P78" s="8" t="s">
        <v>58</v>
      </c>
      <c r="Q78" s="8" t="s">
        <v>2376</v>
      </c>
      <c r="R78" s="13" t="s">
        <v>2481</v>
      </c>
      <c r="S78" s="13"/>
      <c r="T78" s="8"/>
      <c r="U78" s="8"/>
      <c r="V78" s="8"/>
      <c r="W78" s="8" t="s">
        <v>212</v>
      </c>
      <c r="X78" s="8"/>
      <c r="Y78" s="8" t="s">
        <v>36</v>
      </c>
      <c r="Z78" s="8"/>
      <c r="AA78" s="8" t="s">
        <v>213</v>
      </c>
      <c r="AB78" s="8"/>
      <c r="AC78" s="8"/>
      <c r="AD78" s="8"/>
      <c r="AE78" s="8"/>
      <c r="AF78" s="8"/>
      <c r="AG78" s="13" t="s">
        <v>214</v>
      </c>
      <c r="AH78" s="13" t="s">
        <v>215</v>
      </c>
      <c r="AI78" s="8"/>
      <c r="AJ78" s="13" t="s">
        <v>2414</v>
      </c>
      <c r="AK78" s="8" t="s">
        <v>39</v>
      </c>
      <c r="AL78" s="8"/>
      <c r="AM78" s="8" t="s">
        <v>44</v>
      </c>
      <c r="AN78" s="8"/>
      <c r="AO78" s="8" t="s">
        <v>41</v>
      </c>
    </row>
    <row r="79" spans="1:41" ht="16.899999999999999" customHeight="1">
      <c r="A79" s="15"/>
      <c r="B79" s="15"/>
      <c r="C79" s="8" t="s">
        <v>216</v>
      </c>
      <c r="D79" s="15">
        <v>2620</v>
      </c>
      <c r="E79" s="15" t="s">
        <v>88</v>
      </c>
      <c r="F79" s="15" t="s">
        <v>97</v>
      </c>
      <c r="G79" s="8">
        <v>2</v>
      </c>
      <c r="H79" s="8">
        <v>3</v>
      </c>
      <c r="I79" s="8">
        <v>0</v>
      </c>
      <c r="J79" s="8">
        <v>3</v>
      </c>
      <c r="K79" s="8">
        <v>0</v>
      </c>
      <c r="L79" s="8">
        <v>0</v>
      </c>
      <c r="M79" s="8">
        <v>0</v>
      </c>
      <c r="N79" s="8">
        <v>0</v>
      </c>
      <c r="O79" s="8"/>
      <c r="P79" s="8" t="s">
        <v>89</v>
      </c>
      <c r="Q79" s="8" t="s">
        <v>2355</v>
      </c>
      <c r="R79" s="13" t="s">
        <v>2482</v>
      </c>
      <c r="S79" s="13"/>
      <c r="T79" s="8"/>
      <c r="U79" s="8"/>
      <c r="V79" s="8"/>
      <c r="W79" s="8" t="s">
        <v>217</v>
      </c>
      <c r="X79" s="8"/>
      <c r="Y79" s="8" t="s">
        <v>218</v>
      </c>
      <c r="Z79" s="8"/>
      <c r="AA79" s="8" t="s">
        <v>219</v>
      </c>
      <c r="AB79" s="8"/>
      <c r="AC79" s="8"/>
      <c r="AD79" s="8"/>
      <c r="AE79" s="8"/>
      <c r="AF79" s="8"/>
      <c r="AG79" s="13" t="s">
        <v>195</v>
      </c>
      <c r="AH79" s="13" t="s">
        <v>196</v>
      </c>
      <c r="AI79" s="8"/>
      <c r="AJ79" s="13" t="s">
        <v>2414</v>
      </c>
      <c r="AK79" s="8" t="s">
        <v>39</v>
      </c>
      <c r="AL79" s="8"/>
      <c r="AM79" s="8" t="s">
        <v>44</v>
      </c>
      <c r="AN79" s="8"/>
      <c r="AO79" s="8" t="s">
        <v>41</v>
      </c>
    </row>
    <row r="80" spans="1:41" ht="16.899999999999999" customHeight="1">
      <c r="A80" s="15"/>
      <c r="B80" s="15"/>
      <c r="C80" s="8" t="s">
        <v>220</v>
      </c>
      <c r="D80" s="15">
        <v>2625</v>
      </c>
      <c r="E80" s="15" t="s">
        <v>56</v>
      </c>
      <c r="F80" s="15" t="s">
        <v>97</v>
      </c>
      <c r="G80" s="8">
        <v>3</v>
      </c>
      <c r="H80" s="8">
        <v>3</v>
      </c>
      <c r="I80" s="8">
        <v>2</v>
      </c>
      <c r="J80" s="8">
        <v>3</v>
      </c>
      <c r="K80" s="8">
        <v>0</v>
      </c>
      <c r="L80" s="8">
        <v>0</v>
      </c>
      <c r="M80" s="8">
        <v>0</v>
      </c>
      <c r="N80" s="8">
        <v>0</v>
      </c>
      <c r="O80" s="8"/>
      <c r="P80" s="8" t="s">
        <v>58</v>
      </c>
      <c r="Q80" s="8" t="s">
        <v>2354</v>
      </c>
      <c r="R80" s="13" t="s">
        <v>2483</v>
      </c>
      <c r="S80" s="13"/>
      <c r="T80" s="8"/>
      <c r="U80" s="8"/>
      <c r="V80" s="8"/>
      <c r="W80" s="8" t="s">
        <v>2408</v>
      </c>
      <c r="X80" s="8"/>
      <c r="Y80" s="8" t="s">
        <v>218</v>
      </c>
      <c r="Z80" s="8" t="s">
        <v>2409</v>
      </c>
      <c r="AA80" s="8" t="s">
        <v>221</v>
      </c>
      <c r="AB80" s="8"/>
      <c r="AC80" s="8"/>
      <c r="AD80" s="8"/>
      <c r="AE80" s="8"/>
      <c r="AF80" s="8"/>
      <c r="AG80" s="13" t="s">
        <v>222</v>
      </c>
      <c r="AH80" s="13" t="s">
        <v>223</v>
      </c>
      <c r="AI80" s="8"/>
      <c r="AJ80" s="13" t="s">
        <v>2414</v>
      </c>
      <c r="AK80" s="8" t="s">
        <v>39</v>
      </c>
      <c r="AL80" s="8"/>
      <c r="AM80" s="8" t="s">
        <v>44</v>
      </c>
      <c r="AN80" s="8"/>
      <c r="AO80" s="8" t="s">
        <v>41</v>
      </c>
    </row>
    <row r="81" spans="1:41" ht="16.899999999999999" customHeight="1">
      <c r="A81" s="15"/>
      <c r="B81" s="15"/>
      <c r="C81" s="8" t="s">
        <v>226</v>
      </c>
      <c r="D81" s="15">
        <v>3040</v>
      </c>
      <c r="E81" s="15" t="s">
        <v>56</v>
      </c>
      <c r="F81" s="15" t="s">
        <v>34</v>
      </c>
      <c r="G81" s="8">
        <v>0</v>
      </c>
      <c r="H81" s="8">
        <v>1</v>
      </c>
      <c r="I81" s="8">
        <v>0</v>
      </c>
      <c r="J81" s="8">
        <v>3</v>
      </c>
      <c r="K81" s="8">
        <v>0</v>
      </c>
      <c r="L81" s="8">
        <v>0</v>
      </c>
      <c r="M81" s="8">
        <v>0</v>
      </c>
      <c r="N81" s="8">
        <v>0</v>
      </c>
      <c r="O81" s="8"/>
      <c r="P81" s="8" t="s">
        <v>58</v>
      </c>
      <c r="Q81" s="8"/>
      <c r="R81" s="13" t="s">
        <v>2484</v>
      </c>
      <c r="S81" s="13"/>
      <c r="T81" s="8"/>
      <c r="U81" s="8"/>
      <c r="V81" s="8"/>
      <c r="W81" s="8"/>
      <c r="X81" s="8"/>
      <c r="Y81" s="8" t="s">
        <v>36</v>
      </c>
      <c r="Z81" s="8"/>
      <c r="AA81" s="8" t="s">
        <v>227</v>
      </c>
      <c r="AB81" s="8"/>
      <c r="AC81" s="8"/>
      <c r="AD81" s="8"/>
      <c r="AE81" s="8"/>
      <c r="AF81" s="8"/>
      <c r="AG81" s="13" t="s">
        <v>225</v>
      </c>
      <c r="AH81" s="13" t="s">
        <v>38</v>
      </c>
      <c r="AI81" s="8"/>
      <c r="AJ81" s="13" t="s">
        <v>2414</v>
      </c>
      <c r="AK81" s="8" t="s">
        <v>39</v>
      </c>
      <c r="AL81" s="8"/>
      <c r="AM81" s="8" t="s">
        <v>44</v>
      </c>
      <c r="AN81" s="8"/>
      <c r="AO81" s="8" t="s">
        <v>41</v>
      </c>
    </row>
    <row r="82" spans="1:41" ht="16.899999999999999" customHeight="1">
      <c r="A82" s="15"/>
      <c r="B82" s="15"/>
      <c r="C82" s="8" t="s">
        <v>228</v>
      </c>
      <c r="D82" s="15">
        <v>3070</v>
      </c>
      <c r="E82" s="15" t="s">
        <v>106</v>
      </c>
      <c r="F82" s="15" t="s">
        <v>97</v>
      </c>
      <c r="G82" s="8">
        <v>2</v>
      </c>
      <c r="H82" s="8">
        <v>1</v>
      </c>
      <c r="I82" s="8">
        <v>0</v>
      </c>
      <c r="J82" s="8">
        <v>1</v>
      </c>
      <c r="K82" s="8">
        <v>0</v>
      </c>
      <c r="L82" s="8">
        <v>0</v>
      </c>
      <c r="M82" s="8">
        <v>0</v>
      </c>
      <c r="N82" s="8">
        <v>0</v>
      </c>
      <c r="O82" s="8" t="s">
        <v>229</v>
      </c>
      <c r="P82" s="8" t="s">
        <v>107</v>
      </c>
      <c r="Q82" s="8" t="s">
        <v>2351</v>
      </c>
      <c r="R82" s="13" t="s">
        <v>2485</v>
      </c>
      <c r="S82" s="13"/>
      <c r="T82" s="8"/>
      <c r="U82" s="8" t="s">
        <v>230</v>
      </c>
      <c r="V82" s="8"/>
      <c r="W82" s="8" t="s">
        <v>231</v>
      </c>
      <c r="X82" s="8"/>
      <c r="Y82" s="8" t="s">
        <v>232</v>
      </c>
      <c r="Z82" s="8" t="s">
        <v>233</v>
      </c>
      <c r="AA82" s="8" t="s">
        <v>234</v>
      </c>
      <c r="AB82" s="8"/>
      <c r="AC82" s="8"/>
      <c r="AD82" s="8" t="s">
        <v>235</v>
      </c>
      <c r="AE82" s="8"/>
      <c r="AF82" s="8"/>
      <c r="AG82" s="13" t="s">
        <v>168</v>
      </c>
      <c r="AH82" s="13" t="s">
        <v>154</v>
      </c>
      <c r="AI82" s="8"/>
      <c r="AJ82" s="13" t="s">
        <v>2414</v>
      </c>
      <c r="AK82" s="8" t="s">
        <v>236</v>
      </c>
      <c r="AL82" s="8"/>
      <c r="AM82" s="8" t="s">
        <v>183</v>
      </c>
      <c r="AN82" s="8"/>
      <c r="AO82" s="8" t="s">
        <v>210</v>
      </c>
    </row>
    <row r="83" spans="1:41" ht="16.899999999999999" customHeight="1">
      <c r="A83" s="15"/>
      <c r="B83" s="15"/>
      <c r="C83" s="8" t="s">
        <v>237</v>
      </c>
      <c r="D83" s="15">
        <v>3080</v>
      </c>
      <c r="E83" s="15" t="s">
        <v>46</v>
      </c>
      <c r="F83" s="15" t="s">
        <v>97</v>
      </c>
      <c r="G83" s="8">
        <v>0</v>
      </c>
      <c r="H83" s="8">
        <v>0</v>
      </c>
      <c r="I83" s="8">
        <v>0</v>
      </c>
      <c r="J83" s="8">
        <v>1</v>
      </c>
      <c r="K83" s="8">
        <v>0</v>
      </c>
      <c r="L83" s="8">
        <v>0</v>
      </c>
      <c r="M83" s="8">
        <v>0</v>
      </c>
      <c r="N83" s="8">
        <v>0</v>
      </c>
      <c r="O83" s="8"/>
      <c r="P83" s="8"/>
      <c r="Q83" s="8"/>
      <c r="R83" s="13"/>
      <c r="S83" s="13"/>
      <c r="T83" s="8"/>
      <c r="U83" s="8"/>
      <c r="V83" s="8"/>
      <c r="W83" s="8"/>
      <c r="X83" s="8"/>
      <c r="Y83" s="8"/>
      <c r="Z83" s="8"/>
      <c r="AA83" s="8"/>
      <c r="AB83" s="8"/>
      <c r="AC83" s="8"/>
      <c r="AD83" s="8"/>
      <c r="AE83" s="8"/>
      <c r="AF83" s="8"/>
      <c r="AG83" s="13" t="s">
        <v>225</v>
      </c>
      <c r="AH83" s="13" t="s">
        <v>38</v>
      </c>
      <c r="AI83" s="8"/>
      <c r="AJ83" s="13" t="s">
        <v>2414</v>
      </c>
      <c r="AK83" s="8" t="s">
        <v>39</v>
      </c>
      <c r="AL83" s="8"/>
      <c r="AM83" s="8" t="s">
        <v>44</v>
      </c>
      <c r="AN83" s="8"/>
      <c r="AO83" s="8" t="s">
        <v>41</v>
      </c>
    </row>
    <row r="84" spans="1:41" ht="16.899999999999999" customHeight="1">
      <c r="A84" s="15"/>
      <c r="B84" s="15"/>
      <c r="C84" s="8" t="s">
        <v>238</v>
      </c>
      <c r="D84" s="15">
        <v>3240</v>
      </c>
      <c r="E84" s="15" t="s">
        <v>106</v>
      </c>
      <c r="F84" s="15" t="s">
        <v>97</v>
      </c>
      <c r="G84" s="8">
        <v>2</v>
      </c>
      <c r="H84" s="8">
        <v>1</v>
      </c>
      <c r="I84" s="8">
        <v>0</v>
      </c>
      <c r="J84" s="8">
        <v>1</v>
      </c>
      <c r="K84" s="8">
        <v>0</v>
      </c>
      <c r="L84" s="8">
        <v>0</v>
      </c>
      <c r="M84" s="8">
        <v>0</v>
      </c>
      <c r="N84" s="8">
        <v>0</v>
      </c>
      <c r="O84" s="8" t="s">
        <v>239</v>
      </c>
      <c r="P84" s="8" t="s">
        <v>107</v>
      </c>
      <c r="Q84" s="8" t="s">
        <v>2352</v>
      </c>
      <c r="R84" s="13" t="s">
        <v>2486</v>
      </c>
      <c r="S84" s="13"/>
      <c r="T84" s="8"/>
      <c r="U84" s="8"/>
      <c r="V84" s="8"/>
      <c r="W84" s="8" t="s">
        <v>240</v>
      </c>
      <c r="X84" s="8"/>
      <c r="Y84" s="8" t="s">
        <v>36</v>
      </c>
      <c r="Z84" s="8"/>
      <c r="AA84" s="8" t="s">
        <v>186</v>
      </c>
      <c r="AB84" s="8"/>
      <c r="AC84" s="8"/>
      <c r="AD84" s="8"/>
      <c r="AE84" s="8"/>
      <c r="AF84" s="8"/>
      <c r="AG84" s="13" t="s">
        <v>241</v>
      </c>
      <c r="AH84" s="13" t="s">
        <v>242</v>
      </c>
      <c r="AI84" s="8"/>
      <c r="AJ84" s="13" t="s">
        <v>2414</v>
      </c>
      <c r="AK84" s="8" t="s">
        <v>209</v>
      </c>
      <c r="AL84" s="8"/>
      <c r="AM84" s="8" t="s">
        <v>44</v>
      </c>
      <c r="AN84" s="8"/>
      <c r="AO84" s="8" t="s">
        <v>210</v>
      </c>
    </row>
    <row r="85" spans="1:41" ht="16.899999999999999" customHeight="1">
      <c r="A85" s="15"/>
      <c r="B85" s="15"/>
      <c r="C85" s="8" t="s">
        <v>243</v>
      </c>
      <c r="D85" s="15">
        <v>3250</v>
      </c>
      <c r="E85" s="15" t="s">
        <v>106</v>
      </c>
      <c r="F85" s="15" t="s">
        <v>97</v>
      </c>
      <c r="G85" s="8">
        <v>0</v>
      </c>
      <c r="H85" s="8">
        <v>1</v>
      </c>
      <c r="I85" s="8">
        <v>0</v>
      </c>
      <c r="J85" s="8">
        <v>1</v>
      </c>
      <c r="K85" s="8">
        <v>0</v>
      </c>
      <c r="L85" s="8">
        <v>0</v>
      </c>
      <c r="M85" s="8">
        <v>0</v>
      </c>
      <c r="N85" s="8">
        <v>0</v>
      </c>
      <c r="O85" s="8"/>
      <c r="P85" s="8" t="s">
        <v>107</v>
      </c>
      <c r="Q85" s="8" t="s">
        <v>2353</v>
      </c>
      <c r="R85" s="13" t="s">
        <v>2487</v>
      </c>
      <c r="S85" s="13"/>
      <c r="T85" s="8"/>
      <c r="U85" s="8"/>
      <c r="V85" s="8"/>
      <c r="W85" s="8"/>
      <c r="X85" s="8"/>
      <c r="Y85" s="8" t="s">
        <v>36</v>
      </c>
      <c r="Z85" s="8"/>
      <c r="AA85" s="8" t="s">
        <v>244</v>
      </c>
      <c r="AB85" s="8"/>
      <c r="AC85" s="8"/>
      <c r="AD85" s="8"/>
      <c r="AE85" s="8"/>
      <c r="AF85" s="8"/>
      <c r="AG85" s="13" t="s">
        <v>168</v>
      </c>
      <c r="AH85" s="13" t="s">
        <v>154</v>
      </c>
      <c r="AI85" s="8"/>
      <c r="AJ85" s="13" t="s">
        <v>2414</v>
      </c>
      <c r="AK85" s="8" t="s">
        <v>39</v>
      </c>
      <c r="AL85" s="8"/>
      <c r="AM85" s="8" t="s">
        <v>44</v>
      </c>
      <c r="AN85" s="8"/>
      <c r="AO85" s="8" t="s">
        <v>41</v>
      </c>
    </row>
    <row r="86" spans="1:41" ht="16.899999999999999" customHeight="1">
      <c r="A86" s="15"/>
      <c r="B86" s="15"/>
      <c r="C86" s="8" t="s">
        <v>245</v>
      </c>
      <c r="D86" s="15">
        <v>3260</v>
      </c>
      <c r="E86" s="15" t="s">
        <v>88</v>
      </c>
      <c r="F86" s="15" t="s">
        <v>97</v>
      </c>
      <c r="G86" s="8">
        <v>1</v>
      </c>
      <c r="H86" s="8">
        <v>1</v>
      </c>
      <c r="I86" s="8">
        <v>0</v>
      </c>
      <c r="J86" s="8">
        <v>1</v>
      </c>
      <c r="K86" s="8">
        <v>0</v>
      </c>
      <c r="L86" s="8">
        <v>0</v>
      </c>
      <c r="M86" s="8">
        <v>0</v>
      </c>
      <c r="N86" s="8">
        <v>0</v>
      </c>
      <c r="O86" s="8" t="s">
        <v>246</v>
      </c>
      <c r="P86" s="8" t="s">
        <v>89</v>
      </c>
      <c r="Q86" s="8" t="s">
        <v>2350</v>
      </c>
      <c r="R86" s="13" t="s">
        <v>2487</v>
      </c>
      <c r="S86" s="13"/>
      <c r="T86" s="8" t="s">
        <v>247</v>
      </c>
      <c r="U86" s="8"/>
      <c r="V86" s="8"/>
      <c r="W86" s="8" t="s">
        <v>248</v>
      </c>
      <c r="X86" s="8"/>
      <c r="Y86" s="8" t="s">
        <v>249</v>
      </c>
      <c r="Z86" s="8" t="s">
        <v>250</v>
      </c>
      <c r="AA86" s="8" t="s">
        <v>251</v>
      </c>
      <c r="AB86" s="8"/>
      <c r="AC86" s="8" t="s">
        <v>252</v>
      </c>
      <c r="AD86" s="8"/>
      <c r="AE86" s="8"/>
      <c r="AF86" s="8"/>
      <c r="AG86" s="13" t="s">
        <v>253</v>
      </c>
      <c r="AH86" s="13" t="s">
        <v>38</v>
      </c>
      <c r="AI86" s="8"/>
      <c r="AJ86" s="13" t="s">
        <v>2414</v>
      </c>
      <c r="AK86" s="8" t="s">
        <v>209</v>
      </c>
      <c r="AL86" s="8"/>
      <c r="AM86" s="8" t="s">
        <v>40</v>
      </c>
      <c r="AN86" s="8"/>
      <c r="AO86" s="8" t="s">
        <v>210</v>
      </c>
    </row>
    <row r="87" spans="1:41" ht="16.899999999999999" customHeight="1">
      <c r="A87" s="15"/>
      <c r="B87" s="15"/>
      <c r="C87" s="8" t="s">
        <v>254</v>
      </c>
      <c r="D87" s="15">
        <v>3303</v>
      </c>
      <c r="E87" s="15" t="s">
        <v>56</v>
      </c>
      <c r="F87" s="15" t="s">
        <v>97</v>
      </c>
      <c r="G87" s="8">
        <v>2</v>
      </c>
      <c r="H87" s="8">
        <v>1</v>
      </c>
      <c r="I87" s="8">
        <v>0</v>
      </c>
      <c r="J87" s="8">
        <v>3</v>
      </c>
      <c r="K87" s="8">
        <v>0</v>
      </c>
      <c r="L87" s="8">
        <v>0</v>
      </c>
      <c r="M87" s="8">
        <v>0</v>
      </c>
      <c r="N87" s="8">
        <v>0</v>
      </c>
      <c r="O87" s="8" t="s">
        <v>255</v>
      </c>
      <c r="P87" s="8" t="s">
        <v>58</v>
      </c>
      <c r="Q87" s="8" t="s">
        <v>2349</v>
      </c>
      <c r="R87" s="13" t="s">
        <v>2488</v>
      </c>
      <c r="S87" s="13"/>
      <c r="T87" s="8"/>
      <c r="U87" s="8"/>
      <c r="V87" s="8"/>
      <c r="W87" s="8" t="s">
        <v>256</v>
      </c>
      <c r="X87" s="8"/>
      <c r="Y87" s="8" t="s">
        <v>257</v>
      </c>
      <c r="Z87" s="8"/>
      <c r="AA87" s="8" t="s">
        <v>258</v>
      </c>
      <c r="AB87" s="8"/>
      <c r="AC87" s="8"/>
      <c r="AD87" s="8"/>
      <c r="AE87" s="8"/>
      <c r="AF87" s="8"/>
      <c r="AG87" s="13" t="s">
        <v>168</v>
      </c>
      <c r="AH87" s="13" t="s">
        <v>154</v>
      </c>
      <c r="AI87" s="8"/>
      <c r="AJ87" s="13" t="s">
        <v>2414</v>
      </c>
      <c r="AK87" s="8" t="s">
        <v>209</v>
      </c>
      <c r="AL87" s="8"/>
      <c r="AM87" s="8" t="s">
        <v>183</v>
      </c>
      <c r="AN87" s="8"/>
      <c r="AO87" s="8" t="s">
        <v>210</v>
      </c>
    </row>
    <row r="88" spans="1:41" ht="16.899999999999999" customHeight="1">
      <c r="A88" s="15"/>
      <c r="B88" s="15"/>
      <c r="C88" s="8" t="s">
        <v>259</v>
      </c>
      <c r="D88" s="15">
        <v>3311</v>
      </c>
      <c r="E88" s="15" t="s">
        <v>56</v>
      </c>
      <c r="F88" s="15" t="s">
        <v>97</v>
      </c>
      <c r="G88" s="8">
        <v>2</v>
      </c>
      <c r="H88" s="8">
        <v>1</v>
      </c>
      <c r="I88" s="8">
        <v>0</v>
      </c>
      <c r="J88" s="8">
        <v>1</v>
      </c>
      <c r="K88" s="8">
        <v>0</v>
      </c>
      <c r="L88" s="8">
        <v>0</v>
      </c>
      <c r="M88" s="8">
        <v>0</v>
      </c>
      <c r="N88" s="8">
        <v>0</v>
      </c>
      <c r="O88" s="8"/>
      <c r="P88" s="8" t="s">
        <v>58</v>
      </c>
      <c r="Q88" s="8" t="s">
        <v>2277</v>
      </c>
      <c r="R88" s="13" t="s">
        <v>2489</v>
      </c>
      <c r="S88" s="13"/>
      <c r="T88" s="8"/>
      <c r="U88" s="8"/>
      <c r="V88" s="8"/>
      <c r="W88" s="8" t="s">
        <v>260</v>
      </c>
      <c r="X88" s="8"/>
      <c r="Y88" s="8" t="s">
        <v>218</v>
      </c>
      <c r="Z88" s="8"/>
      <c r="AA88" s="8" t="s">
        <v>261</v>
      </c>
      <c r="AB88" s="8"/>
      <c r="AC88" s="8"/>
      <c r="AD88" s="8"/>
      <c r="AE88" s="8"/>
      <c r="AF88" s="8"/>
      <c r="AG88" s="13" t="s">
        <v>168</v>
      </c>
      <c r="AH88" s="13" t="s">
        <v>154</v>
      </c>
      <c r="AI88" s="8"/>
      <c r="AJ88" s="13" t="s">
        <v>2414</v>
      </c>
      <c r="AK88" s="8" t="s">
        <v>39</v>
      </c>
      <c r="AL88" s="8"/>
      <c r="AM88" s="8" t="s">
        <v>44</v>
      </c>
      <c r="AN88" s="8"/>
      <c r="AO88" s="8" t="s">
        <v>41</v>
      </c>
    </row>
    <row r="89" spans="1:41" ht="16.899999999999999" customHeight="1">
      <c r="A89" s="15"/>
      <c r="B89" s="15"/>
      <c r="C89" s="8" t="s">
        <v>262</v>
      </c>
      <c r="D89" s="15">
        <v>3350</v>
      </c>
      <c r="E89" s="15" t="s">
        <v>56</v>
      </c>
      <c r="F89" s="15" t="s">
        <v>97</v>
      </c>
      <c r="G89" s="8">
        <v>2</v>
      </c>
      <c r="H89" s="8">
        <v>1</v>
      </c>
      <c r="I89" s="8">
        <v>0</v>
      </c>
      <c r="J89" s="8">
        <v>3</v>
      </c>
      <c r="K89" s="8">
        <v>0</v>
      </c>
      <c r="L89" s="8">
        <v>0</v>
      </c>
      <c r="M89" s="8">
        <v>0</v>
      </c>
      <c r="N89" s="8">
        <v>0</v>
      </c>
      <c r="O89" s="8"/>
      <c r="P89" s="8" t="s">
        <v>58</v>
      </c>
      <c r="Q89" s="8" t="s">
        <v>2348</v>
      </c>
      <c r="R89" s="13" t="s">
        <v>2490</v>
      </c>
      <c r="S89" s="13"/>
      <c r="T89" s="8"/>
      <c r="U89" s="8"/>
      <c r="V89" s="8"/>
      <c r="W89" s="8" t="s">
        <v>263</v>
      </c>
      <c r="X89" s="8"/>
      <c r="Y89" s="8" t="s">
        <v>257</v>
      </c>
      <c r="Z89" s="8"/>
      <c r="AA89" s="8" t="s">
        <v>264</v>
      </c>
      <c r="AB89" s="8"/>
      <c r="AC89" s="8"/>
      <c r="AD89" s="8"/>
      <c r="AE89" s="8"/>
      <c r="AF89" s="8"/>
      <c r="AG89" s="13" t="s">
        <v>168</v>
      </c>
      <c r="AH89" s="13" t="s">
        <v>154</v>
      </c>
      <c r="AI89" s="8"/>
      <c r="AJ89" s="13" t="s">
        <v>2414</v>
      </c>
      <c r="AK89" s="8" t="s">
        <v>39</v>
      </c>
      <c r="AL89" s="8"/>
      <c r="AM89" s="8" t="s">
        <v>44</v>
      </c>
      <c r="AN89" s="8"/>
      <c r="AO89" s="8" t="s">
        <v>41</v>
      </c>
    </row>
    <row r="90" spans="1:41" ht="16.899999999999999" customHeight="1">
      <c r="A90" s="15"/>
      <c r="B90" s="15"/>
      <c r="C90" s="8" t="s">
        <v>265</v>
      </c>
      <c r="D90" s="15">
        <v>4100</v>
      </c>
      <c r="E90" s="15" t="s">
        <v>56</v>
      </c>
      <c r="F90" s="15" t="s">
        <v>97</v>
      </c>
      <c r="G90" s="8">
        <v>3</v>
      </c>
      <c r="H90" s="8">
        <v>3</v>
      </c>
      <c r="I90" s="8">
        <v>0</v>
      </c>
      <c r="J90" s="8">
        <v>3</v>
      </c>
      <c r="K90" s="8">
        <v>0</v>
      </c>
      <c r="L90" s="8">
        <v>0</v>
      </c>
      <c r="M90" s="8">
        <v>0</v>
      </c>
      <c r="N90" s="8">
        <v>0</v>
      </c>
      <c r="O90" s="8"/>
      <c r="P90" s="8" t="s">
        <v>58</v>
      </c>
      <c r="Q90" s="8" t="s">
        <v>2347</v>
      </c>
      <c r="R90" s="13" t="s">
        <v>2491</v>
      </c>
      <c r="S90" s="13"/>
      <c r="T90" s="8"/>
      <c r="U90" s="8"/>
      <c r="V90" s="8"/>
      <c r="W90" s="8" t="s">
        <v>266</v>
      </c>
      <c r="X90" s="8"/>
      <c r="Y90" s="8" t="s">
        <v>218</v>
      </c>
      <c r="Z90" s="8"/>
      <c r="AA90" s="8" t="s">
        <v>267</v>
      </c>
      <c r="AB90" s="8"/>
      <c r="AC90" s="8"/>
      <c r="AD90" s="8"/>
      <c r="AE90" s="8"/>
      <c r="AF90" s="8"/>
      <c r="AG90" s="13" t="s">
        <v>225</v>
      </c>
      <c r="AH90" s="13" t="s">
        <v>38</v>
      </c>
      <c r="AI90" s="8"/>
      <c r="AJ90" s="13" t="s">
        <v>2414</v>
      </c>
      <c r="AK90" s="8" t="s">
        <v>39</v>
      </c>
      <c r="AL90" s="8"/>
      <c r="AM90" s="8" t="s">
        <v>44</v>
      </c>
      <c r="AN90" s="8"/>
      <c r="AO90" s="8" t="s">
        <v>41</v>
      </c>
    </row>
    <row r="91" spans="1:41" ht="16.899999999999999" customHeight="1">
      <c r="A91" s="15"/>
      <c r="B91" s="15"/>
      <c r="C91" s="8" t="s">
        <v>268</v>
      </c>
      <c r="D91" s="15">
        <v>4110</v>
      </c>
      <c r="E91" s="15" t="s">
        <v>106</v>
      </c>
      <c r="F91" s="15" t="s">
        <v>97</v>
      </c>
      <c r="G91" s="8">
        <v>3</v>
      </c>
      <c r="H91" s="8">
        <v>1</v>
      </c>
      <c r="I91" s="8">
        <v>0</v>
      </c>
      <c r="J91" s="8">
        <v>3</v>
      </c>
      <c r="K91" s="8">
        <v>0</v>
      </c>
      <c r="L91" s="8">
        <v>0</v>
      </c>
      <c r="M91" s="8">
        <v>0</v>
      </c>
      <c r="N91" s="8">
        <v>0</v>
      </c>
      <c r="O91" s="8"/>
      <c r="P91" s="8" t="s">
        <v>107</v>
      </c>
      <c r="Q91" s="8" t="s">
        <v>2278</v>
      </c>
      <c r="R91" s="13" t="s">
        <v>2492</v>
      </c>
      <c r="S91" s="13"/>
      <c r="T91" s="8"/>
      <c r="U91" s="8"/>
      <c r="V91" s="8"/>
      <c r="W91" s="8" t="s">
        <v>269</v>
      </c>
      <c r="X91" s="8"/>
      <c r="Y91" s="8"/>
      <c r="Z91" s="8"/>
      <c r="AA91" s="8" t="s">
        <v>270</v>
      </c>
      <c r="AB91" s="8"/>
      <c r="AC91" s="8"/>
      <c r="AD91" s="8"/>
      <c r="AE91" s="8"/>
      <c r="AF91" s="8"/>
      <c r="AG91" s="13" t="s">
        <v>225</v>
      </c>
      <c r="AH91" s="13" t="s">
        <v>38</v>
      </c>
      <c r="AI91" s="8"/>
      <c r="AJ91" s="13" t="s">
        <v>2414</v>
      </c>
      <c r="AK91" s="8" t="s">
        <v>39</v>
      </c>
      <c r="AL91" s="8"/>
      <c r="AM91" s="8" t="s">
        <v>44</v>
      </c>
      <c r="AN91" s="8"/>
      <c r="AO91" s="8" t="s">
        <v>41</v>
      </c>
    </row>
    <row r="92" spans="1:41" ht="16.899999999999999" customHeight="1">
      <c r="A92" s="15"/>
      <c r="B92" s="15"/>
      <c r="C92" s="8" t="s">
        <v>271</v>
      </c>
      <c r="D92" s="15">
        <v>4130</v>
      </c>
      <c r="E92" s="15" t="s">
        <v>56</v>
      </c>
      <c r="F92" s="15" t="s">
        <v>97</v>
      </c>
      <c r="G92" s="8">
        <v>2</v>
      </c>
      <c r="H92" s="8">
        <v>1</v>
      </c>
      <c r="I92" s="8">
        <v>0</v>
      </c>
      <c r="J92" s="8">
        <v>3</v>
      </c>
      <c r="K92" s="8">
        <v>0</v>
      </c>
      <c r="L92" s="8">
        <v>0</v>
      </c>
      <c r="M92" s="8">
        <v>0</v>
      </c>
      <c r="N92" s="8">
        <v>0</v>
      </c>
      <c r="O92" s="8"/>
      <c r="P92" s="8" t="s">
        <v>58</v>
      </c>
      <c r="Q92" s="8" t="s">
        <v>2346</v>
      </c>
      <c r="R92" s="13" t="s">
        <v>2493</v>
      </c>
      <c r="S92" s="13"/>
      <c r="T92" s="8"/>
      <c r="U92" s="8"/>
      <c r="V92" s="8"/>
      <c r="W92" s="8" t="s">
        <v>272</v>
      </c>
      <c r="X92" s="8"/>
      <c r="Y92" s="8" t="s">
        <v>36</v>
      </c>
      <c r="Z92" s="8"/>
      <c r="AA92" s="8" t="s">
        <v>273</v>
      </c>
      <c r="AB92" s="8"/>
      <c r="AC92" s="8"/>
      <c r="AD92" s="8"/>
      <c r="AE92" s="8"/>
      <c r="AF92" s="8"/>
      <c r="AG92" s="13" t="s">
        <v>274</v>
      </c>
      <c r="AH92" s="13" t="s">
        <v>38</v>
      </c>
      <c r="AI92" s="8"/>
      <c r="AJ92" s="13" t="s">
        <v>2414</v>
      </c>
      <c r="AK92" s="8" t="s">
        <v>39</v>
      </c>
      <c r="AL92" s="8"/>
      <c r="AM92" s="8" t="s">
        <v>44</v>
      </c>
      <c r="AN92" s="8"/>
      <c r="AO92" s="8" t="s">
        <v>41</v>
      </c>
    </row>
    <row r="93" spans="1:41" ht="16.899999999999999" customHeight="1">
      <c r="A93" s="15"/>
      <c r="B93" s="15"/>
      <c r="C93" s="8" t="s">
        <v>275</v>
      </c>
      <c r="D93" s="15">
        <v>4200</v>
      </c>
      <c r="E93" s="15" t="s">
        <v>56</v>
      </c>
      <c r="F93" s="15" t="s">
        <v>97</v>
      </c>
      <c r="G93" s="8">
        <v>2</v>
      </c>
      <c r="H93" s="8">
        <v>1</v>
      </c>
      <c r="I93" s="8">
        <v>0</v>
      </c>
      <c r="J93" s="8">
        <v>1</v>
      </c>
      <c r="K93" s="8">
        <v>0</v>
      </c>
      <c r="L93" s="8">
        <v>0</v>
      </c>
      <c r="M93" s="8">
        <v>0</v>
      </c>
      <c r="N93" s="8">
        <v>0</v>
      </c>
      <c r="O93" s="9" t="s">
        <v>2181</v>
      </c>
      <c r="P93" s="8" t="s">
        <v>58</v>
      </c>
      <c r="Q93" s="9" t="s">
        <v>2279</v>
      </c>
      <c r="R93" s="13" t="s">
        <v>2494</v>
      </c>
      <c r="S93" s="13"/>
      <c r="T93" s="8"/>
      <c r="U93" s="8"/>
      <c r="V93" s="8"/>
      <c r="W93" s="8" t="s">
        <v>276</v>
      </c>
      <c r="X93" s="8"/>
      <c r="Y93" s="8"/>
      <c r="Z93" s="8"/>
      <c r="AA93" s="8" t="s">
        <v>277</v>
      </c>
      <c r="AB93" s="8"/>
      <c r="AC93" s="8"/>
      <c r="AD93" s="8"/>
      <c r="AE93" s="8"/>
      <c r="AF93" s="8"/>
      <c r="AG93" s="13" t="s">
        <v>278</v>
      </c>
      <c r="AH93" s="13" t="s">
        <v>38</v>
      </c>
      <c r="AI93" s="8"/>
      <c r="AJ93" s="13" t="s">
        <v>2414</v>
      </c>
      <c r="AK93" s="8" t="s">
        <v>39</v>
      </c>
      <c r="AL93" s="8"/>
      <c r="AM93" s="8" t="s">
        <v>44</v>
      </c>
      <c r="AN93" s="8"/>
      <c r="AO93" s="8" t="s">
        <v>41</v>
      </c>
    </row>
    <row r="94" spans="1:41" ht="16.899999999999999" customHeight="1">
      <c r="A94" s="15"/>
      <c r="B94" s="15"/>
      <c r="C94" s="8" t="s">
        <v>279</v>
      </c>
      <c r="D94" s="15">
        <v>4230</v>
      </c>
      <c r="E94" s="15" t="s">
        <v>56</v>
      </c>
      <c r="F94" s="15" t="s">
        <v>97</v>
      </c>
      <c r="G94" s="8">
        <v>2</v>
      </c>
      <c r="H94" s="8">
        <v>1</v>
      </c>
      <c r="I94" s="8">
        <v>0</v>
      </c>
      <c r="J94" s="8">
        <v>3</v>
      </c>
      <c r="K94" s="8">
        <v>0</v>
      </c>
      <c r="L94" s="8">
        <v>0</v>
      </c>
      <c r="M94" s="8">
        <v>0</v>
      </c>
      <c r="N94" s="8">
        <v>0</v>
      </c>
      <c r="O94" s="8"/>
      <c r="P94" s="8" t="s">
        <v>58</v>
      </c>
      <c r="Q94" s="8" t="s">
        <v>2282</v>
      </c>
      <c r="R94" s="13" t="s">
        <v>2495</v>
      </c>
      <c r="S94" s="13"/>
      <c r="T94" s="8"/>
      <c r="U94" s="8"/>
      <c r="V94" s="8"/>
      <c r="W94" s="8" t="s">
        <v>280</v>
      </c>
      <c r="X94" s="8"/>
      <c r="Y94" s="8" t="s">
        <v>36</v>
      </c>
      <c r="Z94" s="8"/>
      <c r="AA94" s="8" t="s">
        <v>281</v>
      </c>
      <c r="AB94" s="8"/>
      <c r="AC94" s="8"/>
      <c r="AD94" s="8"/>
      <c r="AE94" s="8"/>
      <c r="AF94" s="8"/>
      <c r="AG94" s="13" t="s">
        <v>282</v>
      </c>
      <c r="AH94" s="13" t="s">
        <v>38</v>
      </c>
      <c r="AI94" s="8"/>
      <c r="AJ94" s="13" t="s">
        <v>2414</v>
      </c>
      <c r="AK94" s="8" t="s">
        <v>39</v>
      </c>
      <c r="AL94" s="8"/>
      <c r="AM94" s="8" t="s">
        <v>44</v>
      </c>
      <c r="AN94" s="8"/>
      <c r="AO94" s="8" t="s">
        <v>41</v>
      </c>
    </row>
    <row r="95" spans="1:41" ht="16.899999999999999" customHeight="1">
      <c r="A95" s="15"/>
      <c r="B95" s="15"/>
      <c r="C95" s="8" t="s">
        <v>283</v>
      </c>
      <c r="D95" s="15">
        <v>4240</v>
      </c>
      <c r="E95" s="15" t="s">
        <v>88</v>
      </c>
      <c r="F95" s="15" t="s">
        <v>97</v>
      </c>
      <c r="G95" s="8">
        <v>2</v>
      </c>
      <c r="H95" s="8">
        <v>1</v>
      </c>
      <c r="I95" s="8">
        <v>0</v>
      </c>
      <c r="J95" s="8">
        <v>1</v>
      </c>
      <c r="K95" s="8">
        <v>0</v>
      </c>
      <c r="L95" s="8">
        <v>0</v>
      </c>
      <c r="M95" s="8">
        <v>0</v>
      </c>
      <c r="N95" s="8">
        <v>0</v>
      </c>
      <c r="O95" s="8"/>
      <c r="P95" s="8" t="s">
        <v>89</v>
      </c>
      <c r="Q95" s="9" t="s">
        <v>2283</v>
      </c>
      <c r="R95" s="13" t="s">
        <v>2495</v>
      </c>
      <c r="S95" s="13"/>
      <c r="T95" s="8"/>
      <c r="U95" s="8"/>
      <c r="V95" s="8"/>
      <c r="W95" s="8" t="s">
        <v>284</v>
      </c>
      <c r="X95" s="8"/>
      <c r="Y95" s="8" t="s">
        <v>36</v>
      </c>
      <c r="Z95" s="8"/>
      <c r="AA95" s="8" t="s">
        <v>285</v>
      </c>
      <c r="AB95" s="8"/>
      <c r="AC95" s="8"/>
      <c r="AD95" s="8"/>
      <c r="AE95" s="8"/>
      <c r="AF95" s="8"/>
      <c r="AG95" s="13" t="s">
        <v>282</v>
      </c>
      <c r="AH95" s="13" t="s">
        <v>38</v>
      </c>
      <c r="AI95" s="8"/>
      <c r="AJ95" s="13" t="s">
        <v>2414</v>
      </c>
      <c r="AK95" s="8" t="s">
        <v>39</v>
      </c>
      <c r="AL95" s="8"/>
      <c r="AM95" s="8" t="s">
        <v>44</v>
      </c>
      <c r="AN95" s="8"/>
      <c r="AO95" s="8" t="s">
        <v>41</v>
      </c>
    </row>
    <row r="96" spans="1:41" ht="16.899999999999999" customHeight="1">
      <c r="A96" s="15"/>
      <c r="B96" s="15"/>
      <c r="C96" s="8" t="s">
        <v>286</v>
      </c>
      <c r="D96" s="15">
        <v>6040</v>
      </c>
      <c r="E96" s="15" t="s">
        <v>56</v>
      </c>
      <c r="F96" s="15" t="s">
        <v>34</v>
      </c>
      <c r="G96" s="8">
        <v>0</v>
      </c>
      <c r="H96" s="8">
        <v>1</v>
      </c>
      <c r="I96" s="8">
        <v>0</v>
      </c>
      <c r="J96" s="8">
        <v>1</v>
      </c>
      <c r="K96" s="8">
        <v>0</v>
      </c>
      <c r="L96" s="8">
        <v>0</v>
      </c>
      <c r="M96" s="8">
        <v>0</v>
      </c>
      <c r="N96" s="8">
        <v>0</v>
      </c>
      <c r="O96" s="8"/>
      <c r="P96" s="8" t="s">
        <v>58</v>
      </c>
      <c r="Q96" s="9" t="s">
        <v>2284</v>
      </c>
      <c r="R96" s="13"/>
      <c r="S96" s="13"/>
      <c r="T96" s="8"/>
      <c r="U96" s="8"/>
      <c r="V96" s="8"/>
      <c r="W96" s="8"/>
      <c r="X96" s="8"/>
      <c r="Y96" s="8" t="s">
        <v>36</v>
      </c>
      <c r="Z96" s="8"/>
      <c r="AA96" s="8" t="s">
        <v>287</v>
      </c>
      <c r="AB96" s="8"/>
      <c r="AC96" s="8"/>
      <c r="AD96" s="8"/>
      <c r="AE96" s="8"/>
      <c r="AF96" s="8"/>
      <c r="AG96" s="13" t="s">
        <v>37</v>
      </c>
      <c r="AH96" s="13" t="s">
        <v>38</v>
      </c>
      <c r="AI96" s="8"/>
      <c r="AJ96" s="13" t="s">
        <v>2414</v>
      </c>
      <c r="AK96" s="8" t="s">
        <v>39</v>
      </c>
      <c r="AL96" s="8"/>
      <c r="AM96" s="8" t="s">
        <v>44</v>
      </c>
      <c r="AN96" s="8"/>
      <c r="AO96" s="8" t="s">
        <v>41</v>
      </c>
    </row>
    <row r="97" spans="1:41" ht="16.899999999999999" customHeight="1">
      <c r="A97" s="15"/>
      <c r="B97" s="15"/>
      <c r="C97" s="8" t="s">
        <v>288</v>
      </c>
      <c r="D97" s="15">
        <v>6050</v>
      </c>
      <c r="E97" s="15" t="s">
        <v>88</v>
      </c>
      <c r="F97" s="15" t="s">
        <v>34</v>
      </c>
      <c r="G97" s="8">
        <v>0</v>
      </c>
      <c r="H97" s="8">
        <v>1</v>
      </c>
      <c r="I97" s="8">
        <v>0</v>
      </c>
      <c r="J97" s="8">
        <v>3</v>
      </c>
      <c r="K97" s="8">
        <v>0</v>
      </c>
      <c r="L97" s="8">
        <v>0</v>
      </c>
      <c r="M97" s="8">
        <v>0</v>
      </c>
      <c r="N97" s="8">
        <v>0</v>
      </c>
      <c r="O97" s="8"/>
      <c r="P97" s="8" t="s">
        <v>89</v>
      </c>
      <c r="Q97" s="8" t="s">
        <v>2345</v>
      </c>
      <c r="R97" s="13"/>
      <c r="S97" s="13"/>
      <c r="T97" s="8"/>
      <c r="U97" s="8"/>
      <c r="V97" s="8"/>
      <c r="W97" s="8"/>
      <c r="X97" s="8"/>
      <c r="Y97" s="8" t="s">
        <v>36</v>
      </c>
      <c r="Z97" s="8"/>
      <c r="AA97" s="8" t="s">
        <v>289</v>
      </c>
      <c r="AB97" s="8"/>
      <c r="AC97" s="8"/>
      <c r="AD97" s="8"/>
      <c r="AE97" s="8"/>
      <c r="AF97" s="8"/>
      <c r="AG97" s="13" t="s">
        <v>37</v>
      </c>
      <c r="AH97" s="13" t="s">
        <v>38</v>
      </c>
      <c r="AI97" s="8"/>
      <c r="AJ97" s="13" t="s">
        <v>2414</v>
      </c>
      <c r="AK97" s="8" t="s">
        <v>39</v>
      </c>
      <c r="AL97" s="8"/>
      <c r="AM97" s="8" t="s">
        <v>44</v>
      </c>
      <c r="AN97" s="8"/>
      <c r="AO97" s="8" t="s">
        <v>41</v>
      </c>
    </row>
    <row r="98" spans="1:41" ht="16.899999999999999" customHeight="1">
      <c r="A98" s="15"/>
      <c r="B98" s="15"/>
      <c r="C98" s="8" t="s">
        <v>290</v>
      </c>
      <c r="D98" s="15">
        <v>6060</v>
      </c>
      <c r="E98" s="15" t="s">
        <v>56</v>
      </c>
      <c r="F98" s="15" t="s">
        <v>97</v>
      </c>
      <c r="G98" s="8">
        <v>0</v>
      </c>
      <c r="H98" s="8">
        <v>1</v>
      </c>
      <c r="I98" s="8">
        <v>0</v>
      </c>
      <c r="J98" s="8">
        <v>1</v>
      </c>
      <c r="K98" s="8">
        <v>0</v>
      </c>
      <c r="L98" s="8">
        <v>0</v>
      </c>
      <c r="M98" s="8">
        <v>0</v>
      </c>
      <c r="N98" s="8">
        <v>0</v>
      </c>
      <c r="O98" s="8"/>
      <c r="P98" s="8" t="s">
        <v>58</v>
      </c>
      <c r="Q98" s="8" t="s">
        <v>2344</v>
      </c>
      <c r="R98" s="13" t="s">
        <v>2496</v>
      </c>
      <c r="S98" s="13"/>
      <c r="T98" s="8"/>
      <c r="U98" s="8"/>
      <c r="V98" s="8"/>
      <c r="W98" s="8"/>
      <c r="X98" s="8"/>
      <c r="Y98" s="8" t="s">
        <v>257</v>
      </c>
      <c r="Z98" s="8"/>
      <c r="AA98" s="8" t="s">
        <v>244</v>
      </c>
      <c r="AB98" s="8"/>
      <c r="AC98" s="8"/>
      <c r="AD98" s="8"/>
      <c r="AE98" s="8"/>
      <c r="AF98" s="8"/>
      <c r="AG98" s="13" t="s">
        <v>37</v>
      </c>
      <c r="AH98" s="13" t="s">
        <v>38</v>
      </c>
      <c r="AI98" s="8"/>
      <c r="AJ98" s="13" t="s">
        <v>2414</v>
      </c>
      <c r="AK98" s="8" t="s">
        <v>39</v>
      </c>
      <c r="AL98" s="8"/>
      <c r="AM98" s="8" t="s">
        <v>44</v>
      </c>
      <c r="AN98" s="8"/>
      <c r="AO98" s="8" t="s">
        <v>41</v>
      </c>
    </row>
    <row r="99" spans="1:41" ht="16.899999999999999" customHeight="1">
      <c r="A99" s="15"/>
      <c r="B99" s="15"/>
      <c r="C99" s="8" t="s">
        <v>291</v>
      </c>
      <c r="D99" s="15">
        <v>6080</v>
      </c>
      <c r="E99" s="15" t="s">
        <v>106</v>
      </c>
      <c r="F99" s="15" t="s">
        <v>34</v>
      </c>
      <c r="G99" s="8">
        <v>0</v>
      </c>
      <c r="H99" s="8">
        <v>0</v>
      </c>
      <c r="I99" s="8">
        <v>0</v>
      </c>
      <c r="J99" s="8">
        <v>1</v>
      </c>
      <c r="K99" s="8">
        <v>0</v>
      </c>
      <c r="L99" s="8">
        <v>0</v>
      </c>
      <c r="M99" s="8">
        <v>0</v>
      </c>
      <c r="N99" s="8">
        <v>0</v>
      </c>
      <c r="O99" s="8"/>
      <c r="P99" s="8" t="s">
        <v>107</v>
      </c>
      <c r="Q99" s="8" t="s">
        <v>2343</v>
      </c>
      <c r="R99" s="13"/>
      <c r="S99" s="13"/>
      <c r="T99" s="8"/>
      <c r="U99" s="8"/>
      <c r="V99" s="8"/>
      <c r="W99" s="8"/>
      <c r="X99" s="8"/>
      <c r="Y99" s="8"/>
      <c r="Z99" s="8"/>
      <c r="AA99" s="8" t="s">
        <v>292</v>
      </c>
      <c r="AB99" s="8"/>
      <c r="AC99" s="8"/>
      <c r="AD99" s="8"/>
      <c r="AE99" s="8"/>
      <c r="AF99" s="8"/>
      <c r="AG99" s="13" t="s">
        <v>37</v>
      </c>
      <c r="AH99" s="13" t="s">
        <v>38</v>
      </c>
      <c r="AI99" s="8"/>
      <c r="AJ99" s="13" t="s">
        <v>2414</v>
      </c>
      <c r="AK99" s="8" t="s">
        <v>39</v>
      </c>
      <c r="AL99" s="8"/>
      <c r="AM99" s="8" t="s">
        <v>44</v>
      </c>
      <c r="AN99" s="8"/>
      <c r="AO99" s="8" t="s">
        <v>41</v>
      </c>
    </row>
    <row r="100" spans="1:41" ht="16.899999999999999" customHeight="1">
      <c r="A100" s="15"/>
      <c r="B100" s="15"/>
      <c r="C100" s="8" t="s">
        <v>293</v>
      </c>
      <c r="D100" s="15">
        <v>6110</v>
      </c>
      <c r="E100" s="15" t="s">
        <v>48</v>
      </c>
      <c r="F100" s="15" t="s">
        <v>34</v>
      </c>
      <c r="G100" s="8">
        <v>2</v>
      </c>
      <c r="H100" s="8">
        <v>1</v>
      </c>
      <c r="I100" s="8">
        <v>0</v>
      </c>
      <c r="J100" s="8">
        <v>1</v>
      </c>
      <c r="K100" s="8">
        <v>0</v>
      </c>
      <c r="L100" s="8">
        <v>0</v>
      </c>
      <c r="M100" s="8">
        <v>0</v>
      </c>
      <c r="N100" s="8">
        <v>0</v>
      </c>
      <c r="O100" s="8"/>
      <c r="P100" s="8" t="s">
        <v>49</v>
      </c>
      <c r="Q100" s="8" t="s">
        <v>2285</v>
      </c>
      <c r="R100" s="13" t="s">
        <v>2496</v>
      </c>
      <c r="S100" s="13"/>
      <c r="T100" s="8"/>
      <c r="U100" s="8"/>
      <c r="V100" s="8"/>
      <c r="W100" s="8" t="s">
        <v>294</v>
      </c>
      <c r="X100" s="8"/>
      <c r="Y100" s="8" t="s">
        <v>36</v>
      </c>
      <c r="Z100" s="8"/>
      <c r="AA100" s="8" t="s">
        <v>295</v>
      </c>
      <c r="AB100" s="8"/>
      <c r="AC100" s="8"/>
      <c r="AD100" s="8"/>
      <c r="AE100" s="8"/>
      <c r="AF100" s="8"/>
      <c r="AG100" s="13" t="s">
        <v>37</v>
      </c>
      <c r="AH100" s="13" t="s">
        <v>38</v>
      </c>
      <c r="AI100" s="8"/>
      <c r="AJ100" s="13" t="s">
        <v>2414</v>
      </c>
      <c r="AK100" s="8" t="s">
        <v>39</v>
      </c>
      <c r="AL100" s="8"/>
      <c r="AM100" s="8" t="s">
        <v>44</v>
      </c>
      <c r="AN100" s="8"/>
      <c r="AO100" s="8" t="s">
        <v>41</v>
      </c>
    </row>
    <row r="101" spans="1:41" ht="16.899999999999999" customHeight="1">
      <c r="A101" s="15"/>
      <c r="B101" s="15"/>
      <c r="C101" s="8" t="s">
        <v>296</v>
      </c>
      <c r="D101" s="15">
        <v>6400</v>
      </c>
      <c r="E101" s="15" t="s">
        <v>48</v>
      </c>
      <c r="F101" s="15" t="s">
        <v>34</v>
      </c>
      <c r="G101" s="8">
        <v>2</v>
      </c>
      <c r="H101" s="8">
        <v>1</v>
      </c>
      <c r="I101" s="8">
        <v>0</v>
      </c>
      <c r="J101" s="8">
        <v>1</v>
      </c>
      <c r="K101" s="8">
        <v>0</v>
      </c>
      <c r="L101" s="8">
        <v>0</v>
      </c>
      <c r="M101" s="8">
        <v>0</v>
      </c>
      <c r="N101" s="8">
        <v>0</v>
      </c>
      <c r="O101" s="8"/>
      <c r="P101" s="8" t="s">
        <v>49</v>
      </c>
      <c r="Q101" s="9" t="s">
        <v>2280</v>
      </c>
      <c r="R101" s="13" t="s">
        <v>2497</v>
      </c>
      <c r="S101" s="13"/>
      <c r="T101" s="8"/>
      <c r="U101" s="8"/>
      <c r="V101" s="8"/>
      <c r="W101" s="8" t="s">
        <v>297</v>
      </c>
      <c r="X101" s="8"/>
      <c r="Y101" s="8" t="s">
        <v>36</v>
      </c>
      <c r="Z101" s="8"/>
      <c r="AA101" s="8" t="s">
        <v>298</v>
      </c>
      <c r="AB101" s="8"/>
      <c r="AC101" s="8"/>
      <c r="AD101" s="8"/>
      <c r="AE101" s="8"/>
      <c r="AF101" s="8"/>
      <c r="AG101" s="13" t="s">
        <v>114</v>
      </c>
      <c r="AH101" s="13" t="s">
        <v>38</v>
      </c>
      <c r="AI101" s="8"/>
      <c r="AJ101" s="13" t="s">
        <v>2414</v>
      </c>
      <c r="AK101" s="8" t="s">
        <v>39</v>
      </c>
      <c r="AL101" s="8"/>
      <c r="AM101" s="8" t="s">
        <v>44</v>
      </c>
      <c r="AN101" s="8"/>
      <c r="AO101" s="8" t="s">
        <v>41</v>
      </c>
    </row>
    <row r="102" spans="1:41" ht="16.899999999999999" customHeight="1">
      <c r="A102" s="15"/>
      <c r="B102" s="15"/>
      <c r="C102" s="8" t="s">
        <v>299</v>
      </c>
      <c r="D102" s="15">
        <v>6420</v>
      </c>
      <c r="E102" s="15" t="s">
        <v>88</v>
      </c>
      <c r="F102" s="15" t="s">
        <v>34</v>
      </c>
      <c r="G102" s="8">
        <v>0</v>
      </c>
      <c r="H102" s="8">
        <v>1</v>
      </c>
      <c r="I102" s="8">
        <v>0</v>
      </c>
      <c r="J102" s="8">
        <v>1</v>
      </c>
      <c r="K102" s="8">
        <v>0</v>
      </c>
      <c r="L102" s="8">
        <v>0</v>
      </c>
      <c r="M102" s="8">
        <v>0</v>
      </c>
      <c r="N102" s="8">
        <v>0</v>
      </c>
      <c r="O102" s="8"/>
      <c r="P102" s="8" t="s">
        <v>89</v>
      </c>
      <c r="Q102" s="8" t="s">
        <v>2341</v>
      </c>
      <c r="R102" s="13" t="s">
        <v>2497</v>
      </c>
      <c r="S102" s="13"/>
      <c r="T102" s="8"/>
      <c r="U102" s="8"/>
      <c r="V102" s="8"/>
      <c r="W102" s="8"/>
      <c r="X102" s="8"/>
      <c r="Y102" s="8" t="s">
        <v>36</v>
      </c>
      <c r="Z102" s="8"/>
      <c r="AA102" s="8" t="s">
        <v>93</v>
      </c>
      <c r="AB102" s="8"/>
      <c r="AC102" s="8"/>
      <c r="AD102" s="8"/>
      <c r="AE102" s="8"/>
      <c r="AF102" s="8"/>
      <c r="AG102" s="13" t="s">
        <v>37</v>
      </c>
      <c r="AH102" s="13" t="s">
        <v>38</v>
      </c>
      <c r="AI102" s="8"/>
      <c r="AJ102" s="13" t="s">
        <v>2414</v>
      </c>
      <c r="AK102" s="8" t="s">
        <v>39</v>
      </c>
      <c r="AL102" s="8"/>
      <c r="AM102" s="8" t="s">
        <v>44</v>
      </c>
      <c r="AN102" s="8"/>
      <c r="AO102" s="8" t="s">
        <v>41</v>
      </c>
    </row>
    <row r="103" spans="1:41" ht="16.899999999999999" customHeight="1">
      <c r="A103" s="15"/>
      <c r="B103" s="15"/>
      <c r="C103" s="8" t="s">
        <v>307</v>
      </c>
      <c r="D103" s="15">
        <v>6460</v>
      </c>
      <c r="E103" s="15" t="s">
        <v>106</v>
      </c>
      <c r="F103" s="15" t="s">
        <v>97</v>
      </c>
      <c r="G103" s="8">
        <v>0</v>
      </c>
      <c r="H103" s="8">
        <v>1</v>
      </c>
      <c r="I103" s="8">
        <v>0</v>
      </c>
      <c r="J103" s="8">
        <v>3</v>
      </c>
      <c r="K103" s="8">
        <v>0</v>
      </c>
      <c r="L103" s="8">
        <v>0</v>
      </c>
      <c r="M103" s="8">
        <v>0</v>
      </c>
      <c r="N103" s="8">
        <v>0</v>
      </c>
      <c r="O103" s="8"/>
      <c r="P103" s="8" t="s">
        <v>107</v>
      </c>
      <c r="Q103" s="8" t="s">
        <v>2342</v>
      </c>
      <c r="R103" s="13" t="s">
        <v>2498</v>
      </c>
      <c r="S103" s="13"/>
      <c r="T103" s="8"/>
      <c r="U103" s="8"/>
      <c r="V103" s="8"/>
      <c r="W103" s="8"/>
      <c r="X103" s="8"/>
      <c r="Y103" s="8" t="s">
        <v>257</v>
      </c>
      <c r="Z103" s="8"/>
      <c r="AA103" s="8" t="s">
        <v>308</v>
      </c>
      <c r="AB103" s="8"/>
      <c r="AC103" s="8"/>
      <c r="AD103" s="8"/>
      <c r="AE103" s="8"/>
      <c r="AF103" s="8"/>
      <c r="AG103" s="13" t="s">
        <v>168</v>
      </c>
      <c r="AH103" s="13" t="s">
        <v>154</v>
      </c>
      <c r="AI103" s="8"/>
      <c r="AJ103" s="13" t="s">
        <v>2414</v>
      </c>
      <c r="AK103" s="8" t="s">
        <v>39</v>
      </c>
      <c r="AL103" s="8"/>
      <c r="AM103" s="8" t="s">
        <v>44</v>
      </c>
      <c r="AN103" s="8"/>
      <c r="AO103" s="8" t="s">
        <v>41</v>
      </c>
    </row>
    <row r="104" spans="1:41" ht="16.899999999999999" customHeight="1">
      <c r="A104" s="15"/>
      <c r="B104" s="15"/>
      <c r="C104" s="8" t="s">
        <v>309</v>
      </c>
      <c r="D104" s="15">
        <v>6480</v>
      </c>
      <c r="E104" s="15" t="s">
        <v>106</v>
      </c>
      <c r="F104" s="15" t="s">
        <v>97</v>
      </c>
      <c r="G104" s="8">
        <v>2</v>
      </c>
      <c r="H104" s="8">
        <v>1</v>
      </c>
      <c r="I104" s="8">
        <v>0</v>
      </c>
      <c r="J104" s="8">
        <v>1</v>
      </c>
      <c r="K104" s="8">
        <v>0</v>
      </c>
      <c r="L104" s="8">
        <v>0</v>
      </c>
      <c r="M104" s="8">
        <v>0</v>
      </c>
      <c r="N104" s="8">
        <v>0</v>
      </c>
      <c r="O104" s="8" t="s">
        <v>310</v>
      </c>
      <c r="P104" s="8" t="s">
        <v>107</v>
      </c>
      <c r="Q104" s="9" t="s">
        <v>2281</v>
      </c>
      <c r="R104" s="13" t="s">
        <v>2499</v>
      </c>
      <c r="S104" s="13"/>
      <c r="T104" s="8"/>
      <c r="U104" s="8" t="s">
        <v>311</v>
      </c>
      <c r="V104" s="8"/>
      <c r="W104" s="8" t="s">
        <v>312</v>
      </c>
      <c r="X104" s="8"/>
      <c r="Y104" s="8" t="s">
        <v>36</v>
      </c>
      <c r="Z104" s="8"/>
      <c r="AA104" s="8" t="s">
        <v>313</v>
      </c>
      <c r="AB104" s="8"/>
      <c r="AC104" s="8"/>
      <c r="AD104" s="8"/>
      <c r="AE104" s="8"/>
      <c r="AF104" s="8"/>
      <c r="AG104" s="13" t="s">
        <v>168</v>
      </c>
      <c r="AH104" s="13" t="s">
        <v>154</v>
      </c>
      <c r="AI104" s="8"/>
      <c r="AJ104" s="13" t="s">
        <v>2414</v>
      </c>
      <c r="AK104" s="8" t="s">
        <v>209</v>
      </c>
      <c r="AL104" s="8"/>
      <c r="AM104" s="8" t="s">
        <v>183</v>
      </c>
      <c r="AN104" s="8"/>
      <c r="AO104" s="8" t="s">
        <v>210</v>
      </c>
    </row>
    <row r="105" spans="1:41" ht="16.899999999999999" customHeight="1">
      <c r="A105" s="15"/>
      <c r="B105" s="15"/>
      <c r="C105" s="8" t="s">
        <v>314</v>
      </c>
      <c r="D105" s="15">
        <v>6490</v>
      </c>
      <c r="E105" s="15" t="s">
        <v>106</v>
      </c>
      <c r="F105" s="15" t="s">
        <v>34</v>
      </c>
      <c r="G105" s="8">
        <v>0</v>
      </c>
      <c r="H105" s="8">
        <v>1</v>
      </c>
      <c r="I105" s="8">
        <v>0</v>
      </c>
      <c r="J105" s="8">
        <v>3</v>
      </c>
      <c r="K105" s="8">
        <v>0</v>
      </c>
      <c r="L105" s="8">
        <v>0</v>
      </c>
      <c r="M105" s="8">
        <v>0</v>
      </c>
      <c r="N105" s="8">
        <v>0</v>
      </c>
      <c r="O105" s="8"/>
      <c r="P105" s="8" t="s">
        <v>107</v>
      </c>
      <c r="Q105" s="8" t="s">
        <v>2340</v>
      </c>
      <c r="R105" s="13" t="s">
        <v>2499</v>
      </c>
      <c r="S105" s="13"/>
      <c r="T105" s="8"/>
      <c r="U105" s="8"/>
      <c r="V105" s="8"/>
      <c r="W105" s="8"/>
      <c r="X105" s="8"/>
      <c r="Y105" s="8" t="s">
        <v>257</v>
      </c>
      <c r="Z105" s="8"/>
      <c r="AA105" s="8" t="s">
        <v>315</v>
      </c>
      <c r="AB105" s="8"/>
      <c r="AC105" s="8"/>
      <c r="AD105" s="8"/>
      <c r="AE105" s="8"/>
      <c r="AF105" s="8"/>
      <c r="AG105" s="13" t="s">
        <v>37</v>
      </c>
      <c r="AH105" s="13" t="s">
        <v>38</v>
      </c>
      <c r="AI105" s="8"/>
      <c r="AJ105" s="13" t="s">
        <v>2414</v>
      </c>
      <c r="AK105" s="8" t="s">
        <v>39</v>
      </c>
      <c r="AL105" s="8"/>
      <c r="AM105" s="8" t="s">
        <v>44</v>
      </c>
      <c r="AN105" s="8"/>
      <c r="AO105" s="8" t="s">
        <v>41</v>
      </c>
    </row>
    <row r="106" spans="1:41" ht="16.899999999999999" customHeight="1">
      <c r="A106" s="15"/>
      <c r="B106" s="15"/>
      <c r="C106" s="8" t="s">
        <v>316</v>
      </c>
      <c r="D106" s="15">
        <v>6500</v>
      </c>
      <c r="E106" s="15" t="s">
        <v>46</v>
      </c>
      <c r="F106" s="15" t="s">
        <v>97</v>
      </c>
      <c r="G106" s="8">
        <v>0</v>
      </c>
      <c r="H106" s="8">
        <v>1</v>
      </c>
      <c r="I106" s="8">
        <v>0</v>
      </c>
      <c r="J106" s="8">
        <v>0</v>
      </c>
      <c r="K106" s="8">
        <v>0</v>
      </c>
      <c r="L106" s="8">
        <v>0</v>
      </c>
      <c r="M106" s="8">
        <v>0</v>
      </c>
      <c r="N106" s="8">
        <v>0</v>
      </c>
      <c r="O106" s="8"/>
      <c r="P106" s="8"/>
      <c r="Q106" s="8" t="s">
        <v>2377</v>
      </c>
      <c r="R106" s="13" t="s">
        <v>2499</v>
      </c>
      <c r="S106" s="13"/>
      <c r="T106" s="8"/>
      <c r="U106" s="8"/>
      <c r="V106" s="8"/>
      <c r="W106" s="8"/>
      <c r="X106" s="8"/>
      <c r="Y106" s="8" t="s">
        <v>36</v>
      </c>
      <c r="Z106" s="8"/>
      <c r="AA106" s="8"/>
      <c r="AB106" s="8"/>
      <c r="AC106" s="8"/>
      <c r="AD106" s="8"/>
      <c r="AE106" s="8"/>
      <c r="AF106" s="8"/>
      <c r="AG106" s="13" t="s">
        <v>68</v>
      </c>
      <c r="AH106" s="13" t="s">
        <v>38</v>
      </c>
      <c r="AI106" s="8"/>
      <c r="AJ106" s="13" t="s">
        <v>2414</v>
      </c>
      <c r="AK106" s="8" t="s">
        <v>39</v>
      </c>
      <c r="AL106" s="8"/>
      <c r="AM106" s="8" t="s">
        <v>40</v>
      </c>
      <c r="AN106" s="8"/>
      <c r="AO106" s="8" t="s">
        <v>41</v>
      </c>
    </row>
    <row r="107" spans="1:41" ht="16.899999999999999" customHeight="1">
      <c r="A107" s="15"/>
      <c r="B107" s="15"/>
      <c r="C107" s="8" t="s">
        <v>317</v>
      </c>
      <c r="D107" s="15">
        <v>6510</v>
      </c>
      <c r="E107" s="15" t="s">
        <v>46</v>
      </c>
      <c r="F107" s="15" t="s">
        <v>97</v>
      </c>
      <c r="G107" s="8">
        <v>0</v>
      </c>
      <c r="H107" s="8">
        <v>1</v>
      </c>
      <c r="I107" s="8">
        <v>0</v>
      </c>
      <c r="J107" s="8">
        <v>0</v>
      </c>
      <c r="K107" s="8">
        <v>0</v>
      </c>
      <c r="L107" s="8">
        <v>0</v>
      </c>
      <c r="M107" s="8">
        <v>0</v>
      </c>
      <c r="N107" s="8">
        <v>0</v>
      </c>
      <c r="O107" s="8"/>
      <c r="P107" s="8"/>
      <c r="Q107" s="8" t="s">
        <v>2339</v>
      </c>
      <c r="R107" s="13" t="s">
        <v>2499</v>
      </c>
      <c r="S107" s="13"/>
      <c r="T107" s="8"/>
      <c r="U107" s="8"/>
      <c r="V107" s="8"/>
      <c r="W107" s="8"/>
      <c r="X107" s="8"/>
      <c r="Y107" s="8" t="s">
        <v>36</v>
      </c>
      <c r="Z107" s="8"/>
      <c r="AA107" s="8"/>
      <c r="AB107" s="8"/>
      <c r="AC107" s="8"/>
      <c r="AD107" s="8"/>
      <c r="AE107" s="8"/>
      <c r="AF107" s="8"/>
      <c r="AG107" s="13" t="s">
        <v>68</v>
      </c>
      <c r="AH107" s="13" t="s">
        <v>38</v>
      </c>
      <c r="AI107" s="8"/>
      <c r="AJ107" s="13" t="s">
        <v>2414</v>
      </c>
      <c r="AK107" s="8" t="s">
        <v>39</v>
      </c>
      <c r="AL107" s="8"/>
      <c r="AM107" s="8" t="s">
        <v>40</v>
      </c>
      <c r="AN107" s="8"/>
      <c r="AO107" s="8" t="s">
        <v>41</v>
      </c>
    </row>
    <row r="108" spans="1:41" ht="16.899999999999999" customHeight="1">
      <c r="A108" s="15"/>
      <c r="B108" s="15"/>
      <c r="C108" s="8" t="s">
        <v>318</v>
      </c>
      <c r="D108" s="15">
        <v>6530</v>
      </c>
      <c r="E108" s="15" t="s">
        <v>56</v>
      </c>
      <c r="F108" s="15" t="s">
        <v>97</v>
      </c>
      <c r="G108" s="8">
        <v>2</v>
      </c>
      <c r="H108" s="8">
        <v>1</v>
      </c>
      <c r="I108" s="8">
        <v>0</v>
      </c>
      <c r="J108" s="8">
        <v>3</v>
      </c>
      <c r="K108" s="8">
        <v>0</v>
      </c>
      <c r="L108" s="8">
        <v>0</v>
      </c>
      <c r="M108" s="8">
        <v>0</v>
      </c>
      <c r="N108" s="8">
        <v>0</v>
      </c>
      <c r="O108" s="8"/>
      <c r="P108" s="8" t="s">
        <v>58</v>
      </c>
      <c r="Q108" s="9" t="s">
        <v>2378</v>
      </c>
      <c r="R108" s="13" t="s">
        <v>2500</v>
      </c>
      <c r="S108" s="13"/>
      <c r="T108" s="8" t="s">
        <v>319</v>
      </c>
      <c r="U108" s="8" t="s">
        <v>320</v>
      </c>
      <c r="V108" s="8"/>
      <c r="W108" s="8" t="s">
        <v>321</v>
      </c>
      <c r="X108" s="8"/>
      <c r="Y108" s="8" t="s">
        <v>36</v>
      </c>
      <c r="Z108" s="8" t="s">
        <v>322</v>
      </c>
      <c r="AA108" s="8" t="s">
        <v>323</v>
      </c>
      <c r="AB108" s="8"/>
      <c r="AC108" s="8"/>
      <c r="AD108" s="8"/>
      <c r="AE108" s="8"/>
      <c r="AF108" s="8"/>
      <c r="AG108" s="13" t="s">
        <v>324</v>
      </c>
      <c r="AH108" s="13" t="s">
        <v>38</v>
      </c>
      <c r="AI108" s="8"/>
      <c r="AJ108" s="13" t="s">
        <v>2414</v>
      </c>
      <c r="AK108" s="8" t="s">
        <v>39</v>
      </c>
      <c r="AL108" s="8"/>
      <c r="AM108" s="8" t="s">
        <v>40</v>
      </c>
      <c r="AN108" s="8"/>
      <c r="AO108" s="8" t="s">
        <v>41</v>
      </c>
    </row>
    <row r="109" spans="1:41" ht="16.899999999999999" customHeight="1">
      <c r="A109" s="15"/>
      <c r="B109" s="15"/>
      <c r="C109" s="8" t="s">
        <v>325</v>
      </c>
      <c r="D109" s="15">
        <v>6560</v>
      </c>
      <c r="E109" s="15" t="s">
        <v>46</v>
      </c>
      <c r="F109" s="15" t="s">
        <v>97</v>
      </c>
      <c r="G109" s="8">
        <v>0</v>
      </c>
      <c r="H109" s="8">
        <v>0</v>
      </c>
      <c r="I109" s="8">
        <v>0</v>
      </c>
      <c r="J109" s="8">
        <v>1</v>
      </c>
      <c r="K109" s="8">
        <v>0</v>
      </c>
      <c r="L109" s="8">
        <v>0</v>
      </c>
      <c r="M109" s="8">
        <v>0</v>
      </c>
      <c r="N109" s="8">
        <v>0</v>
      </c>
      <c r="O109" s="8"/>
      <c r="P109" s="8"/>
      <c r="Q109" s="8"/>
      <c r="R109" s="13"/>
      <c r="S109" s="13"/>
      <c r="T109" s="8"/>
      <c r="U109" s="8"/>
      <c r="V109" s="8"/>
      <c r="W109" s="8"/>
      <c r="X109" s="8"/>
      <c r="Y109" s="8"/>
      <c r="Z109" s="8"/>
      <c r="AA109" s="8"/>
      <c r="AB109" s="8"/>
      <c r="AC109" s="8"/>
      <c r="AD109" s="8"/>
      <c r="AE109" s="8"/>
      <c r="AF109" s="8"/>
      <c r="AG109" s="13" t="s">
        <v>68</v>
      </c>
      <c r="AH109" s="13" t="s">
        <v>38</v>
      </c>
      <c r="AI109" s="8"/>
      <c r="AJ109" s="13" t="s">
        <v>2414</v>
      </c>
      <c r="AK109" s="8" t="s">
        <v>39</v>
      </c>
      <c r="AL109" s="8"/>
      <c r="AM109" s="8" t="s">
        <v>44</v>
      </c>
      <c r="AN109" s="8"/>
      <c r="AO109" s="8" t="s">
        <v>41</v>
      </c>
    </row>
    <row r="110" spans="1:41" ht="16.899999999999999" customHeight="1">
      <c r="A110" s="15"/>
      <c r="B110" s="15"/>
      <c r="C110" s="8" t="s">
        <v>326</v>
      </c>
      <c r="D110" s="15">
        <v>6570</v>
      </c>
      <c r="E110" s="15" t="s">
        <v>56</v>
      </c>
      <c r="F110" s="15" t="s">
        <v>97</v>
      </c>
      <c r="G110" s="8">
        <v>0</v>
      </c>
      <c r="H110" s="8">
        <v>1</v>
      </c>
      <c r="I110" s="8">
        <v>0</v>
      </c>
      <c r="J110" s="8">
        <v>1</v>
      </c>
      <c r="K110" s="8">
        <v>0</v>
      </c>
      <c r="L110" s="8">
        <v>0</v>
      </c>
      <c r="M110" s="8">
        <v>0</v>
      </c>
      <c r="N110" s="8">
        <v>0</v>
      </c>
      <c r="O110" s="8"/>
      <c r="P110" s="8" t="s">
        <v>58</v>
      </c>
      <c r="Q110" s="8" t="s">
        <v>2379</v>
      </c>
      <c r="R110" s="13" t="s">
        <v>2501</v>
      </c>
      <c r="S110" s="13"/>
      <c r="T110" s="8"/>
      <c r="U110" s="8"/>
      <c r="V110" s="8"/>
      <c r="W110" s="8"/>
      <c r="X110" s="8"/>
      <c r="Y110" s="8" t="s">
        <v>36</v>
      </c>
      <c r="Z110" s="8"/>
      <c r="AA110" s="8" t="s">
        <v>327</v>
      </c>
      <c r="AB110" s="8"/>
      <c r="AC110" s="8"/>
      <c r="AD110" s="8"/>
      <c r="AE110" s="8"/>
      <c r="AF110" s="8"/>
      <c r="AG110" s="13" t="s">
        <v>168</v>
      </c>
      <c r="AH110" s="13" t="s">
        <v>154</v>
      </c>
      <c r="AI110" s="8"/>
      <c r="AJ110" s="13" t="s">
        <v>2414</v>
      </c>
      <c r="AK110" s="8" t="s">
        <v>39</v>
      </c>
      <c r="AL110" s="8"/>
      <c r="AM110" s="8" t="s">
        <v>44</v>
      </c>
      <c r="AN110" s="8"/>
      <c r="AO110" s="8" t="s">
        <v>41</v>
      </c>
    </row>
    <row r="111" spans="1:41" ht="16.899999999999999" customHeight="1">
      <c r="A111" s="15"/>
      <c r="B111" s="15"/>
      <c r="C111" s="8" t="s">
        <v>328</v>
      </c>
      <c r="D111" s="15">
        <v>6580</v>
      </c>
      <c r="E111" s="15" t="s">
        <v>46</v>
      </c>
      <c r="F111" s="15" t="s">
        <v>97</v>
      </c>
      <c r="G111" s="8">
        <v>0</v>
      </c>
      <c r="H111" s="8">
        <v>0</v>
      </c>
      <c r="I111" s="8">
        <v>0</v>
      </c>
      <c r="J111" s="8">
        <v>1</v>
      </c>
      <c r="K111" s="8">
        <v>0</v>
      </c>
      <c r="L111" s="8">
        <v>0</v>
      </c>
      <c r="M111" s="8">
        <v>0</v>
      </c>
      <c r="N111" s="8">
        <v>0</v>
      </c>
      <c r="O111" s="8"/>
      <c r="P111" s="8"/>
      <c r="Q111" s="8"/>
      <c r="R111" s="13"/>
      <c r="S111" s="13"/>
      <c r="T111" s="8"/>
      <c r="U111" s="8"/>
      <c r="V111" s="8"/>
      <c r="W111" s="8"/>
      <c r="X111" s="8"/>
      <c r="Y111" s="8"/>
      <c r="Z111" s="8"/>
      <c r="AA111" s="8"/>
      <c r="AB111" s="8"/>
      <c r="AC111" s="8"/>
      <c r="AD111" s="8"/>
      <c r="AE111" s="8"/>
      <c r="AF111" s="8"/>
      <c r="AG111" s="13" t="s">
        <v>168</v>
      </c>
      <c r="AH111" s="13" t="s">
        <v>154</v>
      </c>
      <c r="AI111" s="8"/>
      <c r="AJ111" s="13" t="s">
        <v>2414</v>
      </c>
      <c r="AK111" s="8" t="s">
        <v>39</v>
      </c>
      <c r="AL111" s="8"/>
      <c r="AM111" s="8" t="s">
        <v>44</v>
      </c>
      <c r="AN111" s="8"/>
      <c r="AO111" s="8" t="s">
        <v>41</v>
      </c>
    </row>
    <row r="112" spans="1:41" ht="16.899999999999999" customHeight="1">
      <c r="A112" s="15"/>
      <c r="B112" s="15"/>
      <c r="C112" s="8" t="s">
        <v>329</v>
      </c>
      <c r="D112" s="15">
        <v>6590</v>
      </c>
      <c r="E112" s="15" t="s">
        <v>106</v>
      </c>
      <c r="F112" s="15" t="s">
        <v>34</v>
      </c>
      <c r="G112" s="8">
        <v>0</v>
      </c>
      <c r="H112" s="8">
        <v>3</v>
      </c>
      <c r="I112" s="8">
        <v>0</v>
      </c>
      <c r="J112" s="8">
        <v>3</v>
      </c>
      <c r="K112" s="8">
        <v>0</v>
      </c>
      <c r="L112" s="8">
        <v>0</v>
      </c>
      <c r="M112" s="8">
        <v>0</v>
      </c>
      <c r="N112" s="8">
        <v>0</v>
      </c>
      <c r="O112" s="8"/>
      <c r="P112" s="8" t="s">
        <v>107</v>
      </c>
      <c r="Q112" s="8"/>
      <c r="R112" s="13"/>
      <c r="S112" s="13"/>
      <c r="T112" s="8" t="s">
        <v>319</v>
      </c>
      <c r="U112" s="8" t="s">
        <v>330</v>
      </c>
      <c r="V112" s="8"/>
      <c r="W112" s="8"/>
      <c r="X112" s="8"/>
      <c r="Y112" s="8" t="s">
        <v>218</v>
      </c>
      <c r="Z112" s="8"/>
      <c r="AA112" s="8" t="s">
        <v>331</v>
      </c>
      <c r="AB112" s="8"/>
      <c r="AC112" s="8"/>
      <c r="AD112" s="8"/>
      <c r="AE112" s="8"/>
      <c r="AF112" s="8"/>
      <c r="AG112" s="13" t="s">
        <v>332</v>
      </c>
      <c r="AH112" s="13" t="s">
        <v>38</v>
      </c>
      <c r="AI112" s="8"/>
      <c r="AJ112" s="13" t="s">
        <v>2414</v>
      </c>
      <c r="AK112" s="8" t="s">
        <v>39</v>
      </c>
      <c r="AL112" s="8"/>
      <c r="AM112" s="8" t="s">
        <v>44</v>
      </c>
      <c r="AN112" s="8"/>
      <c r="AO112" s="8" t="s">
        <v>41</v>
      </c>
    </row>
    <row r="113" spans="1:41" ht="16.899999999999999" customHeight="1">
      <c r="A113" s="15"/>
      <c r="B113" s="15"/>
      <c r="C113" s="8" t="s">
        <v>333</v>
      </c>
      <c r="D113" s="15">
        <v>7020</v>
      </c>
      <c r="E113" s="15" t="s">
        <v>48</v>
      </c>
      <c r="F113" s="15" t="s">
        <v>34</v>
      </c>
      <c r="G113" s="8">
        <v>0</v>
      </c>
      <c r="H113" s="8">
        <v>1</v>
      </c>
      <c r="I113" s="8">
        <v>0</v>
      </c>
      <c r="J113" s="8">
        <v>1</v>
      </c>
      <c r="K113" s="8">
        <v>0</v>
      </c>
      <c r="L113" s="8">
        <v>0</v>
      </c>
      <c r="M113" s="8">
        <v>0</v>
      </c>
      <c r="N113" s="8">
        <v>0</v>
      </c>
      <c r="O113" s="8"/>
      <c r="P113" s="8" t="s">
        <v>49</v>
      </c>
      <c r="Q113" s="8" t="s">
        <v>2380</v>
      </c>
      <c r="R113" s="13" t="s">
        <v>2502</v>
      </c>
      <c r="S113" s="13"/>
      <c r="T113" s="8"/>
      <c r="U113" s="8"/>
      <c r="V113" s="8"/>
      <c r="W113" s="8"/>
      <c r="X113" s="8"/>
      <c r="Y113" s="8" t="s">
        <v>257</v>
      </c>
      <c r="Z113" s="8"/>
      <c r="AA113" s="8" t="s">
        <v>334</v>
      </c>
      <c r="AB113" s="8"/>
      <c r="AC113" s="8"/>
      <c r="AD113" s="8"/>
      <c r="AE113" s="8"/>
      <c r="AF113" s="8"/>
      <c r="AG113" s="13" t="s">
        <v>335</v>
      </c>
      <c r="AH113" s="13" t="s">
        <v>242</v>
      </c>
      <c r="AI113" s="8"/>
      <c r="AJ113" s="13" t="s">
        <v>2414</v>
      </c>
      <c r="AK113" s="8" t="s">
        <v>39</v>
      </c>
      <c r="AL113" s="8"/>
      <c r="AM113" s="8" t="s">
        <v>44</v>
      </c>
      <c r="AN113" s="8"/>
      <c r="AO113" s="8" t="s">
        <v>41</v>
      </c>
    </row>
    <row r="114" spans="1:41" ht="16.899999999999999" customHeight="1">
      <c r="A114" s="15"/>
      <c r="B114" s="15"/>
      <c r="C114" s="8" t="s">
        <v>336</v>
      </c>
      <c r="D114" s="15">
        <v>7030</v>
      </c>
      <c r="E114" s="15" t="s">
        <v>337</v>
      </c>
      <c r="F114" s="15" t="s">
        <v>97</v>
      </c>
      <c r="G114" s="8">
        <v>0</v>
      </c>
      <c r="H114" s="8">
        <v>0</v>
      </c>
      <c r="I114" s="8">
        <v>0</v>
      </c>
      <c r="J114" s="8">
        <v>1</v>
      </c>
      <c r="K114" s="8">
        <v>0</v>
      </c>
      <c r="L114" s="8">
        <v>0</v>
      </c>
      <c r="M114" s="8">
        <v>0</v>
      </c>
      <c r="N114" s="8">
        <v>0</v>
      </c>
      <c r="O114" s="8"/>
      <c r="P114" s="8"/>
      <c r="Q114" s="8" t="s">
        <v>2286</v>
      </c>
      <c r="R114" s="13" t="s">
        <v>2502</v>
      </c>
      <c r="S114" s="13"/>
      <c r="T114" s="8"/>
      <c r="U114" s="8"/>
      <c r="V114" s="8"/>
      <c r="W114" s="8"/>
      <c r="X114" s="8"/>
      <c r="Y114" s="8"/>
      <c r="Z114" s="8"/>
      <c r="AA114" s="8"/>
      <c r="AB114" s="8"/>
      <c r="AC114" s="8"/>
      <c r="AD114" s="8"/>
      <c r="AE114" s="8"/>
      <c r="AF114" s="8"/>
      <c r="AG114" s="13" t="s">
        <v>225</v>
      </c>
      <c r="AH114" s="13" t="s">
        <v>38</v>
      </c>
      <c r="AI114" s="8"/>
      <c r="AJ114" s="13" t="s">
        <v>2414</v>
      </c>
      <c r="AK114" s="8" t="s">
        <v>39</v>
      </c>
      <c r="AL114" s="8"/>
      <c r="AM114" s="8" t="s">
        <v>40</v>
      </c>
      <c r="AN114" s="8"/>
      <c r="AO114" s="8" t="s">
        <v>41</v>
      </c>
    </row>
    <row r="115" spans="1:41" ht="16.899999999999999" customHeight="1">
      <c r="A115" s="15"/>
      <c r="B115" s="15"/>
      <c r="C115" s="8" t="s">
        <v>338</v>
      </c>
      <c r="D115" s="15">
        <v>7040</v>
      </c>
      <c r="E115" s="15" t="s">
        <v>106</v>
      </c>
      <c r="F115" s="15" t="s">
        <v>34</v>
      </c>
      <c r="G115" s="8">
        <v>0</v>
      </c>
      <c r="H115" s="8">
        <v>1</v>
      </c>
      <c r="I115" s="8">
        <v>0</v>
      </c>
      <c r="J115" s="8">
        <v>2</v>
      </c>
      <c r="K115" s="8">
        <v>0</v>
      </c>
      <c r="L115" s="8">
        <v>0</v>
      </c>
      <c r="M115" s="8">
        <v>0</v>
      </c>
      <c r="N115" s="8">
        <v>0</v>
      </c>
      <c r="O115" s="8"/>
      <c r="P115" s="8" t="s">
        <v>107</v>
      </c>
      <c r="Q115" s="8" t="s">
        <v>2287</v>
      </c>
      <c r="R115" s="13" t="s">
        <v>2503</v>
      </c>
      <c r="S115" s="13"/>
      <c r="T115" s="8"/>
      <c r="U115" s="8"/>
      <c r="V115" s="8"/>
      <c r="W115" s="8"/>
      <c r="X115" s="8"/>
      <c r="Y115" s="8" t="s">
        <v>36</v>
      </c>
      <c r="Z115" s="8"/>
      <c r="AA115" s="8" t="s">
        <v>339</v>
      </c>
      <c r="AB115" s="8"/>
      <c r="AC115" s="8"/>
      <c r="AD115" s="8"/>
      <c r="AE115" s="8"/>
      <c r="AF115" s="8"/>
      <c r="AG115" s="13" t="s">
        <v>37</v>
      </c>
      <c r="AH115" s="13" t="s">
        <v>38</v>
      </c>
      <c r="AI115" s="8"/>
      <c r="AJ115" s="13" t="s">
        <v>2414</v>
      </c>
      <c r="AK115" s="8" t="s">
        <v>39</v>
      </c>
      <c r="AL115" s="8"/>
      <c r="AM115" s="8" t="s">
        <v>44</v>
      </c>
      <c r="AN115" s="8"/>
      <c r="AO115" s="8" t="s">
        <v>41</v>
      </c>
    </row>
    <row r="116" spans="1:41" ht="16.899999999999999" customHeight="1">
      <c r="A116" s="15"/>
      <c r="B116" s="15"/>
      <c r="C116" s="8" t="s">
        <v>340</v>
      </c>
      <c r="D116" s="15">
        <v>7050</v>
      </c>
      <c r="E116" s="15" t="s">
        <v>48</v>
      </c>
      <c r="F116" s="15" t="s">
        <v>34</v>
      </c>
      <c r="G116" s="8">
        <v>0</v>
      </c>
      <c r="H116" s="8">
        <v>1</v>
      </c>
      <c r="I116" s="8">
        <v>0</v>
      </c>
      <c r="J116" s="8">
        <v>1</v>
      </c>
      <c r="K116" s="8">
        <v>0</v>
      </c>
      <c r="L116" s="8">
        <v>0</v>
      </c>
      <c r="M116" s="8">
        <v>0</v>
      </c>
      <c r="N116" s="8">
        <v>0</v>
      </c>
      <c r="O116" s="8"/>
      <c r="P116" s="8" t="s">
        <v>49</v>
      </c>
      <c r="Q116" s="8" t="s">
        <v>2288</v>
      </c>
      <c r="R116" s="13" t="s">
        <v>2504</v>
      </c>
      <c r="S116" s="13"/>
      <c r="T116" s="8"/>
      <c r="U116" s="8"/>
      <c r="V116" s="8"/>
      <c r="W116" s="8"/>
      <c r="X116" s="8"/>
      <c r="Y116" s="8" t="s">
        <v>257</v>
      </c>
      <c r="Z116" s="8"/>
      <c r="AA116" s="8" t="s">
        <v>251</v>
      </c>
      <c r="AB116" s="8"/>
      <c r="AC116" s="8"/>
      <c r="AD116" s="8"/>
      <c r="AE116" s="8"/>
      <c r="AF116" s="8"/>
      <c r="AG116" s="13" t="s">
        <v>37</v>
      </c>
      <c r="AH116" s="13" t="s">
        <v>38</v>
      </c>
      <c r="AI116" s="8"/>
      <c r="AJ116" s="13" t="s">
        <v>2414</v>
      </c>
      <c r="AK116" s="8" t="s">
        <v>39</v>
      </c>
      <c r="AL116" s="8"/>
      <c r="AM116" s="8" t="s">
        <v>44</v>
      </c>
      <c r="AN116" s="8"/>
      <c r="AO116" s="8" t="s">
        <v>41</v>
      </c>
    </row>
    <row r="117" spans="1:41" ht="16.899999999999999" customHeight="1">
      <c r="A117" s="15"/>
      <c r="B117" s="15"/>
      <c r="C117" s="8" t="s">
        <v>341</v>
      </c>
      <c r="D117" s="15">
        <v>7060</v>
      </c>
      <c r="E117" s="15" t="s">
        <v>48</v>
      </c>
      <c r="F117" s="15" t="s">
        <v>34</v>
      </c>
      <c r="G117" s="8">
        <v>1</v>
      </c>
      <c r="H117" s="8">
        <v>1</v>
      </c>
      <c r="I117" s="8">
        <v>0</v>
      </c>
      <c r="J117" s="8">
        <v>1</v>
      </c>
      <c r="K117" s="8">
        <v>0</v>
      </c>
      <c r="L117" s="8">
        <v>0</v>
      </c>
      <c r="M117" s="8">
        <v>0</v>
      </c>
      <c r="N117" s="8">
        <v>0</v>
      </c>
      <c r="O117" s="8"/>
      <c r="P117" s="8" t="s">
        <v>49</v>
      </c>
      <c r="Q117" s="8" t="s">
        <v>2289</v>
      </c>
      <c r="R117" s="13" t="s">
        <v>2504</v>
      </c>
      <c r="S117" s="13"/>
      <c r="T117" s="8"/>
      <c r="U117" s="8"/>
      <c r="V117" s="8"/>
      <c r="W117" s="8" t="s">
        <v>342</v>
      </c>
      <c r="X117" s="8"/>
      <c r="Y117" s="8" t="s">
        <v>36</v>
      </c>
      <c r="Z117" s="8"/>
      <c r="AA117" s="8"/>
      <c r="AB117" s="8"/>
      <c r="AC117" s="8"/>
      <c r="AD117" s="8"/>
      <c r="AE117" s="8"/>
      <c r="AF117" s="8"/>
      <c r="AG117" s="13" t="s">
        <v>37</v>
      </c>
      <c r="AH117" s="13" t="s">
        <v>38</v>
      </c>
      <c r="AI117" s="8"/>
      <c r="AJ117" s="13" t="s">
        <v>2414</v>
      </c>
      <c r="AK117" s="8" t="s">
        <v>39</v>
      </c>
      <c r="AL117" s="8"/>
      <c r="AM117" s="8" t="s">
        <v>44</v>
      </c>
      <c r="AN117" s="8"/>
      <c r="AO117" s="8" t="s">
        <v>41</v>
      </c>
    </row>
    <row r="118" spans="1:41" ht="16.899999999999999" customHeight="1">
      <c r="A118" s="15"/>
      <c r="B118" s="15"/>
      <c r="C118" s="8" t="s">
        <v>343</v>
      </c>
      <c r="D118" s="15">
        <v>7080</v>
      </c>
      <c r="E118" s="15" t="s">
        <v>46</v>
      </c>
      <c r="F118" s="15" t="s">
        <v>34</v>
      </c>
      <c r="G118" s="8">
        <v>0</v>
      </c>
      <c r="H118" s="8">
        <v>0</v>
      </c>
      <c r="I118" s="8">
        <v>0</v>
      </c>
      <c r="J118" s="8">
        <v>1</v>
      </c>
      <c r="K118" s="8">
        <v>0</v>
      </c>
      <c r="L118" s="8">
        <v>0</v>
      </c>
      <c r="M118" s="8">
        <v>0</v>
      </c>
      <c r="N118" s="8">
        <v>0</v>
      </c>
      <c r="O118" s="8"/>
      <c r="P118" s="8"/>
      <c r="Q118" s="8"/>
      <c r="R118" s="13"/>
      <c r="S118" s="13"/>
      <c r="T118" s="8"/>
      <c r="U118" s="8"/>
      <c r="V118" s="8"/>
      <c r="W118" s="8"/>
      <c r="X118" s="8"/>
      <c r="Y118" s="8"/>
      <c r="Z118" s="8"/>
      <c r="AA118" s="8"/>
      <c r="AB118" s="8"/>
      <c r="AC118" s="8"/>
      <c r="AD118" s="8"/>
      <c r="AE118" s="8"/>
      <c r="AF118" s="8"/>
      <c r="AG118" s="13" t="s">
        <v>37</v>
      </c>
      <c r="AH118" s="13" t="s">
        <v>38</v>
      </c>
      <c r="AI118" s="8"/>
      <c r="AJ118" s="13" t="s">
        <v>2414</v>
      </c>
      <c r="AK118" s="8" t="s">
        <v>39</v>
      </c>
      <c r="AL118" s="8"/>
      <c r="AM118" s="8" t="s">
        <v>44</v>
      </c>
      <c r="AN118" s="8"/>
      <c r="AO118" s="8" t="s">
        <v>41</v>
      </c>
    </row>
    <row r="119" spans="1:41" ht="16.899999999999999" customHeight="1">
      <c r="A119" s="15"/>
      <c r="B119" s="15"/>
      <c r="C119" s="8" t="s">
        <v>344</v>
      </c>
      <c r="D119" s="15">
        <v>7090</v>
      </c>
      <c r="E119" s="15" t="s">
        <v>48</v>
      </c>
      <c r="F119" s="15" t="s">
        <v>97</v>
      </c>
      <c r="G119" s="8">
        <v>0</v>
      </c>
      <c r="H119" s="8">
        <v>0</v>
      </c>
      <c r="I119" s="8">
        <v>0</v>
      </c>
      <c r="J119" s="8">
        <v>1</v>
      </c>
      <c r="K119" s="8">
        <v>0</v>
      </c>
      <c r="L119" s="8">
        <v>0</v>
      </c>
      <c r="M119" s="8">
        <v>0</v>
      </c>
      <c r="N119" s="8">
        <v>0</v>
      </c>
      <c r="O119" s="8"/>
      <c r="P119" s="8" t="s">
        <v>49</v>
      </c>
      <c r="Q119" s="8"/>
      <c r="R119" s="13"/>
      <c r="S119" s="13"/>
      <c r="T119" s="8"/>
      <c r="U119" s="8"/>
      <c r="V119" s="8"/>
      <c r="W119" s="8"/>
      <c r="X119" s="8"/>
      <c r="Y119" s="8"/>
      <c r="Z119" s="8"/>
      <c r="AA119" s="8"/>
      <c r="AB119" s="8"/>
      <c r="AC119" s="8"/>
      <c r="AD119" s="8"/>
      <c r="AE119" s="8"/>
      <c r="AF119" s="8"/>
      <c r="AG119" s="13" t="s">
        <v>37</v>
      </c>
      <c r="AH119" s="13" t="s">
        <v>38</v>
      </c>
      <c r="AI119" s="8"/>
      <c r="AJ119" s="13" t="s">
        <v>2414</v>
      </c>
      <c r="AK119" s="8" t="s">
        <v>39</v>
      </c>
      <c r="AL119" s="8"/>
      <c r="AM119" s="8" t="s">
        <v>44</v>
      </c>
      <c r="AN119" s="8"/>
      <c r="AO119" s="8" t="s">
        <v>41</v>
      </c>
    </row>
    <row r="120" spans="1:41" ht="16.899999999999999" customHeight="1">
      <c r="A120" s="15"/>
      <c r="B120" s="15"/>
      <c r="C120" s="8" t="s">
        <v>345</v>
      </c>
      <c r="D120" s="15">
        <v>7100</v>
      </c>
      <c r="E120" s="15" t="s">
        <v>48</v>
      </c>
      <c r="F120" s="15" t="s">
        <v>34</v>
      </c>
      <c r="G120" s="8">
        <v>0</v>
      </c>
      <c r="H120" s="8">
        <v>1</v>
      </c>
      <c r="I120" s="8">
        <v>0</v>
      </c>
      <c r="J120" s="8">
        <v>1</v>
      </c>
      <c r="K120" s="8">
        <v>0</v>
      </c>
      <c r="L120" s="8">
        <v>0</v>
      </c>
      <c r="M120" s="8">
        <v>0</v>
      </c>
      <c r="N120" s="8">
        <v>0</v>
      </c>
      <c r="O120" s="8"/>
      <c r="P120" s="8" t="s">
        <v>49</v>
      </c>
      <c r="Q120" s="8" t="s">
        <v>2381</v>
      </c>
      <c r="R120" s="13" t="s">
        <v>2504</v>
      </c>
      <c r="S120" s="13"/>
      <c r="T120" s="8"/>
      <c r="U120" s="8"/>
      <c r="V120" s="8"/>
      <c r="W120" s="8"/>
      <c r="X120" s="8"/>
      <c r="Y120" s="8" t="s">
        <v>36</v>
      </c>
      <c r="Z120" s="8"/>
      <c r="AA120" s="8" t="s">
        <v>346</v>
      </c>
      <c r="AB120" s="8"/>
      <c r="AC120" s="8"/>
      <c r="AD120" s="8"/>
      <c r="AE120" s="8"/>
      <c r="AF120" s="8"/>
      <c r="AG120" s="13" t="s">
        <v>347</v>
      </c>
      <c r="AH120" s="13" t="s">
        <v>38</v>
      </c>
      <c r="AI120" s="8"/>
      <c r="AJ120" s="13" t="s">
        <v>2414</v>
      </c>
      <c r="AK120" s="8" t="s">
        <v>39</v>
      </c>
      <c r="AL120" s="8"/>
      <c r="AM120" s="8" t="s">
        <v>44</v>
      </c>
      <c r="AN120" s="8"/>
      <c r="AO120" s="8" t="s">
        <v>41</v>
      </c>
    </row>
    <row r="121" spans="1:41" ht="16.899999999999999" customHeight="1">
      <c r="A121" s="15"/>
      <c r="B121" s="15"/>
      <c r="C121" s="8" t="s">
        <v>348</v>
      </c>
      <c r="D121" s="15">
        <v>7110</v>
      </c>
      <c r="E121" s="15" t="s">
        <v>48</v>
      </c>
      <c r="F121" s="15" t="s">
        <v>34</v>
      </c>
      <c r="G121" s="8">
        <v>0</v>
      </c>
      <c r="H121" s="8">
        <v>0</v>
      </c>
      <c r="I121" s="8">
        <v>0</v>
      </c>
      <c r="J121" s="8">
        <v>1</v>
      </c>
      <c r="K121" s="8">
        <v>0</v>
      </c>
      <c r="L121" s="8">
        <v>0</v>
      </c>
      <c r="M121" s="8">
        <v>0</v>
      </c>
      <c r="N121" s="8">
        <v>0</v>
      </c>
      <c r="O121" s="8"/>
      <c r="P121" s="8" t="s">
        <v>49</v>
      </c>
      <c r="Q121" s="8"/>
      <c r="R121" s="13"/>
      <c r="S121" s="13"/>
      <c r="T121" s="8"/>
      <c r="U121" s="8"/>
      <c r="V121" s="8"/>
      <c r="W121" s="8"/>
      <c r="X121" s="8"/>
      <c r="Y121" s="8"/>
      <c r="Z121" s="8"/>
      <c r="AA121" s="8"/>
      <c r="AB121" s="8"/>
      <c r="AC121" s="8"/>
      <c r="AD121" s="8"/>
      <c r="AE121" s="8"/>
      <c r="AF121" s="8"/>
      <c r="AG121" s="13" t="s">
        <v>37</v>
      </c>
      <c r="AH121" s="13" t="s">
        <v>38</v>
      </c>
      <c r="AI121" s="8"/>
      <c r="AJ121" s="13" t="s">
        <v>2414</v>
      </c>
      <c r="AK121" s="8" t="s">
        <v>39</v>
      </c>
      <c r="AL121" s="8"/>
      <c r="AM121" s="8" t="s">
        <v>44</v>
      </c>
      <c r="AN121" s="8"/>
      <c r="AO121" s="8" t="s">
        <v>41</v>
      </c>
    </row>
    <row r="122" spans="1:41" ht="16.899999999999999" customHeight="1">
      <c r="A122" s="15"/>
      <c r="B122" s="15"/>
      <c r="C122" s="8" t="s">
        <v>349</v>
      </c>
      <c r="D122" s="15">
        <v>8010</v>
      </c>
      <c r="E122" s="15" t="s">
        <v>56</v>
      </c>
      <c r="F122" s="15" t="s">
        <v>34</v>
      </c>
      <c r="G122" s="8">
        <v>0</v>
      </c>
      <c r="H122" s="8">
        <v>1</v>
      </c>
      <c r="I122" s="8">
        <v>0</v>
      </c>
      <c r="J122" s="8">
        <v>1</v>
      </c>
      <c r="K122" s="8">
        <v>0</v>
      </c>
      <c r="L122" s="8">
        <v>0</v>
      </c>
      <c r="M122" s="8">
        <v>0</v>
      </c>
      <c r="N122" s="8">
        <v>0</v>
      </c>
      <c r="O122" s="8" t="s">
        <v>350</v>
      </c>
      <c r="P122" s="8" t="s">
        <v>58</v>
      </c>
      <c r="Q122" s="9" t="s">
        <v>2290</v>
      </c>
      <c r="R122" s="13" t="s">
        <v>2505</v>
      </c>
      <c r="S122" s="13"/>
      <c r="T122" s="8"/>
      <c r="U122" s="8" t="s">
        <v>351</v>
      </c>
      <c r="V122" s="8"/>
      <c r="W122" s="8" t="s">
        <v>352</v>
      </c>
      <c r="X122" s="8"/>
      <c r="Y122" s="8" t="s">
        <v>257</v>
      </c>
      <c r="Z122" s="8" t="s">
        <v>353</v>
      </c>
      <c r="AA122" s="8" t="s">
        <v>354</v>
      </c>
      <c r="AB122" s="8"/>
      <c r="AC122" s="8"/>
      <c r="AD122" s="8"/>
      <c r="AE122" s="8"/>
      <c r="AF122" s="8"/>
      <c r="AG122" s="13" t="s">
        <v>37</v>
      </c>
      <c r="AH122" s="13" t="s">
        <v>38</v>
      </c>
      <c r="AI122" s="8"/>
      <c r="AJ122" s="13" t="s">
        <v>2414</v>
      </c>
      <c r="AK122" s="8" t="s">
        <v>209</v>
      </c>
      <c r="AL122" s="8"/>
      <c r="AM122" s="8" t="s">
        <v>183</v>
      </c>
      <c r="AN122" s="8"/>
      <c r="AO122" s="8" t="s">
        <v>210</v>
      </c>
    </row>
    <row r="123" spans="1:41" ht="16.899999999999999" customHeight="1">
      <c r="A123" s="15"/>
      <c r="B123" s="15"/>
      <c r="C123" s="8" t="s">
        <v>355</v>
      </c>
      <c r="D123" s="15">
        <v>8020</v>
      </c>
      <c r="E123" s="15" t="s">
        <v>56</v>
      </c>
      <c r="F123" s="15" t="s">
        <v>34</v>
      </c>
      <c r="G123" s="8">
        <v>2</v>
      </c>
      <c r="H123" s="8">
        <v>1</v>
      </c>
      <c r="I123" s="8">
        <v>0</v>
      </c>
      <c r="J123" s="8">
        <v>1</v>
      </c>
      <c r="K123" s="8">
        <v>0</v>
      </c>
      <c r="L123" s="8">
        <v>0</v>
      </c>
      <c r="M123" s="8">
        <v>0</v>
      </c>
      <c r="N123" s="8">
        <v>0</v>
      </c>
      <c r="O123" s="8"/>
      <c r="P123" s="8" t="s">
        <v>58</v>
      </c>
      <c r="Q123" s="8" t="s">
        <v>2382</v>
      </c>
      <c r="R123" s="13" t="s">
        <v>2506</v>
      </c>
      <c r="S123" s="13"/>
      <c r="T123" s="8"/>
      <c r="U123" s="8"/>
      <c r="V123" s="8"/>
      <c r="W123" s="8" t="s">
        <v>356</v>
      </c>
      <c r="X123" s="8"/>
      <c r="Y123" s="8" t="s">
        <v>257</v>
      </c>
      <c r="Z123" s="8"/>
      <c r="AA123" s="8" t="s">
        <v>357</v>
      </c>
      <c r="AB123" s="8"/>
      <c r="AC123" s="8"/>
      <c r="AD123" s="8"/>
      <c r="AE123" s="8"/>
      <c r="AF123" s="8"/>
      <c r="AG123" s="13" t="s">
        <v>37</v>
      </c>
      <c r="AH123" s="13" t="s">
        <v>38</v>
      </c>
      <c r="AI123" s="8"/>
      <c r="AJ123" s="13" t="s">
        <v>2414</v>
      </c>
      <c r="AK123" s="8" t="s">
        <v>39</v>
      </c>
      <c r="AL123" s="8"/>
      <c r="AM123" s="8" t="s">
        <v>44</v>
      </c>
      <c r="AN123" s="8"/>
      <c r="AO123" s="8" t="s">
        <v>41</v>
      </c>
    </row>
    <row r="124" spans="1:41" ht="16.899999999999999" customHeight="1">
      <c r="A124" s="15"/>
      <c r="B124" s="15"/>
      <c r="C124" s="8" t="s">
        <v>358</v>
      </c>
      <c r="D124" s="15">
        <v>8030</v>
      </c>
      <c r="E124" s="15" t="s">
        <v>88</v>
      </c>
      <c r="F124" s="15" t="s">
        <v>34</v>
      </c>
      <c r="G124" s="8">
        <v>3</v>
      </c>
      <c r="H124" s="8">
        <v>1</v>
      </c>
      <c r="I124" s="8">
        <v>0</v>
      </c>
      <c r="J124" s="8">
        <v>1</v>
      </c>
      <c r="K124" s="8">
        <v>0</v>
      </c>
      <c r="L124" s="8">
        <v>0</v>
      </c>
      <c r="M124" s="8">
        <v>0</v>
      </c>
      <c r="N124" s="8">
        <v>0</v>
      </c>
      <c r="O124" s="8" t="s">
        <v>359</v>
      </c>
      <c r="P124" s="8" t="s">
        <v>89</v>
      </c>
      <c r="Q124" s="9" t="s">
        <v>2291</v>
      </c>
      <c r="R124" s="13" t="s">
        <v>2507</v>
      </c>
      <c r="S124" s="13"/>
      <c r="T124" s="8"/>
      <c r="U124" s="8" t="s">
        <v>351</v>
      </c>
      <c r="V124" s="8"/>
      <c r="W124" s="8" t="s">
        <v>360</v>
      </c>
      <c r="X124" s="8"/>
      <c r="Y124" s="8" t="s">
        <v>361</v>
      </c>
      <c r="Z124" s="8" t="s">
        <v>353</v>
      </c>
      <c r="AA124" s="8" t="s">
        <v>362</v>
      </c>
      <c r="AB124" s="8"/>
      <c r="AC124" s="8"/>
      <c r="AD124" s="8"/>
      <c r="AE124" s="8"/>
      <c r="AF124" s="8"/>
      <c r="AG124" s="13" t="s">
        <v>363</v>
      </c>
      <c r="AH124" s="13" t="s">
        <v>38</v>
      </c>
      <c r="AI124" s="8"/>
      <c r="AJ124" s="13" t="s">
        <v>2414</v>
      </c>
      <c r="AK124" s="8" t="s">
        <v>209</v>
      </c>
      <c r="AL124" s="8"/>
      <c r="AM124" s="8" t="s">
        <v>40</v>
      </c>
      <c r="AN124" s="8"/>
      <c r="AO124" s="8" t="s">
        <v>210</v>
      </c>
    </row>
    <row r="125" spans="1:41" ht="16.899999999999999" customHeight="1">
      <c r="A125" s="15"/>
      <c r="B125" s="15"/>
      <c r="C125" s="8" t="s">
        <v>364</v>
      </c>
      <c r="D125" s="15">
        <v>8040</v>
      </c>
      <c r="E125" s="15" t="s">
        <v>56</v>
      </c>
      <c r="F125" s="15" t="s">
        <v>34</v>
      </c>
      <c r="G125" s="8">
        <v>3</v>
      </c>
      <c r="H125" s="8">
        <v>1</v>
      </c>
      <c r="I125" s="8">
        <v>0</v>
      </c>
      <c r="J125" s="8">
        <v>2</v>
      </c>
      <c r="K125" s="8">
        <v>0</v>
      </c>
      <c r="L125" s="8">
        <v>0</v>
      </c>
      <c r="M125" s="8">
        <v>0</v>
      </c>
      <c r="N125" s="8">
        <v>0</v>
      </c>
      <c r="O125" s="8" t="s">
        <v>365</v>
      </c>
      <c r="P125" s="8" t="s">
        <v>58</v>
      </c>
      <c r="Q125" s="8" t="s">
        <v>2383</v>
      </c>
      <c r="R125" s="13" t="s">
        <v>2508</v>
      </c>
      <c r="S125" s="13"/>
      <c r="T125" s="8"/>
      <c r="U125" s="8" t="s">
        <v>366</v>
      </c>
      <c r="V125" s="8"/>
      <c r="W125" s="8" t="s">
        <v>367</v>
      </c>
      <c r="X125" s="8"/>
      <c r="Y125" s="8" t="s">
        <v>361</v>
      </c>
      <c r="Z125" s="8" t="s">
        <v>353</v>
      </c>
      <c r="AA125" s="8" t="s">
        <v>368</v>
      </c>
      <c r="AB125" s="8"/>
      <c r="AC125" s="8"/>
      <c r="AD125" s="8"/>
      <c r="AE125" s="8"/>
      <c r="AF125" s="8"/>
      <c r="AG125" s="13" t="s">
        <v>363</v>
      </c>
      <c r="AH125" s="13" t="s">
        <v>38</v>
      </c>
      <c r="AI125" s="8"/>
      <c r="AJ125" s="13" t="s">
        <v>2414</v>
      </c>
      <c r="AK125" s="8" t="s">
        <v>209</v>
      </c>
      <c r="AL125" s="8"/>
      <c r="AM125" s="8" t="s">
        <v>183</v>
      </c>
      <c r="AN125" s="8"/>
      <c r="AO125" s="8" t="s">
        <v>210</v>
      </c>
    </row>
    <row r="126" spans="1:41" ht="16.899999999999999" customHeight="1">
      <c r="A126" s="15"/>
      <c r="B126" s="15"/>
      <c r="C126" s="8" t="s">
        <v>369</v>
      </c>
      <c r="D126" s="15">
        <v>8050</v>
      </c>
      <c r="E126" s="15" t="s">
        <v>106</v>
      </c>
      <c r="F126" s="15" t="s">
        <v>34</v>
      </c>
      <c r="G126" s="8">
        <v>1</v>
      </c>
      <c r="H126" s="8">
        <v>1</v>
      </c>
      <c r="I126" s="8">
        <v>0</v>
      </c>
      <c r="J126" s="8">
        <v>1</v>
      </c>
      <c r="K126" s="8">
        <v>0</v>
      </c>
      <c r="L126" s="8">
        <v>0</v>
      </c>
      <c r="M126" s="8">
        <v>0</v>
      </c>
      <c r="N126" s="8">
        <v>0</v>
      </c>
      <c r="O126" s="8" t="s">
        <v>370</v>
      </c>
      <c r="P126" s="8" t="s">
        <v>107</v>
      </c>
      <c r="Q126" s="8" t="s">
        <v>2292</v>
      </c>
      <c r="R126" s="13" t="s">
        <v>2509</v>
      </c>
      <c r="S126" s="13"/>
      <c r="T126" s="8"/>
      <c r="U126" s="8" t="s">
        <v>351</v>
      </c>
      <c r="V126" s="8"/>
      <c r="W126" s="8" t="s">
        <v>371</v>
      </c>
      <c r="X126" s="8"/>
      <c r="Y126" s="8" t="s">
        <v>372</v>
      </c>
      <c r="Z126" s="8" t="s">
        <v>353</v>
      </c>
      <c r="AA126" s="8" t="s">
        <v>373</v>
      </c>
      <c r="AB126" s="8"/>
      <c r="AC126" s="8"/>
      <c r="AD126" s="8"/>
      <c r="AE126" s="8"/>
      <c r="AF126" s="8"/>
      <c r="AG126" s="13" t="s">
        <v>37</v>
      </c>
      <c r="AH126" s="13" t="s">
        <v>38</v>
      </c>
      <c r="AI126" s="8"/>
      <c r="AJ126" s="13" t="s">
        <v>2414</v>
      </c>
      <c r="AK126" s="8" t="s">
        <v>209</v>
      </c>
      <c r="AL126" s="8"/>
      <c r="AM126" s="8" t="s">
        <v>183</v>
      </c>
      <c r="AN126" s="8"/>
      <c r="AO126" s="8" t="s">
        <v>210</v>
      </c>
    </row>
    <row r="127" spans="1:41" ht="16.899999999999999" customHeight="1">
      <c r="A127" s="15"/>
      <c r="B127" s="15"/>
      <c r="C127" s="8" t="s">
        <v>374</v>
      </c>
      <c r="D127" s="15">
        <v>8060</v>
      </c>
      <c r="E127" s="15" t="s">
        <v>48</v>
      </c>
      <c r="F127" s="15" t="s">
        <v>34</v>
      </c>
      <c r="G127" s="8">
        <v>2</v>
      </c>
      <c r="H127" s="8">
        <v>1</v>
      </c>
      <c r="I127" s="8">
        <v>0</v>
      </c>
      <c r="J127" s="8">
        <v>1</v>
      </c>
      <c r="K127" s="8">
        <v>0</v>
      </c>
      <c r="L127" s="8">
        <v>0</v>
      </c>
      <c r="M127" s="8">
        <v>0</v>
      </c>
      <c r="N127" s="8">
        <v>0</v>
      </c>
      <c r="O127" s="8" t="s">
        <v>375</v>
      </c>
      <c r="P127" s="8" t="s">
        <v>49</v>
      </c>
      <c r="Q127" s="9" t="s">
        <v>2183</v>
      </c>
      <c r="R127" s="13" t="s">
        <v>2510</v>
      </c>
      <c r="S127" s="13"/>
      <c r="T127" s="8"/>
      <c r="U127" s="8" t="s">
        <v>2182</v>
      </c>
      <c r="V127" s="8"/>
      <c r="W127" s="8" t="s">
        <v>376</v>
      </c>
      <c r="X127" s="8"/>
      <c r="Y127" s="8" t="s">
        <v>372</v>
      </c>
      <c r="Z127" s="8" t="s">
        <v>353</v>
      </c>
      <c r="AA127" s="8" t="s">
        <v>377</v>
      </c>
      <c r="AB127" s="8"/>
      <c r="AC127" s="8"/>
      <c r="AD127" s="8"/>
      <c r="AE127" s="8"/>
      <c r="AF127" s="8"/>
      <c r="AG127" s="13" t="s">
        <v>37</v>
      </c>
      <c r="AH127" s="13" t="s">
        <v>38</v>
      </c>
      <c r="AI127" s="8"/>
      <c r="AJ127" s="13" t="s">
        <v>2414</v>
      </c>
      <c r="AK127" s="8" t="s">
        <v>209</v>
      </c>
      <c r="AL127" s="8"/>
      <c r="AM127" s="8" t="s">
        <v>44</v>
      </c>
      <c r="AN127" s="8"/>
      <c r="AO127" s="8" t="s">
        <v>210</v>
      </c>
    </row>
    <row r="128" spans="1:41" ht="16.899999999999999" customHeight="1">
      <c r="A128" s="15"/>
      <c r="B128" s="15"/>
      <c r="C128" s="8" t="s">
        <v>378</v>
      </c>
      <c r="D128" s="15">
        <v>8080</v>
      </c>
      <c r="E128" s="15" t="s">
        <v>88</v>
      </c>
      <c r="F128" s="15" t="s">
        <v>34</v>
      </c>
      <c r="G128" s="8">
        <v>2</v>
      </c>
      <c r="H128" s="8">
        <v>1</v>
      </c>
      <c r="I128" s="8">
        <v>0</v>
      </c>
      <c r="J128" s="8">
        <v>2</v>
      </c>
      <c r="K128" s="8">
        <v>0</v>
      </c>
      <c r="L128" s="8">
        <v>0</v>
      </c>
      <c r="M128" s="8">
        <v>0</v>
      </c>
      <c r="N128" s="8">
        <v>0</v>
      </c>
      <c r="O128" s="8" t="s">
        <v>379</v>
      </c>
      <c r="P128" s="8" t="s">
        <v>89</v>
      </c>
      <c r="Q128" s="8" t="s">
        <v>2384</v>
      </c>
      <c r="R128" s="13" t="s">
        <v>2511</v>
      </c>
      <c r="S128" s="13"/>
      <c r="T128" s="8" t="s">
        <v>2184</v>
      </c>
      <c r="U128" s="8" t="s">
        <v>380</v>
      </c>
      <c r="V128" s="8"/>
      <c r="W128" s="8" t="s">
        <v>381</v>
      </c>
      <c r="X128" s="8"/>
      <c r="Y128" s="8" t="s">
        <v>372</v>
      </c>
      <c r="Z128" s="8" t="s">
        <v>353</v>
      </c>
      <c r="AA128" s="8" t="s">
        <v>382</v>
      </c>
      <c r="AB128" s="8"/>
      <c r="AC128" s="8"/>
      <c r="AD128" s="8"/>
      <c r="AE128" s="8"/>
      <c r="AF128" s="8"/>
      <c r="AG128" s="13" t="s">
        <v>37</v>
      </c>
      <c r="AH128" s="13" t="s">
        <v>38</v>
      </c>
      <c r="AI128" s="8"/>
      <c r="AJ128" s="13" t="s">
        <v>2414</v>
      </c>
      <c r="AK128" s="8" t="s">
        <v>209</v>
      </c>
      <c r="AL128" s="8"/>
      <c r="AM128" s="8" t="s">
        <v>40</v>
      </c>
      <c r="AN128" s="8"/>
      <c r="AO128" s="8" t="s">
        <v>210</v>
      </c>
    </row>
    <row r="129" spans="1:41" ht="16.899999999999999" customHeight="1">
      <c r="A129" s="15"/>
      <c r="B129" s="15"/>
      <c r="C129" s="8" t="s">
        <v>383</v>
      </c>
      <c r="D129" s="15">
        <v>8090</v>
      </c>
      <c r="E129" s="15" t="s">
        <v>88</v>
      </c>
      <c r="F129" s="15" t="s">
        <v>34</v>
      </c>
      <c r="G129" s="8">
        <v>3</v>
      </c>
      <c r="H129" s="8">
        <v>1</v>
      </c>
      <c r="I129" s="8">
        <v>0</v>
      </c>
      <c r="J129" s="8">
        <v>2</v>
      </c>
      <c r="K129" s="8">
        <v>0</v>
      </c>
      <c r="L129" s="8">
        <v>0</v>
      </c>
      <c r="M129" s="8">
        <v>0</v>
      </c>
      <c r="N129" s="8">
        <v>0</v>
      </c>
      <c r="O129" s="8" t="s">
        <v>384</v>
      </c>
      <c r="P129" s="8" t="s">
        <v>89</v>
      </c>
      <c r="Q129" s="9" t="s">
        <v>2293</v>
      </c>
      <c r="R129" s="13" t="s">
        <v>2512</v>
      </c>
      <c r="S129" s="13"/>
      <c r="T129" s="8"/>
      <c r="U129" s="8" t="s">
        <v>351</v>
      </c>
      <c r="V129" s="8"/>
      <c r="W129" s="8" t="s">
        <v>385</v>
      </c>
      <c r="X129" s="8"/>
      <c r="Y129" s="8" t="s">
        <v>36</v>
      </c>
      <c r="Z129" s="8" t="s">
        <v>353</v>
      </c>
      <c r="AA129" s="8" t="s">
        <v>386</v>
      </c>
      <c r="AB129" s="8"/>
      <c r="AC129" s="8"/>
      <c r="AD129" s="8"/>
      <c r="AE129" s="8"/>
      <c r="AF129" s="8"/>
      <c r="AG129" s="13" t="s">
        <v>37</v>
      </c>
      <c r="AH129" s="13" t="s">
        <v>38</v>
      </c>
      <c r="AI129" s="8"/>
      <c r="AJ129" s="13" t="s">
        <v>2414</v>
      </c>
      <c r="AK129" s="8" t="s">
        <v>209</v>
      </c>
      <c r="AL129" s="8"/>
      <c r="AM129" s="8" t="s">
        <v>40</v>
      </c>
      <c r="AN129" s="8"/>
      <c r="AO129" s="8" t="s">
        <v>210</v>
      </c>
    </row>
    <row r="130" spans="1:41" ht="16.899999999999999" customHeight="1">
      <c r="A130" s="15"/>
      <c r="B130" s="15"/>
      <c r="C130" s="8" t="s">
        <v>387</v>
      </c>
      <c r="D130" s="15">
        <v>8110</v>
      </c>
      <c r="E130" s="15" t="s">
        <v>106</v>
      </c>
      <c r="F130" s="15" t="s">
        <v>34</v>
      </c>
      <c r="G130" s="8">
        <v>0</v>
      </c>
      <c r="H130" s="8">
        <v>1</v>
      </c>
      <c r="I130" s="8">
        <v>0</v>
      </c>
      <c r="J130" s="8">
        <v>3</v>
      </c>
      <c r="K130" s="8">
        <v>0</v>
      </c>
      <c r="L130" s="8">
        <v>0</v>
      </c>
      <c r="M130" s="8">
        <v>0</v>
      </c>
      <c r="N130" s="8">
        <v>0</v>
      </c>
      <c r="O130" s="8"/>
      <c r="P130" s="8" t="s">
        <v>107</v>
      </c>
      <c r="Q130" s="8" t="s">
        <v>2385</v>
      </c>
      <c r="R130" s="13" t="s">
        <v>2512</v>
      </c>
      <c r="S130" s="13"/>
      <c r="T130" s="8"/>
      <c r="U130" s="8"/>
      <c r="V130" s="8"/>
      <c r="W130" s="8"/>
      <c r="X130" s="8"/>
      <c r="Y130" s="8" t="s">
        <v>126</v>
      </c>
      <c r="Z130" s="8"/>
      <c r="AA130" s="8" t="s">
        <v>388</v>
      </c>
      <c r="AB130" s="8"/>
      <c r="AC130" s="8"/>
      <c r="AD130" s="8"/>
      <c r="AE130" s="8"/>
      <c r="AF130" s="8"/>
      <c r="AG130" s="13" t="s">
        <v>37</v>
      </c>
      <c r="AH130" s="13" t="s">
        <v>38</v>
      </c>
      <c r="AI130" s="8"/>
      <c r="AJ130" s="13" t="s">
        <v>2414</v>
      </c>
      <c r="AK130" s="8" t="s">
        <v>39</v>
      </c>
      <c r="AL130" s="8"/>
      <c r="AM130" s="8" t="s">
        <v>44</v>
      </c>
      <c r="AN130" s="8"/>
      <c r="AO130" s="8" t="s">
        <v>41</v>
      </c>
    </row>
    <row r="131" spans="1:41" ht="16.899999999999999" customHeight="1">
      <c r="A131" s="15"/>
      <c r="B131" s="15"/>
      <c r="C131" s="8" t="s">
        <v>389</v>
      </c>
      <c r="D131" s="15">
        <v>9010</v>
      </c>
      <c r="E131" s="15" t="s">
        <v>88</v>
      </c>
      <c r="F131" s="15" t="s">
        <v>34</v>
      </c>
      <c r="G131" s="8">
        <v>0</v>
      </c>
      <c r="H131" s="8">
        <v>1</v>
      </c>
      <c r="I131" s="8">
        <v>0</v>
      </c>
      <c r="J131" s="8">
        <v>3</v>
      </c>
      <c r="K131" s="8">
        <v>0</v>
      </c>
      <c r="L131" s="8">
        <v>0</v>
      </c>
      <c r="M131" s="8">
        <v>0</v>
      </c>
      <c r="N131" s="8">
        <v>0</v>
      </c>
      <c r="O131" s="8"/>
      <c r="P131" s="8" t="s">
        <v>89</v>
      </c>
      <c r="Q131" s="8" t="s">
        <v>2386</v>
      </c>
      <c r="R131" s="13" t="s">
        <v>2512</v>
      </c>
      <c r="S131" s="13"/>
      <c r="T131" s="8"/>
      <c r="U131" s="8"/>
      <c r="V131" s="8"/>
      <c r="W131" s="8"/>
      <c r="X131" s="8"/>
      <c r="Y131" s="8" t="s">
        <v>36</v>
      </c>
      <c r="Z131" s="8"/>
      <c r="AA131" s="8" t="s">
        <v>117</v>
      </c>
      <c r="AB131" s="8"/>
      <c r="AC131" s="8"/>
      <c r="AD131" s="8"/>
      <c r="AE131" s="8"/>
      <c r="AF131" s="8"/>
      <c r="AG131" s="13" t="s">
        <v>37</v>
      </c>
      <c r="AH131" s="13" t="s">
        <v>38</v>
      </c>
      <c r="AI131" s="8"/>
      <c r="AJ131" s="13" t="s">
        <v>2414</v>
      </c>
      <c r="AK131" s="8" t="s">
        <v>39</v>
      </c>
      <c r="AL131" s="8"/>
      <c r="AM131" s="8" t="s">
        <v>44</v>
      </c>
      <c r="AN131" s="8"/>
      <c r="AO131" s="8" t="s">
        <v>41</v>
      </c>
    </row>
    <row r="132" spans="1:41" ht="16.899999999999999" customHeight="1">
      <c r="A132" s="15"/>
      <c r="B132" s="15"/>
      <c r="C132" s="8" t="s">
        <v>390</v>
      </c>
      <c r="D132" s="15">
        <v>9020</v>
      </c>
      <c r="E132" s="15" t="s">
        <v>33</v>
      </c>
      <c r="F132" s="15" t="s">
        <v>34</v>
      </c>
      <c r="G132" s="8">
        <v>0</v>
      </c>
      <c r="H132" s="8">
        <v>3</v>
      </c>
      <c r="I132" s="8">
        <v>0</v>
      </c>
      <c r="J132" s="8">
        <v>3</v>
      </c>
      <c r="K132" s="8">
        <v>0</v>
      </c>
      <c r="L132" s="8">
        <v>0</v>
      </c>
      <c r="M132" s="8">
        <v>0</v>
      </c>
      <c r="N132" s="8">
        <v>0</v>
      </c>
      <c r="O132" s="8"/>
      <c r="P132" s="8" t="s">
        <v>35</v>
      </c>
      <c r="Q132" s="8" t="s">
        <v>2387</v>
      </c>
      <c r="R132" s="13" t="s">
        <v>2512</v>
      </c>
      <c r="S132" s="13"/>
      <c r="T132" s="8"/>
      <c r="U132" s="8"/>
      <c r="V132" s="8"/>
      <c r="W132" s="8"/>
      <c r="X132" s="8"/>
      <c r="Y132" s="8" t="s">
        <v>218</v>
      </c>
      <c r="Z132" s="8"/>
      <c r="AA132" s="8"/>
      <c r="AB132" s="8"/>
      <c r="AC132" s="8"/>
      <c r="AD132" s="8"/>
      <c r="AE132" s="8"/>
      <c r="AF132" s="8"/>
      <c r="AG132" s="13" t="s">
        <v>37</v>
      </c>
      <c r="AH132" s="13" t="s">
        <v>38</v>
      </c>
      <c r="AI132" s="8"/>
      <c r="AJ132" s="13" t="s">
        <v>2414</v>
      </c>
      <c r="AK132" s="8" t="s">
        <v>39</v>
      </c>
      <c r="AL132" s="8"/>
      <c r="AM132" s="8" t="s">
        <v>40</v>
      </c>
      <c r="AN132" s="8"/>
      <c r="AO132" s="8" t="s">
        <v>41</v>
      </c>
    </row>
    <row r="133" spans="1:41" ht="16.899999999999999" customHeight="1">
      <c r="A133" s="15"/>
      <c r="B133" s="15"/>
      <c r="C133" s="8" t="s">
        <v>391</v>
      </c>
      <c r="D133" s="15">
        <v>9030</v>
      </c>
      <c r="E133" s="15" t="s">
        <v>33</v>
      </c>
      <c r="F133" s="15" t="s">
        <v>34</v>
      </c>
      <c r="G133" s="8">
        <v>0</v>
      </c>
      <c r="H133" s="8">
        <v>1</v>
      </c>
      <c r="I133" s="8">
        <v>0</v>
      </c>
      <c r="J133" s="8">
        <v>0</v>
      </c>
      <c r="K133" s="8">
        <v>0</v>
      </c>
      <c r="L133" s="8">
        <v>0</v>
      </c>
      <c r="M133" s="8">
        <v>0</v>
      </c>
      <c r="N133" s="8">
        <v>0</v>
      </c>
      <c r="O133" s="8"/>
      <c r="P133" s="8" t="s">
        <v>35</v>
      </c>
      <c r="Q133" s="8" t="s">
        <v>2388</v>
      </c>
      <c r="R133" s="13" t="s">
        <v>2512</v>
      </c>
      <c r="S133" s="13"/>
      <c r="T133" s="8"/>
      <c r="U133" s="8"/>
      <c r="V133" s="8"/>
      <c r="W133" s="8"/>
      <c r="X133" s="8"/>
      <c r="Y133" s="8" t="s">
        <v>36</v>
      </c>
      <c r="Z133" s="8"/>
      <c r="AA133" s="8"/>
      <c r="AB133" s="8"/>
      <c r="AC133" s="8"/>
      <c r="AD133" s="8"/>
      <c r="AE133" s="8"/>
      <c r="AF133" s="8"/>
      <c r="AG133" s="13" t="s">
        <v>37</v>
      </c>
      <c r="AH133" s="13" t="s">
        <v>38</v>
      </c>
      <c r="AI133" s="8"/>
      <c r="AJ133" s="13" t="s">
        <v>2414</v>
      </c>
      <c r="AK133" s="8" t="s">
        <v>39</v>
      </c>
      <c r="AL133" s="8"/>
      <c r="AM133" s="8" t="s">
        <v>40</v>
      </c>
      <c r="AN133" s="8"/>
      <c r="AO133" s="8" t="s">
        <v>41</v>
      </c>
    </row>
    <row r="134" spans="1:41" ht="16.899999999999999" customHeight="1">
      <c r="A134" s="15"/>
      <c r="B134" s="15"/>
      <c r="C134" s="8" t="s">
        <v>392</v>
      </c>
      <c r="D134" s="15">
        <v>9040</v>
      </c>
      <c r="E134" s="15" t="s">
        <v>33</v>
      </c>
      <c r="F134" s="15" t="s">
        <v>34</v>
      </c>
      <c r="G134" s="8">
        <v>0</v>
      </c>
      <c r="H134" s="8">
        <v>1</v>
      </c>
      <c r="I134" s="8">
        <v>0</v>
      </c>
      <c r="J134" s="8">
        <v>0</v>
      </c>
      <c r="K134" s="8">
        <v>0</v>
      </c>
      <c r="L134" s="8">
        <v>0</v>
      </c>
      <c r="M134" s="8">
        <v>0</v>
      </c>
      <c r="N134" s="8">
        <v>0</v>
      </c>
      <c r="O134" s="8"/>
      <c r="P134" s="8" t="s">
        <v>35</v>
      </c>
      <c r="Q134" s="8" t="s">
        <v>2389</v>
      </c>
      <c r="R134" s="13" t="s">
        <v>2512</v>
      </c>
      <c r="S134" s="13"/>
      <c r="T134" s="8"/>
      <c r="U134" s="8"/>
      <c r="V134" s="8"/>
      <c r="W134" s="8"/>
      <c r="X134" s="8"/>
      <c r="Y134" s="8" t="s">
        <v>36</v>
      </c>
      <c r="Z134" s="8"/>
      <c r="AA134" s="8"/>
      <c r="AB134" s="8"/>
      <c r="AC134" s="8"/>
      <c r="AD134" s="8"/>
      <c r="AE134" s="8"/>
      <c r="AF134" s="8"/>
      <c r="AG134" s="13" t="s">
        <v>37</v>
      </c>
      <c r="AH134" s="13" t="s">
        <v>38</v>
      </c>
      <c r="AI134" s="8"/>
      <c r="AJ134" s="13" t="s">
        <v>2414</v>
      </c>
      <c r="AK134" s="8" t="s">
        <v>39</v>
      </c>
      <c r="AL134" s="8"/>
      <c r="AM134" s="8" t="s">
        <v>40</v>
      </c>
      <c r="AN134" s="8"/>
      <c r="AO134" s="8" t="s">
        <v>41</v>
      </c>
    </row>
    <row r="135" spans="1:41" ht="16.899999999999999" customHeight="1">
      <c r="A135" s="15"/>
      <c r="B135" s="15"/>
      <c r="C135" s="8" t="s">
        <v>393</v>
      </c>
      <c r="D135" s="15">
        <v>9801</v>
      </c>
      <c r="E135" s="15" t="s">
        <v>337</v>
      </c>
      <c r="F135" s="15" t="s">
        <v>97</v>
      </c>
      <c r="G135" s="8">
        <v>0</v>
      </c>
      <c r="H135" s="8">
        <v>0</v>
      </c>
      <c r="I135" s="8">
        <v>0</v>
      </c>
      <c r="J135" s="8">
        <v>0</v>
      </c>
      <c r="K135" s="8">
        <v>0</v>
      </c>
      <c r="L135" s="8">
        <v>0</v>
      </c>
      <c r="M135" s="8">
        <v>0</v>
      </c>
      <c r="N135" s="8">
        <v>0</v>
      </c>
      <c r="O135" s="8"/>
      <c r="P135" s="8"/>
      <c r="Q135" s="8"/>
      <c r="R135" s="13"/>
      <c r="S135" s="13"/>
      <c r="T135" s="8"/>
      <c r="U135" s="8"/>
      <c r="V135" s="8"/>
      <c r="W135" s="8"/>
      <c r="X135" s="8"/>
      <c r="Y135" s="8"/>
      <c r="Z135" s="8"/>
      <c r="AA135" s="8"/>
      <c r="AB135" s="8"/>
      <c r="AC135" s="8"/>
      <c r="AD135" s="8"/>
      <c r="AE135" s="8"/>
      <c r="AF135" s="8"/>
      <c r="AG135" s="13" t="s">
        <v>225</v>
      </c>
      <c r="AH135" s="13" t="s">
        <v>38</v>
      </c>
      <c r="AI135" s="8"/>
      <c r="AJ135" s="13" t="s">
        <v>2414</v>
      </c>
      <c r="AK135" s="8" t="s">
        <v>39</v>
      </c>
      <c r="AL135" s="8"/>
      <c r="AM135" s="8" t="s">
        <v>44</v>
      </c>
      <c r="AN135" s="8"/>
      <c r="AO135" s="8" t="s">
        <v>41</v>
      </c>
    </row>
    <row r="136" spans="1:41" ht="16.899999999999999" customHeight="1">
      <c r="A136" s="15"/>
      <c r="B136" s="15"/>
      <c r="C136" s="8" t="s">
        <v>394</v>
      </c>
      <c r="D136" s="15">
        <v>9802</v>
      </c>
      <c r="E136" s="15" t="s">
        <v>337</v>
      </c>
      <c r="F136" s="15" t="s">
        <v>97</v>
      </c>
      <c r="G136" s="8">
        <v>0</v>
      </c>
      <c r="H136" s="8">
        <v>0</v>
      </c>
      <c r="I136" s="8">
        <v>0</v>
      </c>
      <c r="J136" s="8">
        <v>0</v>
      </c>
      <c r="K136" s="8">
        <v>0</v>
      </c>
      <c r="L136" s="8">
        <v>0</v>
      </c>
      <c r="M136" s="8">
        <v>0</v>
      </c>
      <c r="N136" s="8">
        <v>0</v>
      </c>
      <c r="O136" s="8"/>
      <c r="P136" s="8"/>
      <c r="Q136" s="8"/>
      <c r="R136" s="13"/>
      <c r="S136" s="13"/>
      <c r="T136" s="8"/>
      <c r="U136" s="8"/>
      <c r="V136" s="8"/>
      <c r="W136" s="8"/>
      <c r="X136" s="8"/>
      <c r="Y136" s="8"/>
      <c r="Z136" s="8"/>
      <c r="AA136" s="8"/>
      <c r="AB136" s="8"/>
      <c r="AC136" s="8"/>
      <c r="AD136" s="8"/>
      <c r="AE136" s="8"/>
      <c r="AF136" s="8"/>
      <c r="AG136" s="13" t="s">
        <v>225</v>
      </c>
      <c r="AH136" s="13" t="s">
        <v>38</v>
      </c>
      <c r="AI136" s="8"/>
      <c r="AJ136" s="13" t="s">
        <v>2414</v>
      </c>
      <c r="AK136" s="8" t="s">
        <v>39</v>
      </c>
      <c r="AL136" s="8"/>
      <c r="AM136" s="8" t="s">
        <v>44</v>
      </c>
      <c r="AN136" s="8"/>
      <c r="AO136" s="8" t="s">
        <v>41</v>
      </c>
    </row>
    <row r="137" spans="1:41" ht="16.899999999999999" customHeight="1">
      <c r="A137" s="15"/>
      <c r="B137" s="15"/>
      <c r="C137" s="8" t="s">
        <v>395</v>
      </c>
      <c r="D137" s="15">
        <v>9901</v>
      </c>
      <c r="E137" s="15" t="s">
        <v>337</v>
      </c>
      <c r="F137" s="15" t="s">
        <v>34</v>
      </c>
      <c r="G137" s="8">
        <v>0</v>
      </c>
      <c r="H137" s="8">
        <v>1</v>
      </c>
      <c r="I137" s="8">
        <v>0</v>
      </c>
      <c r="J137" s="8">
        <v>0</v>
      </c>
      <c r="K137" s="8">
        <v>0</v>
      </c>
      <c r="L137" s="8">
        <v>0</v>
      </c>
      <c r="M137" s="8">
        <v>0</v>
      </c>
      <c r="N137" s="8">
        <v>0</v>
      </c>
      <c r="O137" s="8"/>
      <c r="P137" s="8"/>
      <c r="Q137" s="8"/>
      <c r="R137" s="13" t="s">
        <v>2512</v>
      </c>
      <c r="S137" s="13"/>
      <c r="T137" s="8"/>
      <c r="U137" s="8"/>
      <c r="V137" s="8"/>
      <c r="W137" s="8"/>
      <c r="X137" s="8"/>
      <c r="Y137" s="8" t="s">
        <v>36</v>
      </c>
      <c r="Z137" s="8"/>
      <c r="AA137" s="8"/>
      <c r="AB137" s="8"/>
      <c r="AC137" s="8"/>
      <c r="AD137" s="8"/>
      <c r="AE137" s="8"/>
      <c r="AF137" s="8"/>
      <c r="AG137" s="13" t="s">
        <v>332</v>
      </c>
      <c r="AH137" s="13" t="s">
        <v>38</v>
      </c>
      <c r="AI137" s="8"/>
      <c r="AJ137" s="13" t="s">
        <v>2414</v>
      </c>
      <c r="AK137" s="8" t="s">
        <v>39</v>
      </c>
      <c r="AL137" s="8"/>
      <c r="AM137" s="8" t="s">
        <v>40</v>
      </c>
      <c r="AN137" s="8"/>
      <c r="AO137" s="8" t="s">
        <v>41</v>
      </c>
    </row>
    <row r="138" spans="1:41" ht="16.899999999999999" customHeight="1">
      <c r="A138" s="15"/>
      <c r="B138" s="15"/>
      <c r="C138" s="8" t="s">
        <v>395</v>
      </c>
      <c r="D138" s="15">
        <v>9902</v>
      </c>
      <c r="E138" s="15" t="s">
        <v>337</v>
      </c>
      <c r="F138" s="15" t="s">
        <v>97</v>
      </c>
      <c r="G138" s="8">
        <v>0</v>
      </c>
      <c r="H138" s="8">
        <v>0</v>
      </c>
      <c r="I138" s="8">
        <v>0</v>
      </c>
      <c r="J138" s="8">
        <v>0</v>
      </c>
      <c r="K138" s="8">
        <v>0</v>
      </c>
      <c r="L138" s="8">
        <v>0</v>
      </c>
      <c r="M138" s="8">
        <v>0</v>
      </c>
      <c r="N138" s="8">
        <v>0</v>
      </c>
      <c r="O138" s="8"/>
      <c r="P138" s="8"/>
      <c r="Q138" s="8"/>
      <c r="R138" s="13"/>
      <c r="S138" s="13"/>
      <c r="T138" s="8"/>
      <c r="U138" s="8"/>
      <c r="V138" s="8"/>
      <c r="W138" s="8"/>
      <c r="X138" s="8"/>
      <c r="Y138" s="8"/>
      <c r="Z138" s="8"/>
      <c r="AA138" s="8"/>
      <c r="AB138" s="8"/>
      <c r="AC138" s="8"/>
      <c r="AD138" s="8"/>
      <c r="AE138" s="8"/>
      <c r="AF138" s="8"/>
      <c r="AG138" s="13" t="s">
        <v>168</v>
      </c>
      <c r="AH138" s="13" t="s">
        <v>154</v>
      </c>
      <c r="AI138" s="8"/>
      <c r="AJ138" s="13" t="s">
        <v>2414</v>
      </c>
      <c r="AK138" s="8" t="s">
        <v>39</v>
      </c>
      <c r="AL138" s="8"/>
      <c r="AM138" s="8" t="s">
        <v>44</v>
      </c>
      <c r="AN138" s="8"/>
      <c r="AO138" s="8" t="s">
        <v>41</v>
      </c>
    </row>
    <row r="139" spans="1:41" ht="16.899999999999999" customHeight="1">
      <c r="A139" s="15"/>
      <c r="B139" s="15"/>
      <c r="C139" s="8" t="s">
        <v>396</v>
      </c>
      <c r="D139" s="15" t="s">
        <v>397</v>
      </c>
      <c r="E139" s="15" t="s">
        <v>88</v>
      </c>
      <c r="F139" s="15" t="s">
        <v>97</v>
      </c>
      <c r="G139" s="8">
        <v>3</v>
      </c>
      <c r="H139" s="8">
        <v>1</v>
      </c>
      <c r="I139" s="8">
        <v>3</v>
      </c>
      <c r="J139" s="8">
        <v>3</v>
      </c>
      <c r="K139" s="8">
        <v>0</v>
      </c>
      <c r="L139" s="8">
        <v>0</v>
      </c>
      <c r="M139" s="8">
        <v>0</v>
      </c>
      <c r="N139" s="8">
        <v>0</v>
      </c>
      <c r="O139" s="8"/>
      <c r="P139" s="8" t="s">
        <v>89</v>
      </c>
      <c r="Q139" s="9" t="s">
        <v>2390</v>
      </c>
      <c r="R139" s="13" t="s">
        <v>2513</v>
      </c>
      <c r="S139" s="13"/>
      <c r="T139" s="8"/>
      <c r="U139" s="8"/>
      <c r="V139" s="8"/>
      <c r="W139" s="8" t="s">
        <v>398</v>
      </c>
      <c r="X139" s="8"/>
      <c r="Y139" s="8" t="s">
        <v>36</v>
      </c>
      <c r="Z139" s="8" t="s">
        <v>399</v>
      </c>
      <c r="AA139" s="8" t="s">
        <v>400</v>
      </c>
      <c r="AB139" s="8"/>
      <c r="AC139" s="8"/>
      <c r="AD139" s="8"/>
      <c r="AE139" s="8"/>
      <c r="AF139" s="8"/>
      <c r="AG139" s="13" t="s">
        <v>401</v>
      </c>
      <c r="AH139" s="13" t="s">
        <v>38</v>
      </c>
      <c r="AI139" s="8"/>
      <c r="AJ139" s="13" t="s">
        <v>2414</v>
      </c>
      <c r="AK139" s="8" t="s">
        <v>39</v>
      </c>
      <c r="AL139" s="8"/>
      <c r="AM139" s="8" t="s">
        <v>44</v>
      </c>
      <c r="AN139" s="8"/>
      <c r="AO139" s="8" t="s">
        <v>41</v>
      </c>
    </row>
    <row r="140" spans="1:41" ht="16.899999999999999" customHeight="1">
      <c r="A140" s="15"/>
      <c r="B140" s="15"/>
      <c r="C140" s="8" t="s">
        <v>402</v>
      </c>
      <c r="D140" s="15" t="s">
        <v>403</v>
      </c>
      <c r="E140" s="15" t="s">
        <v>88</v>
      </c>
      <c r="F140" s="15" t="s">
        <v>34</v>
      </c>
      <c r="G140" s="8">
        <v>3</v>
      </c>
      <c r="H140" s="8">
        <v>1</v>
      </c>
      <c r="I140" s="8">
        <v>0</v>
      </c>
      <c r="J140" s="8">
        <v>1</v>
      </c>
      <c r="K140" s="8">
        <v>0</v>
      </c>
      <c r="L140" s="8">
        <v>0</v>
      </c>
      <c r="M140" s="8">
        <v>0</v>
      </c>
      <c r="N140" s="8">
        <v>0</v>
      </c>
      <c r="O140" s="8"/>
      <c r="P140" s="8" t="s">
        <v>89</v>
      </c>
      <c r="Q140" s="8"/>
      <c r="R140" s="13" t="s">
        <v>2476</v>
      </c>
      <c r="S140" s="13"/>
      <c r="T140" s="8"/>
      <c r="U140" s="8"/>
      <c r="V140" s="8"/>
      <c r="W140" s="8" t="s">
        <v>398</v>
      </c>
      <c r="X140" s="8"/>
      <c r="Y140" s="8" t="s">
        <v>36</v>
      </c>
      <c r="Z140" s="8"/>
      <c r="AA140" s="8" t="s">
        <v>404</v>
      </c>
      <c r="AB140" s="8"/>
      <c r="AC140" s="8"/>
      <c r="AD140" s="8"/>
      <c r="AE140" s="8"/>
      <c r="AF140" s="8"/>
      <c r="AG140" s="13" t="s">
        <v>401</v>
      </c>
      <c r="AH140" s="13" t="s">
        <v>38</v>
      </c>
      <c r="AI140" s="8"/>
      <c r="AJ140" s="13" t="s">
        <v>2414</v>
      </c>
      <c r="AK140" s="8" t="s">
        <v>39</v>
      </c>
      <c r="AL140" s="8"/>
      <c r="AM140" s="8" t="s">
        <v>44</v>
      </c>
      <c r="AN140" s="8"/>
      <c r="AO140" s="8" t="s">
        <v>41</v>
      </c>
    </row>
    <row r="141" spans="1:41" ht="16.899999999999999" customHeight="1">
      <c r="A141" s="15"/>
      <c r="B141" s="15"/>
      <c r="C141" s="8" t="s">
        <v>405</v>
      </c>
      <c r="D141" s="15" t="s">
        <v>406</v>
      </c>
      <c r="E141" s="15" t="s">
        <v>56</v>
      </c>
      <c r="F141" s="15" t="s">
        <v>97</v>
      </c>
      <c r="G141" s="8">
        <v>3</v>
      </c>
      <c r="H141" s="8">
        <v>3</v>
      </c>
      <c r="I141" s="8">
        <v>0</v>
      </c>
      <c r="J141" s="8">
        <v>3</v>
      </c>
      <c r="K141" s="8">
        <v>0</v>
      </c>
      <c r="L141" s="8">
        <v>0</v>
      </c>
      <c r="M141" s="8">
        <v>0</v>
      </c>
      <c r="N141" s="8">
        <v>0</v>
      </c>
      <c r="O141" s="8"/>
      <c r="P141" s="8" t="s">
        <v>58</v>
      </c>
      <c r="Q141" s="8" t="s">
        <v>2391</v>
      </c>
      <c r="R141" s="13" t="s">
        <v>2514</v>
      </c>
      <c r="S141" s="13"/>
      <c r="T141" s="8" t="s">
        <v>407</v>
      </c>
      <c r="U141" s="8" t="s">
        <v>408</v>
      </c>
      <c r="V141" s="8"/>
      <c r="W141" s="8" t="s">
        <v>409</v>
      </c>
      <c r="X141" s="8"/>
      <c r="Y141" s="8" t="s">
        <v>218</v>
      </c>
      <c r="Z141" s="8"/>
      <c r="AA141" s="8" t="s">
        <v>410</v>
      </c>
      <c r="AB141" s="8"/>
      <c r="AC141" s="8"/>
      <c r="AD141" s="8"/>
      <c r="AE141" s="8"/>
      <c r="AF141" s="8"/>
      <c r="AG141" s="13" t="s">
        <v>401</v>
      </c>
      <c r="AH141" s="13" t="s">
        <v>38</v>
      </c>
      <c r="AI141" s="8"/>
      <c r="AJ141" s="13" t="s">
        <v>2414</v>
      </c>
      <c r="AK141" s="8" t="s">
        <v>39</v>
      </c>
      <c r="AL141" s="8"/>
      <c r="AM141" s="8" t="s">
        <v>44</v>
      </c>
      <c r="AN141" s="8"/>
      <c r="AO141" s="8" t="s">
        <v>41</v>
      </c>
    </row>
    <row r="142" spans="1:41" ht="16.899999999999999" customHeight="1">
      <c r="A142" s="15"/>
      <c r="B142" s="15"/>
      <c r="C142" s="8" t="s">
        <v>411</v>
      </c>
      <c r="D142" s="15" t="s">
        <v>412</v>
      </c>
      <c r="E142" s="15" t="s">
        <v>48</v>
      </c>
      <c r="F142" s="15" t="s">
        <v>34</v>
      </c>
      <c r="G142" s="8">
        <v>3</v>
      </c>
      <c r="H142" s="8">
        <v>1</v>
      </c>
      <c r="I142" s="8">
        <v>0</v>
      </c>
      <c r="J142" s="8">
        <v>1</v>
      </c>
      <c r="K142" s="8">
        <v>0</v>
      </c>
      <c r="L142" s="8">
        <v>0</v>
      </c>
      <c r="M142" s="8">
        <v>0</v>
      </c>
      <c r="N142" s="8">
        <v>0</v>
      </c>
      <c r="O142" s="8"/>
      <c r="P142" s="8" t="s">
        <v>49</v>
      </c>
      <c r="Q142" s="8"/>
      <c r="R142" s="13" t="s">
        <v>2476</v>
      </c>
      <c r="S142" s="13"/>
      <c r="T142" s="8"/>
      <c r="U142" s="8"/>
      <c r="V142" s="8"/>
      <c r="W142" s="8" t="s">
        <v>409</v>
      </c>
      <c r="X142" s="8"/>
      <c r="Y142" s="8" t="s">
        <v>36</v>
      </c>
      <c r="Z142" s="8"/>
      <c r="AA142" s="8" t="s">
        <v>413</v>
      </c>
      <c r="AB142" s="8"/>
      <c r="AC142" s="8"/>
      <c r="AD142" s="8"/>
      <c r="AE142" s="8"/>
      <c r="AF142" s="8"/>
      <c r="AG142" s="13" t="s">
        <v>401</v>
      </c>
      <c r="AH142" s="13" t="s">
        <v>38</v>
      </c>
      <c r="AI142" s="8"/>
      <c r="AJ142" s="13" t="s">
        <v>2414</v>
      </c>
      <c r="AK142" s="8" t="s">
        <v>39</v>
      </c>
      <c r="AL142" s="8"/>
      <c r="AM142" s="8" t="s">
        <v>44</v>
      </c>
      <c r="AN142" s="8"/>
      <c r="AO142" s="8" t="s">
        <v>41</v>
      </c>
    </row>
    <row r="143" spans="1:41" ht="16.899999999999999" customHeight="1">
      <c r="A143" s="15"/>
      <c r="B143" s="15"/>
      <c r="C143" s="8" t="s">
        <v>414</v>
      </c>
      <c r="D143" s="15" t="s">
        <v>415</v>
      </c>
      <c r="E143" s="15" t="s">
        <v>106</v>
      </c>
      <c r="F143" s="15" t="s">
        <v>34</v>
      </c>
      <c r="G143" s="8">
        <v>3</v>
      </c>
      <c r="H143" s="8">
        <v>1</v>
      </c>
      <c r="I143" s="8">
        <v>0</v>
      </c>
      <c r="J143" s="8">
        <v>1</v>
      </c>
      <c r="K143" s="8">
        <v>0</v>
      </c>
      <c r="L143" s="8">
        <v>0</v>
      </c>
      <c r="M143" s="8">
        <v>0</v>
      </c>
      <c r="N143" s="8">
        <v>0</v>
      </c>
      <c r="O143" s="8"/>
      <c r="P143" s="8" t="s">
        <v>107</v>
      </c>
      <c r="Q143" s="9" t="s">
        <v>2392</v>
      </c>
      <c r="R143" s="13" t="s">
        <v>2476</v>
      </c>
      <c r="S143" s="13"/>
      <c r="T143" s="8"/>
      <c r="U143" s="8"/>
      <c r="V143" s="8"/>
      <c r="W143" s="8" t="s">
        <v>416</v>
      </c>
      <c r="X143" s="8"/>
      <c r="Y143" s="8" t="s">
        <v>36</v>
      </c>
      <c r="Z143" s="8"/>
      <c r="AA143" s="8" t="s">
        <v>417</v>
      </c>
      <c r="AB143" s="8"/>
      <c r="AC143" s="8"/>
      <c r="AD143" s="8"/>
      <c r="AE143" s="8"/>
      <c r="AF143" s="8"/>
      <c r="AG143" s="13" t="s">
        <v>418</v>
      </c>
      <c r="AH143" s="13" t="s">
        <v>38</v>
      </c>
      <c r="AI143" s="8"/>
      <c r="AJ143" s="13" t="s">
        <v>2414</v>
      </c>
      <c r="AK143" s="8" t="s">
        <v>39</v>
      </c>
      <c r="AL143" s="8"/>
      <c r="AM143" s="8" t="s">
        <v>44</v>
      </c>
      <c r="AN143" s="8"/>
      <c r="AO143" s="8" t="s">
        <v>41</v>
      </c>
    </row>
    <row r="144" spans="1:41" ht="16.899999999999999" customHeight="1">
      <c r="A144" s="15" t="s">
        <v>95</v>
      </c>
      <c r="B144" s="15"/>
      <c r="C144" s="8" t="s">
        <v>419</v>
      </c>
      <c r="D144" s="15" t="s">
        <v>420</v>
      </c>
      <c r="E144" s="15" t="s">
        <v>88</v>
      </c>
      <c r="F144" s="15" t="s">
        <v>97</v>
      </c>
      <c r="G144" s="8">
        <v>2</v>
      </c>
      <c r="H144" s="8">
        <v>1</v>
      </c>
      <c r="I144" s="8">
        <v>0</v>
      </c>
      <c r="J144" s="8">
        <v>1</v>
      </c>
      <c r="K144" s="8">
        <v>0</v>
      </c>
      <c r="L144" s="8">
        <v>0</v>
      </c>
      <c r="M144" s="8">
        <v>0</v>
      </c>
      <c r="N144" s="8">
        <v>0</v>
      </c>
      <c r="O144" s="8"/>
      <c r="P144" s="8" t="s">
        <v>89</v>
      </c>
      <c r="Q144" s="9" t="s">
        <v>2294</v>
      </c>
      <c r="R144" s="13" t="s">
        <v>2476</v>
      </c>
      <c r="S144" s="13"/>
      <c r="T144" s="8" t="s">
        <v>407</v>
      </c>
      <c r="U144" s="8" t="s">
        <v>408</v>
      </c>
      <c r="V144" s="8" t="s">
        <v>99</v>
      </c>
      <c r="W144" s="8" t="s">
        <v>100</v>
      </c>
      <c r="X144" s="8"/>
      <c r="Y144" s="8" t="s">
        <v>36</v>
      </c>
      <c r="Z144" s="8"/>
      <c r="AA144" s="8" t="s">
        <v>2177</v>
      </c>
      <c r="AB144" s="8" t="s">
        <v>66</v>
      </c>
      <c r="AC144" s="8" t="s">
        <v>66</v>
      </c>
      <c r="AD144" s="8" t="s">
        <v>66</v>
      </c>
      <c r="AE144" s="8" t="s">
        <v>66</v>
      </c>
      <c r="AF144" s="8"/>
      <c r="AG144" s="13" t="s">
        <v>421</v>
      </c>
      <c r="AH144" s="13" t="s">
        <v>38</v>
      </c>
      <c r="AI144" s="8"/>
      <c r="AJ144" s="13" t="s">
        <v>2414</v>
      </c>
      <c r="AK144" s="8" t="s">
        <v>39</v>
      </c>
      <c r="AL144" s="8"/>
      <c r="AM144" s="8" t="s">
        <v>44</v>
      </c>
      <c r="AN144" s="8"/>
      <c r="AO144" s="8" t="s">
        <v>41</v>
      </c>
    </row>
    <row r="145" spans="1:41" ht="16.899999999999999" customHeight="1">
      <c r="A145" s="15" t="s">
        <v>95</v>
      </c>
      <c r="B145" s="15"/>
      <c r="C145" s="8" t="s">
        <v>422</v>
      </c>
      <c r="D145" s="15" t="s">
        <v>96</v>
      </c>
      <c r="E145" s="15" t="s">
        <v>56</v>
      </c>
      <c r="F145" s="15" t="s">
        <v>97</v>
      </c>
      <c r="G145" s="8">
        <v>2</v>
      </c>
      <c r="H145" s="8">
        <v>1</v>
      </c>
      <c r="I145" s="8">
        <v>0</v>
      </c>
      <c r="J145" s="8">
        <v>3</v>
      </c>
      <c r="K145" s="8">
        <v>0</v>
      </c>
      <c r="L145" s="8">
        <v>0</v>
      </c>
      <c r="M145" s="8">
        <v>0</v>
      </c>
      <c r="N145" s="8">
        <v>0</v>
      </c>
      <c r="O145" s="8"/>
      <c r="P145" s="8" t="s">
        <v>2176</v>
      </c>
      <c r="Q145" s="8"/>
      <c r="R145" s="13" t="s">
        <v>2476</v>
      </c>
      <c r="S145" s="13"/>
      <c r="T145" s="8" t="s">
        <v>407</v>
      </c>
      <c r="U145" s="8" t="s">
        <v>408</v>
      </c>
      <c r="V145" s="8" t="s">
        <v>99</v>
      </c>
      <c r="W145" s="8" t="s">
        <v>100</v>
      </c>
      <c r="X145" s="8"/>
      <c r="Y145" s="8" t="s">
        <v>36</v>
      </c>
      <c r="Z145" s="8"/>
      <c r="AA145" s="8" t="s">
        <v>423</v>
      </c>
      <c r="AB145" s="8" t="s">
        <v>66</v>
      </c>
      <c r="AC145" s="8" t="s">
        <v>66</v>
      </c>
      <c r="AD145" s="8" t="s">
        <v>66</v>
      </c>
      <c r="AE145" s="8" t="s">
        <v>66</v>
      </c>
      <c r="AF145" s="8"/>
      <c r="AG145" s="13" t="s">
        <v>102</v>
      </c>
      <c r="AH145" s="13" t="s">
        <v>103</v>
      </c>
      <c r="AI145" s="8"/>
      <c r="AJ145" s="13" t="s">
        <v>2414</v>
      </c>
      <c r="AK145" s="8" t="s">
        <v>39</v>
      </c>
      <c r="AL145" s="8"/>
      <c r="AM145" s="8" t="s">
        <v>44</v>
      </c>
      <c r="AN145" s="8"/>
      <c r="AO145" s="8" t="s">
        <v>41</v>
      </c>
    </row>
    <row r="146" spans="1:41" ht="16.899999999999999" customHeight="1">
      <c r="A146" s="15" t="s">
        <v>95</v>
      </c>
      <c r="B146" s="15"/>
      <c r="C146" s="8" t="s">
        <v>424</v>
      </c>
      <c r="D146" s="15" t="s">
        <v>425</v>
      </c>
      <c r="E146" s="15" t="s">
        <v>426</v>
      </c>
      <c r="F146" s="15" t="s">
        <v>34</v>
      </c>
      <c r="G146" s="8">
        <v>3</v>
      </c>
      <c r="H146" s="8">
        <v>3</v>
      </c>
      <c r="I146" s="8">
        <v>0</v>
      </c>
      <c r="J146" s="8">
        <v>3</v>
      </c>
      <c r="K146" s="8">
        <v>0</v>
      </c>
      <c r="L146" s="8">
        <v>0</v>
      </c>
      <c r="M146" s="8">
        <v>0</v>
      </c>
      <c r="N146" s="8">
        <v>0</v>
      </c>
      <c r="O146" s="8"/>
      <c r="P146" s="8" t="s">
        <v>427</v>
      </c>
      <c r="Q146" s="8" t="s">
        <v>2393</v>
      </c>
      <c r="R146" s="13" t="s">
        <v>2515</v>
      </c>
      <c r="S146" s="13"/>
      <c r="T146" s="8"/>
      <c r="U146" s="8"/>
      <c r="V146" s="8" t="s">
        <v>98</v>
      </c>
      <c r="W146" s="8" t="s">
        <v>428</v>
      </c>
      <c r="X146" s="8"/>
      <c r="Y146" s="8" t="s">
        <v>218</v>
      </c>
      <c r="Z146" s="8"/>
      <c r="AA146" s="8" t="s">
        <v>101</v>
      </c>
      <c r="AB146" s="8" t="s">
        <v>66</v>
      </c>
      <c r="AC146" s="8" t="s">
        <v>66</v>
      </c>
      <c r="AD146" s="8" t="s">
        <v>66</v>
      </c>
      <c r="AE146" s="8" t="s">
        <v>66</v>
      </c>
      <c r="AF146" s="8"/>
      <c r="AG146" s="13" t="s">
        <v>421</v>
      </c>
      <c r="AH146" s="13" t="s">
        <v>38</v>
      </c>
      <c r="AI146" s="8"/>
      <c r="AJ146" s="13" t="s">
        <v>2414</v>
      </c>
      <c r="AK146" s="8" t="s">
        <v>39</v>
      </c>
      <c r="AL146" s="8"/>
      <c r="AM146" s="8" t="s">
        <v>44</v>
      </c>
      <c r="AN146" s="8"/>
      <c r="AO146" s="8" t="s">
        <v>41</v>
      </c>
    </row>
    <row r="147" spans="1:41" ht="16.899999999999999" customHeight="1">
      <c r="A147" s="15" t="s">
        <v>95</v>
      </c>
      <c r="B147" s="15"/>
      <c r="C147" s="8" t="s">
        <v>429</v>
      </c>
      <c r="D147" s="15" t="s">
        <v>430</v>
      </c>
      <c r="E147" s="15" t="s">
        <v>88</v>
      </c>
      <c r="F147" s="15" t="s">
        <v>34</v>
      </c>
      <c r="G147" s="8">
        <v>1</v>
      </c>
      <c r="H147" s="8">
        <v>1</v>
      </c>
      <c r="I147" s="8">
        <v>0</v>
      </c>
      <c r="J147" s="8">
        <v>3</v>
      </c>
      <c r="K147" s="8">
        <v>0</v>
      </c>
      <c r="L147" s="8">
        <v>0</v>
      </c>
      <c r="M147" s="8">
        <v>0</v>
      </c>
      <c r="N147" s="8">
        <v>0</v>
      </c>
      <c r="O147" s="8"/>
      <c r="P147" s="8" t="s">
        <v>89</v>
      </c>
      <c r="Q147" s="8" t="s">
        <v>2394</v>
      </c>
      <c r="R147" s="13" t="s">
        <v>2516</v>
      </c>
      <c r="S147" s="13"/>
      <c r="T147" s="8"/>
      <c r="U147" s="8"/>
      <c r="V147" s="8" t="s">
        <v>99</v>
      </c>
      <c r="W147" s="8" t="s">
        <v>431</v>
      </c>
      <c r="X147" s="8"/>
      <c r="Y147" s="8" t="s">
        <v>36</v>
      </c>
      <c r="Z147" s="8"/>
      <c r="AA147" s="8" t="s">
        <v>2178</v>
      </c>
      <c r="AB147" s="8" t="s">
        <v>66</v>
      </c>
      <c r="AC147" s="8" t="s">
        <v>66</v>
      </c>
      <c r="AD147" s="8" t="s">
        <v>66</v>
      </c>
      <c r="AE147" s="8" t="s">
        <v>66</v>
      </c>
      <c r="AF147" s="8"/>
      <c r="AG147" s="13" t="s">
        <v>421</v>
      </c>
      <c r="AH147" s="13" t="s">
        <v>38</v>
      </c>
      <c r="AI147" s="8"/>
      <c r="AJ147" s="13" t="s">
        <v>2414</v>
      </c>
      <c r="AK147" s="8" t="s">
        <v>39</v>
      </c>
      <c r="AL147" s="8"/>
      <c r="AM147" s="8" t="s">
        <v>44</v>
      </c>
      <c r="AN147" s="8"/>
      <c r="AO147" s="8" t="s">
        <v>41</v>
      </c>
    </row>
    <row r="148" spans="1:41" ht="16.899999999999999" customHeight="1">
      <c r="A148" s="15"/>
      <c r="B148" s="15"/>
      <c r="C148" s="8" t="s">
        <v>432</v>
      </c>
      <c r="D148" s="15" t="s">
        <v>433</v>
      </c>
      <c r="E148" s="15" t="s">
        <v>106</v>
      </c>
      <c r="F148" s="15" t="s">
        <v>97</v>
      </c>
      <c r="G148" s="8">
        <v>3</v>
      </c>
      <c r="H148" s="8">
        <v>1</v>
      </c>
      <c r="I148" s="8">
        <v>0</v>
      </c>
      <c r="J148" s="8">
        <v>1</v>
      </c>
      <c r="K148" s="8">
        <v>0</v>
      </c>
      <c r="L148" s="8">
        <v>0</v>
      </c>
      <c r="M148" s="8">
        <v>0</v>
      </c>
      <c r="N148" s="8">
        <v>0</v>
      </c>
      <c r="O148" s="8"/>
      <c r="P148" s="8" t="s">
        <v>107</v>
      </c>
      <c r="Q148" s="8" t="s">
        <v>2395</v>
      </c>
      <c r="R148" s="13" t="s">
        <v>2517</v>
      </c>
      <c r="S148" s="13"/>
      <c r="T148" s="8" t="s">
        <v>407</v>
      </c>
      <c r="U148" s="8" t="s">
        <v>408</v>
      </c>
      <c r="V148" s="8"/>
      <c r="W148" s="8" t="s">
        <v>434</v>
      </c>
      <c r="X148" s="8"/>
      <c r="Y148" s="8" t="s">
        <v>36</v>
      </c>
      <c r="Z148" s="8"/>
      <c r="AA148" s="8" t="s">
        <v>435</v>
      </c>
      <c r="AB148" s="8"/>
      <c r="AC148" s="8"/>
      <c r="AD148" s="8"/>
      <c r="AE148" s="8"/>
      <c r="AF148" s="8"/>
      <c r="AG148" s="13" t="s">
        <v>421</v>
      </c>
      <c r="AH148" s="13" t="s">
        <v>38</v>
      </c>
      <c r="AI148" s="8"/>
      <c r="AJ148" s="13" t="s">
        <v>2414</v>
      </c>
      <c r="AK148" s="8" t="s">
        <v>39</v>
      </c>
      <c r="AL148" s="8"/>
      <c r="AM148" s="8" t="s">
        <v>44</v>
      </c>
      <c r="AN148" s="8"/>
      <c r="AO148" s="8" t="s">
        <v>41</v>
      </c>
    </row>
    <row r="149" spans="1:41" ht="16.899999999999999" customHeight="1">
      <c r="A149" s="15"/>
      <c r="B149" s="15"/>
      <c r="C149" s="8" t="s">
        <v>436</v>
      </c>
      <c r="D149" s="15" t="s">
        <v>437</v>
      </c>
      <c r="E149" s="15" t="s">
        <v>106</v>
      </c>
      <c r="F149" s="15" t="s">
        <v>34</v>
      </c>
      <c r="G149" s="8">
        <v>3</v>
      </c>
      <c r="H149" s="8">
        <v>3</v>
      </c>
      <c r="I149" s="8">
        <v>0</v>
      </c>
      <c r="J149" s="8">
        <v>1</v>
      </c>
      <c r="K149" s="8">
        <v>0</v>
      </c>
      <c r="L149" s="8">
        <v>0</v>
      </c>
      <c r="M149" s="8">
        <v>0</v>
      </c>
      <c r="N149" s="8">
        <v>0</v>
      </c>
      <c r="O149" s="8"/>
      <c r="P149" s="8" t="s">
        <v>107</v>
      </c>
      <c r="Q149" s="8"/>
      <c r="R149" s="13" t="s">
        <v>2518</v>
      </c>
      <c r="S149" s="13"/>
      <c r="T149" s="8"/>
      <c r="U149" s="8"/>
      <c r="V149" s="8"/>
      <c r="W149" s="8" t="s">
        <v>434</v>
      </c>
      <c r="X149" s="8"/>
      <c r="Y149" s="8" t="s">
        <v>218</v>
      </c>
      <c r="Z149" s="8"/>
      <c r="AA149" s="8" t="s">
        <v>438</v>
      </c>
      <c r="AB149" s="8"/>
      <c r="AC149" s="8"/>
      <c r="AD149" s="8"/>
      <c r="AE149" s="8"/>
      <c r="AF149" s="8"/>
      <c r="AG149" s="13" t="s">
        <v>439</v>
      </c>
      <c r="AH149" s="13" t="s">
        <v>38</v>
      </c>
      <c r="AI149" s="8"/>
      <c r="AJ149" s="13" t="s">
        <v>2414</v>
      </c>
      <c r="AK149" s="8" t="s">
        <v>39</v>
      </c>
      <c r="AL149" s="8"/>
      <c r="AM149" s="8" t="s">
        <v>44</v>
      </c>
      <c r="AN149" s="8"/>
      <c r="AO149" s="8" t="s">
        <v>41</v>
      </c>
    </row>
    <row r="150" spans="1:41" ht="16.899999999999999" customHeight="1">
      <c r="A150" s="15"/>
      <c r="B150" s="15"/>
      <c r="C150" s="8" t="s">
        <v>440</v>
      </c>
      <c r="D150" s="15" t="s">
        <v>441</v>
      </c>
      <c r="E150" s="15" t="s">
        <v>106</v>
      </c>
      <c r="F150" s="15" t="s">
        <v>34</v>
      </c>
      <c r="G150" s="8">
        <v>1</v>
      </c>
      <c r="H150" s="8">
        <v>1</v>
      </c>
      <c r="I150" s="8">
        <v>0</v>
      </c>
      <c r="J150" s="8">
        <v>1</v>
      </c>
      <c r="K150" s="8">
        <v>0</v>
      </c>
      <c r="L150" s="8">
        <v>0</v>
      </c>
      <c r="M150" s="8">
        <v>0</v>
      </c>
      <c r="N150" s="8">
        <v>0</v>
      </c>
      <c r="O150" s="8"/>
      <c r="P150" s="8" t="s">
        <v>107</v>
      </c>
      <c r="Q150" s="8" t="s">
        <v>2396</v>
      </c>
      <c r="R150" s="13" t="s">
        <v>2519</v>
      </c>
      <c r="S150" s="13"/>
      <c r="T150" s="8"/>
      <c r="U150" s="8"/>
      <c r="V150" s="8"/>
      <c r="W150" s="8" t="s">
        <v>443</v>
      </c>
      <c r="X150" s="8"/>
      <c r="Y150" s="8" t="s">
        <v>36</v>
      </c>
      <c r="Z150" s="8"/>
      <c r="AA150" s="8" t="s">
        <v>93</v>
      </c>
      <c r="AB150" s="8"/>
      <c r="AC150" s="8"/>
      <c r="AD150" s="8"/>
      <c r="AE150" s="8"/>
      <c r="AF150" s="8"/>
      <c r="AG150" s="13" t="s">
        <v>444</v>
      </c>
      <c r="AH150" s="13" t="s">
        <v>242</v>
      </c>
      <c r="AI150" s="8"/>
      <c r="AJ150" s="13" t="s">
        <v>2414</v>
      </c>
      <c r="AK150" s="8" t="s">
        <v>39</v>
      </c>
      <c r="AL150" s="8"/>
      <c r="AM150" s="8" t="s">
        <v>44</v>
      </c>
      <c r="AN150" s="8"/>
      <c r="AO150" s="8" t="s">
        <v>41</v>
      </c>
    </row>
    <row r="151" spans="1:41" ht="16.899999999999999" customHeight="1">
      <c r="A151" s="15"/>
      <c r="B151" s="15"/>
      <c r="C151" s="8" t="s">
        <v>445</v>
      </c>
      <c r="D151" s="15" t="s">
        <v>446</v>
      </c>
      <c r="E151" s="15" t="s">
        <v>106</v>
      </c>
      <c r="F151" s="15" t="s">
        <v>97</v>
      </c>
      <c r="G151" s="8">
        <v>3</v>
      </c>
      <c r="H151" s="8">
        <v>2</v>
      </c>
      <c r="I151" s="8">
        <v>2</v>
      </c>
      <c r="J151" s="8">
        <v>3</v>
      </c>
      <c r="K151" s="8">
        <v>1</v>
      </c>
      <c r="L151" s="8">
        <v>1</v>
      </c>
      <c r="M151" s="8">
        <v>2</v>
      </c>
      <c r="N151" s="8">
        <v>1</v>
      </c>
      <c r="O151" s="23" t="s">
        <v>2198</v>
      </c>
      <c r="P151" s="8" t="s">
        <v>107</v>
      </c>
      <c r="Q151" s="8" t="s">
        <v>2397</v>
      </c>
      <c r="R151" s="13" t="s">
        <v>2520</v>
      </c>
      <c r="S151" s="13" t="s">
        <v>2199</v>
      </c>
      <c r="T151" s="23" t="s">
        <v>2200</v>
      </c>
      <c r="U151" s="23" t="s">
        <v>2201</v>
      </c>
      <c r="V151" s="23" t="s">
        <v>2202</v>
      </c>
      <c r="W151" s="23" t="s">
        <v>2203</v>
      </c>
      <c r="X151" s="23"/>
      <c r="Y151" s="23" t="s">
        <v>2204</v>
      </c>
      <c r="Z151" s="23" t="s">
        <v>2205</v>
      </c>
      <c r="AA151" s="23" t="s">
        <v>2206</v>
      </c>
      <c r="AB151" s="23" t="s">
        <v>2207</v>
      </c>
      <c r="AC151" s="23" t="s">
        <v>1014</v>
      </c>
      <c r="AD151" s="23" t="s">
        <v>2208</v>
      </c>
      <c r="AE151" s="23" t="s">
        <v>1016</v>
      </c>
      <c r="AF151" s="8"/>
      <c r="AG151" s="13" t="s">
        <v>37</v>
      </c>
      <c r="AH151" s="13" t="s">
        <v>38</v>
      </c>
      <c r="AI151" s="8"/>
      <c r="AJ151" s="13" t="s">
        <v>2414</v>
      </c>
      <c r="AK151" s="8" t="s">
        <v>39</v>
      </c>
      <c r="AL151" s="8"/>
      <c r="AM151" s="8" t="s">
        <v>40</v>
      </c>
      <c r="AN151" s="8"/>
      <c r="AO151" s="8" t="s">
        <v>2210</v>
      </c>
    </row>
    <row r="152" spans="1:41" ht="16.899999999999999" customHeight="1">
      <c r="A152" s="15"/>
      <c r="B152" s="15"/>
      <c r="C152" s="8" t="s">
        <v>447</v>
      </c>
      <c r="D152" s="15" t="s">
        <v>448</v>
      </c>
      <c r="E152" s="15" t="s">
        <v>106</v>
      </c>
      <c r="F152" s="15" t="s">
        <v>34</v>
      </c>
      <c r="G152" s="8">
        <v>1</v>
      </c>
      <c r="H152" s="8">
        <v>1</v>
      </c>
      <c r="I152" s="8">
        <v>0</v>
      </c>
      <c r="J152" s="8">
        <v>1</v>
      </c>
      <c r="K152" s="8">
        <v>0</v>
      </c>
      <c r="L152" s="8">
        <v>0</v>
      </c>
      <c r="M152" s="8">
        <v>0</v>
      </c>
      <c r="N152" s="8">
        <v>0</v>
      </c>
      <c r="O152" s="8"/>
      <c r="P152" s="8" t="s">
        <v>107</v>
      </c>
      <c r="Q152" s="8" t="s">
        <v>2398</v>
      </c>
      <c r="R152" s="13" t="s">
        <v>2476</v>
      </c>
      <c r="S152" s="13"/>
      <c r="T152" s="8"/>
      <c r="U152" s="8"/>
      <c r="V152" s="8"/>
      <c r="W152" s="8" t="s">
        <v>443</v>
      </c>
      <c r="X152" s="8"/>
      <c r="Y152" s="8" t="s">
        <v>36</v>
      </c>
      <c r="Z152" s="8"/>
      <c r="AA152" s="8" t="s">
        <v>449</v>
      </c>
      <c r="AB152" s="8"/>
      <c r="AC152" s="8"/>
      <c r="AD152" s="8"/>
      <c r="AE152" s="8"/>
      <c r="AF152" s="8"/>
      <c r="AG152" s="13" t="s">
        <v>37</v>
      </c>
      <c r="AH152" s="13" t="s">
        <v>38</v>
      </c>
      <c r="AI152" s="8"/>
      <c r="AJ152" s="13" t="s">
        <v>2414</v>
      </c>
      <c r="AK152" s="8" t="s">
        <v>39</v>
      </c>
      <c r="AL152" s="8"/>
      <c r="AM152" s="8" t="s">
        <v>44</v>
      </c>
      <c r="AN152" s="8"/>
      <c r="AO152" s="8" t="s">
        <v>41</v>
      </c>
    </row>
    <row r="153" spans="1:41" ht="16.899999999999999" customHeight="1">
      <c r="A153" s="15"/>
      <c r="B153" s="15"/>
      <c r="C153" s="8" t="s">
        <v>450</v>
      </c>
      <c r="D153" s="15" t="s">
        <v>451</v>
      </c>
      <c r="E153" s="15" t="s">
        <v>106</v>
      </c>
      <c r="F153" s="15" t="s">
        <v>97</v>
      </c>
      <c r="G153" s="8">
        <v>2</v>
      </c>
      <c r="H153" s="8">
        <v>1</v>
      </c>
      <c r="I153" s="8">
        <v>0</v>
      </c>
      <c r="J153" s="8">
        <v>3</v>
      </c>
      <c r="K153" s="8">
        <v>0</v>
      </c>
      <c r="L153" s="8">
        <v>0</v>
      </c>
      <c r="M153" s="8">
        <v>0</v>
      </c>
      <c r="N153" s="8">
        <v>0</v>
      </c>
      <c r="O153" s="8"/>
      <c r="P153" s="8" t="s">
        <v>107</v>
      </c>
      <c r="Q153" s="8" t="s">
        <v>2399</v>
      </c>
      <c r="R153" s="13" t="s">
        <v>2521</v>
      </c>
      <c r="S153" s="13"/>
      <c r="T153" s="8"/>
      <c r="U153" s="8"/>
      <c r="V153" s="8"/>
      <c r="W153" s="8" t="s">
        <v>452</v>
      </c>
      <c r="X153" s="8"/>
      <c r="Y153" s="8" t="s">
        <v>36</v>
      </c>
      <c r="Z153" s="8"/>
      <c r="AA153" s="8" t="s">
        <v>50</v>
      </c>
      <c r="AB153" s="8"/>
      <c r="AC153" s="8"/>
      <c r="AD153" s="8"/>
      <c r="AE153" s="8"/>
      <c r="AF153" s="8"/>
      <c r="AG153" s="13" t="s">
        <v>153</v>
      </c>
      <c r="AH153" s="13" t="s">
        <v>154</v>
      </c>
      <c r="AI153" s="8"/>
      <c r="AJ153" s="13" t="s">
        <v>2414</v>
      </c>
      <c r="AK153" s="8" t="s">
        <v>39</v>
      </c>
      <c r="AL153" s="8"/>
      <c r="AM153" s="8" t="s">
        <v>44</v>
      </c>
      <c r="AN153" s="8"/>
      <c r="AO153" s="8" t="s">
        <v>41</v>
      </c>
    </row>
    <row r="154" spans="1:41" ht="16.899999999999999" customHeight="1">
      <c r="A154" s="15"/>
      <c r="B154" s="15"/>
      <c r="C154" s="8" t="s">
        <v>453</v>
      </c>
      <c r="D154" s="15" t="s">
        <v>454</v>
      </c>
      <c r="E154" s="15" t="s">
        <v>106</v>
      </c>
      <c r="F154" s="15" t="s">
        <v>34</v>
      </c>
      <c r="G154" s="8">
        <v>2</v>
      </c>
      <c r="H154" s="8">
        <v>1</v>
      </c>
      <c r="I154" s="8">
        <v>0</v>
      </c>
      <c r="J154" s="8">
        <v>1</v>
      </c>
      <c r="K154" s="8">
        <v>0</v>
      </c>
      <c r="L154" s="8">
        <v>0</v>
      </c>
      <c r="M154" s="8">
        <v>0</v>
      </c>
      <c r="N154" s="8">
        <v>0</v>
      </c>
      <c r="O154" s="8"/>
      <c r="P154" s="8" t="s">
        <v>107</v>
      </c>
      <c r="Q154" s="8" t="s">
        <v>2400</v>
      </c>
      <c r="R154" s="13" t="s">
        <v>2476</v>
      </c>
      <c r="S154" s="13"/>
      <c r="T154" s="8"/>
      <c r="U154" s="8"/>
      <c r="V154" s="8"/>
      <c r="W154" s="8" t="s">
        <v>452</v>
      </c>
      <c r="X154" s="8"/>
      <c r="Y154" s="8" t="s">
        <v>36</v>
      </c>
      <c r="Z154" s="8"/>
      <c r="AA154" s="8" t="s">
        <v>334</v>
      </c>
      <c r="AB154" s="8"/>
      <c r="AC154" s="8"/>
      <c r="AD154" s="8"/>
      <c r="AE154" s="8"/>
      <c r="AF154" s="8"/>
      <c r="AG154" s="13" t="s">
        <v>153</v>
      </c>
      <c r="AH154" s="13" t="s">
        <v>154</v>
      </c>
      <c r="AI154" s="8"/>
      <c r="AJ154" s="13" t="s">
        <v>2414</v>
      </c>
      <c r="AK154" s="8" t="s">
        <v>39</v>
      </c>
      <c r="AL154" s="8"/>
      <c r="AM154" s="8" t="s">
        <v>44</v>
      </c>
      <c r="AN154" s="8"/>
      <c r="AO154" s="8" t="s">
        <v>41</v>
      </c>
    </row>
    <row r="155" spans="1:41" ht="16.899999999999999" customHeight="1">
      <c r="A155" s="15"/>
      <c r="B155" s="15"/>
      <c r="C155" s="8" t="s">
        <v>455</v>
      </c>
      <c r="D155" s="15" t="s">
        <v>456</v>
      </c>
      <c r="E155" s="15" t="s">
        <v>112</v>
      </c>
      <c r="F155" s="15" t="s">
        <v>97</v>
      </c>
      <c r="G155" s="8">
        <v>2</v>
      </c>
      <c r="H155" s="8">
        <v>0</v>
      </c>
      <c r="I155" s="8">
        <v>0</v>
      </c>
      <c r="J155" s="8">
        <v>0</v>
      </c>
      <c r="K155" s="8">
        <v>0</v>
      </c>
      <c r="L155" s="8">
        <v>0</v>
      </c>
      <c r="M155" s="8">
        <v>0</v>
      </c>
      <c r="N155" s="8">
        <v>0</v>
      </c>
      <c r="O155" s="8"/>
      <c r="P155" s="8"/>
      <c r="Q155" s="9" t="s">
        <v>2295</v>
      </c>
      <c r="R155" s="13" t="s">
        <v>2519</v>
      </c>
      <c r="S155" s="13"/>
      <c r="T155" s="8"/>
      <c r="U155" s="8"/>
      <c r="V155" s="8"/>
      <c r="W155" s="8" t="s">
        <v>457</v>
      </c>
      <c r="X155" s="8"/>
      <c r="Y155" s="8"/>
      <c r="Z155" s="8"/>
      <c r="AA155" s="8"/>
      <c r="AB155" s="8"/>
      <c r="AC155" s="8"/>
      <c r="AD155" s="8"/>
      <c r="AE155" s="8"/>
      <c r="AF155" s="8"/>
      <c r="AG155" s="13" t="s">
        <v>110</v>
      </c>
      <c r="AH155" s="13" t="s">
        <v>38</v>
      </c>
      <c r="AI155" s="8"/>
      <c r="AJ155" s="13" t="s">
        <v>2414</v>
      </c>
      <c r="AK155" s="8" t="s">
        <v>39</v>
      </c>
      <c r="AL155" s="8"/>
      <c r="AM155" s="8" t="s">
        <v>44</v>
      </c>
      <c r="AN155" s="8"/>
      <c r="AO155" s="8" t="s">
        <v>41</v>
      </c>
    </row>
    <row r="156" spans="1:41" ht="16.899999999999999" customHeight="1">
      <c r="A156" s="15"/>
      <c r="B156" s="15"/>
      <c r="C156" s="8" t="s">
        <v>458</v>
      </c>
      <c r="D156" s="15" t="s">
        <v>459</v>
      </c>
      <c r="E156" s="15" t="s">
        <v>56</v>
      </c>
      <c r="F156" s="15" t="s">
        <v>34</v>
      </c>
      <c r="G156" s="8">
        <v>2</v>
      </c>
      <c r="H156" s="8">
        <v>1</v>
      </c>
      <c r="I156" s="8">
        <v>0</v>
      </c>
      <c r="J156" s="8">
        <v>1</v>
      </c>
      <c r="K156" s="8">
        <v>0</v>
      </c>
      <c r="L156" s="8">
        <v>0</v>
      </c>
      <c r="M156" s="8">
        <v>0</v>
      </c>
      <c r="N156" s="8">
        <v>0</v>
      </c>
      <c r="O156" s="8"/>
      <c r="P156" s="8" t="s">
        <v>58</v>
      </c>
      <c r="Q156" s="8" t="s">
        <v>2401</v>
      </c>
      <c r="R156" s="13" t="s">
        <v>2522</v>
      </c>
      <c r="S156" s="13"/>
      <c r="T156" s="8"/>
      <c r="U156" s="8"/>
      <c r="V156" s="8"/>
      <c r="W156" s="8" t="s">
        <v>457</v>
      </c>
      <c r="X156" s="8"/>
      <c r="Y156" s="8" t="s">
        <v>36</v>
      </c>
      <c r="Z156" s="8"/>
      <c r="AA156" s="8" t="s">
        <v>460</v>
      </c>
      <c r="AB156" s="8"/>
      <c r="AC156" s="8"/>
      <c r="AD156" s="8"/>
      <c r="AE156" s="8"/>
      <c r="AF156" s="8"/>
      <c r="AG156" s="13" t="s">
        <v>110</v>
      </c>
      <c r="AH156" s="13" t="s">
        <v>38</v>
      </c>
      <c r="AI156" s="8"/>
      <c r="AJ156" s="13" t="s">
        <v>2414</v>
      </c>
      <c r="AK156" s="8" t="s">
        <v>39</v>
      </c>
      <c r="AL156" s="8"/>
      <c r="AM156" s="8" t="s">
        <v>44</v>
      </c>
      <c r="AN156" s="8"/>
      <c r="AO156" s="8" t="s">
        <v>41</v>
      </c>
    </row>
    <row r="157" spans="1:41" ht="16.899999999999999" customHeight="1">
      <c r="A157" s="15"/>
      <c r="B157" s="15"/>
      <c r="C157" s="8" t="s">
        <v>461</v>
      </c>
      <c r="D157" s="15" t="s">
        <v>462</v>
      </c>
      <c r="E157" s="15" t="s">
        <v>112</v>
      </c>
      <c r="F157" s="15" t="s">
        <v>34</v>
      </c>
      <c r="G157" s="8">
        <v>2</v>
      </c>
      <c r="H157" s="8">
        <v>1</v>
      </c>
      <c r="I157" s="8">
        <v>0</v>
      </c>
      <c r="J157" s="8">
        <v>0</v>
      </c>
      <c r="K157" s="8">
        <v>0</v>
      </c>
      <c r="L157" s="8">
        <v>0</v>
      </c>
      <c r="M157" s="8">
        <v>0</v>
      </c>
      <c r="N157" s="8">
        <v>0</v>
      </c>
      <c r="O157" s="8"/>
      <c r="P157" s="8"/>
      <c r="Q157" s="8" t="s">
        <v>2402</v>
      </c>
      <c r="R157" s="13" t="s">
        <v>2476</v>
      </c>
      <c r="S157" s="13"/>
      <c r="T157" s="8"/>
      <c r="U157" s="8"/>
      <c r="V157" s="8"/>
      <c r="W157" s="8" t="s">
        <v>457</v>
      </c>
      <c r="X157" s="8"/>
      <c r="Y157" s="8" t="s">
        <v>36</v>
      </c>
      <c r="Z157" s="8"/>
      <c r="AA157" s="8"/>
      <c r="AB157" s="8"/>
      <c r="AC157" s="8"/>
      <c r="AD157" s="8"/>
      <c r="AE157" s="8"/>
      <c r="AF157" s="8"/>
      <c r="AG157" s="13" t="s">
        <v>121</v>
      </c>
      <c r="AH157" s="13" t="s">
        <v>38</v>
      </c>
      <c r="AI157" s="8"/>
      <c r="AJ157" s="13" t="s">
        <v>2414</v>
      </c>
      <c r="AK157" s="8" t="s">
        <v>39</v>
      </c>
      <c r="AL157" s="8"/>
      <c r="AM157" s="8" t="s">
        <v>40</v>
      </c>
      <c r="AN157" s="8"/>
      <c r="AO157" s="8" t="s">
        <v>41</v>
      </c>
    </row>
    <row r="158" spans="1:41" ht="16.899999999999999" customHeight="1">
      <c r="A158" s="15"/>
      <c r="B158" s="15"/>
      <c r="C158" s="8" t="s">
        <v>463</v>
      </c>
      <c r="D158" s="15" t="s">
        <v>140</v>
      </c>
      <c r="E158" s="15" t="s">
        <v>56</v>
      </c>
      <c r="F158" s="15" t="s">
        <v>97</v>
      </c>
      <c r="G158" s="8">
        <v>2</v>
      </c>
      <c r="H158" s="8">
        <v>1</v>
      </c>
      <c r="I158" s="8">
        <v>0</v>
      </c>
      <c r="J158" s="8">
        <v>3</v>
      </c>
      <c r="K158" s="8">
        <v>1</v>
      </c>
      <c r="L158" s="8">
        <v>1</v>
      </c>
      <c r="M158" s="8">
        <v>3</v>
      </c>
      <c r="N158" s="8">
        <v>0</v>
      </c>
      <c r="O158" s="8"/>
      <c r="P158" s="8" t="s">
        <v>58</v>
      </c>
      <c r="Q158" s="8" t="s">
        <v>2403</v>
      </c>
      <c r="R158" s="13" t="s">
        <v>2523</v>
      </c>
      <c r="S158" s="13"/>
      <c r="T158" s="8" t="s">
        <v>2179</v>
      </c>
      <c r="U158" s="8"/>
      <c r="V158" s="8"/>
      <c r="W158" s="8" t="s">
        <v>464</v>
      </c>
      <c r="X158" s="8"/>
      <c r="Y158" s="8" t="s">
        <v>36</v>
      </c>
      <c r="Z158" s="8"/>
      <c r="AA158" s="8" t="s">
        <v>465</v>
      </c>
      <c r="AB158" s="8"/>
      <c r="AC158" s="8"/>
      <c r="AD158" s="8"/>
      <c r="AE158" s="8"/>
      <c r="AF158" s="8"/>
      <c r="AG158" s="13" t="s">
        <v>466</v>
      </c>
      <c r="AH158" s="13" t="s">
        <v>38</v>
      </c>
      <c r="AI158" s="8"/>
      <c r="AJ158" s="13" t="s">
        <v>2414</v>
      </c>
      <c r="AK158" s="8" t="s">
        <v>39</v>
      </c>
      <c r="AL158" s="8"/>
      <c r="AM158" s="8" t="s">
        <v>44</v>
      </c>
      <c r="AN158" s="8"/>
      <c r="AO158" s="8" t="s">
        <v>41</v>
      </c>
    </row>
    <row r="159" spans="1:41" ht="16.899999999999999" customHeight="1">
      <c r="A159" s="15"/>
      <c r="B159" s="15"/>
      <c r="C159" s="8" t="s">
        <v>467</v>
      </c>
      <c r="D159" s="15" t="s">
        <v>468</v>
      </c>
      <c r="E159" s="15" t="s">
        <v>56</v>
      </c>
      <c r="F159" s="15" t="s">
        <v>34</v>
      </c>
      <c r="G159" s="8">
        <v>2</v>
      </c>
      <c r="H159" s="8">
        <v>1</v>
      </c>
      <c r="I159" s="8">
        <v>0</v>
      </c>
      <c r="J159" s="8">
        <v>1</v>
      </c>
      <c r="K159" s="8">
        <v>1</v>
      </c>
      <c r="L159" s="8">
        <v>1</v>
      </c>
      <c r="M159" s="8">
        <v>3</v>
      </c>
      <c r="N159" s="8">
        <v>0</v>
      </c>
      <c r="O159" s="8"/>
      <c r="P159" s="8" t="s">
        <v>58</v>
      </c>
      <c r="Q159" s="8"/>
      <c r="R159" s="13" t="s">
        <v>2523</v>
      </c>
      <c r="S159" s="13"/>
      <c r="T159" s="8" t="s">
        <v>2179</v>
      </c>
      <c r="U159" s="8"/>
      <c r="V159" s="8"/>
      <c r="W159" s="8" t="s">
        <v>464</v>
      </c>
      <c r="X159" s="8"/>
      <c r="Y159" s="8" t="s">
        <v>36</v>
      </c>
      <c r="Z159" s="8"/>
      <c r="AA159" s="8" t="s">
        <v>469</v>
      </c>
      <c r="AB159" s="8"/>
      <c r="AC159" s="8"/>
      <c r="AD159" s="8"/>
      <c r="AE159" s="8"/>
      <c r="AF159" s="8"/>
      <c r="AG159" s="13" t="s">
        <v>37</v>
      </c>
      <c r="AH159" s="13" t="s">
        <v>38</v>
      </c>
      <c r="AI159" s="8"/>
      <c r="AJ159" s="13" t="s">
        <v>2414</v>
      </c>
      <c r="AK159" s="8" t="s">
        <v>39</v>
      </c>
      <c r="AL159" s="8"/>
      <c r="AM159" s="8" t="s">
        <v>44</v>
      </c>
      <c r="AN159" s="8"/>
      <c r="AO159" s="8" t="s">
        <v>41</v>
      </c>
    </row>
    <row r="160" spans="1:41" ht="16.899999999999999" customHeight="1">
      <c r="A160" s="15"/>
      <c r="B160" s="15"/>
      <c r="C160" s="8" t="s">
        <v>470</v>
      </c>
      <c r="D160" s="15" t="s">
        <v>471</v>
      </c>
      <c r="E160" s="15" t="s">
        <v>56</v>
      </c>
      <c r="F160" s="15" t="s">
        <v>34</v>
      </c>
      <c r="G160" s="8">
        <v>3</v>
      </c>
      <c r="H160" s="8">
        <v>1</v>
      </c>
      <c r="I160" s="8">
        <v>0</v>
      </c>
      <c r="J160" s="8">
        <v>1</v>
      </c>
      <c r="K160" s="8">
        <v>0</v>
      </c>
      <c r="L160" s="8">
        <v>0</v>
      </c>
      <c r="M160" s="8">
        <v>0</v>
      </c>
      <c r="N160" s="8">
        <v>0</v>
      </c>
      <c r="O160" s="8"/>
      <c r="P160" s="8" t="s">
        <v>58</v>
      </c>
      <c r="Q160" s="8"/>
      <c r="R160" s="13" t="s">
        <v>2524</v>
      </c>
      <c r="S160" s="13"/>
      <c r="T160" s="8"/>
      <c r="U160" s="8"/>
      <c r="V160" s="8"/>
      <c r="W160" s="8" t="s">
        <v>472</v>
      </c>
      <c r="X160" s="8"/>
      <c r="Y160" s="8" t="s">
        <v>36</v>
      </c>
      <c r="Z160" s="8"/>
      <c r="AA160" s="8" t="s">
        <v>334</v>
      </c>
      <c r="AB160" s="8"/>
      <c r="AC160" s="8"/>
      <c r="AD160" s="8"/>
      <c r="AE160" s="8"/>
      <c r="AF160" s="8"/>
      <c r="AG160" s="13" t="s">
        <v>110</v>
      </c>
      <c r="AH160" s="13" t="s">
        <v>38</v>
      </c>
      <c r="AI160" s="8"/>
      <c r="AJ160" s="13" t="s">
        <v>2414</v>
      </c>
      <c r="AK160" s="8" t="s">
        <v>39</v>
      </c>
      <c r="AL160" s="8"/>
      <c r="AM160" s="8" t="s">
        <v>44</v>
      </c>
      <c r="AN160" s="8"/>
      <c r="AO160" s="8" t="s">
        <v>41</v>
      </c>
    </row>
    <row r="161" spans="1:41" ht="16.899999999999999" customHeight="1">
      <c r="A161" s="15"/>
      <c r="B161" s="15"/>
      <c r="C161" s="8" t="s">
        <v>473</v>
      </c>
      <c r="D161" s="15" t="s">
        <v>474</v>
      </c>
      <c r="E161" s="15" t="s">
        <v>56</v>
      </c>
      <c r="F161" s="15" t="s">
        <v>97</v>
      </c>
      <c r="G161" s="8">
        <v>2</v>
      </c>
      <c r="H161" s="8">
        <v>1</v>
      </c>
      <c r="I161" s="8">
        <v>0</v>
      </c>
      <c r="J161" s="8">
        <v>3</v>
      </c>
      <c r="K161" s="8">
        <v>0</v>
      </c>
      <c r="L161" s="8">
        <v>0</v>
      </c>
      <c r="M161" s="8">
        <v>0</v>
      </c>
      <c r="N161" s="8">
        <v>0</v>
      </c>
      <c r="O161" s="8"/>
      <c r="P161" s="8" t="s">
        <v>58</v>
      </c>
      <c r="Q161" s="9" t="s">
        <v>2404</v>
      </c>
      <c r="R161" s="13" t="s">
        <v>2476</v>
      </c>
      <c r="S161" s="13"/>
      <c r="T161" s="8"/>
      <c r="U161" s="8"/>
      <c r="V161" s="8"/>
      <c r="W161" s="8" t="s">
        <v>2180</v>
      </c>
      <c r="X161" s="8"/>
      <c r="Y161" s="8" t="s">
        <v>36</v>
      </c>
      <c r="Z161" s="8"/>
      <c r="AA161" s="8" t="s">
        <v>475</v>
      </c>
      <c r="AB161" s="8"/>
      <c r="AC161" s="8"/>
      <c r="AD161" s="8"/>
      <c r="AE161" s="8"/>
      <c r="AF161" s="8"/>
      <c r="AG161" s="13" t="s">
        <v>153</v>
      </c>
      <c r="AH161" s="13" t="s">
        <v>154</v>
      </c>
      <c r="AI161" s="8"/>
      <c r="AJ161" s="13" t="s">
        <v>2414</v>
      </c>
      <c r="AK161" s="8" t="s">
        <v>39</v>
      </c>
      <c r="AL161" s="8"/>
      <c r="AM161" s="8" t="s">
        <v>44</v>
      </c>
      <c r="AN161" s="8"/>
      <c r="AO161" s="8" t="s">
        <v>41</v>
      </c>
    </row>
    <row r="162" spans="1:41" ht="16.899999999999999" customHeight="1">
      <c r="A162" s="15"/>
      <c r="B162" s="15"/>
      <c r="C162" s="8" t="s">
        <v>476</v>
      </c>
      <c r="D162" s="15" t="s">
        <v>477</v>
      </c>
      <c r="E162" s="15" t="s">
        <v>56</v>
      </c>
      <c r="F162" s="15" t="s">
        <v>34</v>
      </c>
      <c r="G162" s="8">
        <v>2</v>
      </c>
      <c r="H162" s="8">
        <v>1</v>
      </c>
      <c r="I162" s="8">
        <v>0</v>
      </c>
      <c r="J162" s="8">
        <v>1</v>
      </c>
      <c r="K162" s="8">
        <v>0</v>
      </c>
      <c r="L162" s="8">
        <v>0</v>
      </c>
      <c r="M162" s="8">
        <v>0</v>
      </c>
      <c r="N162" s="8">
        <v>0</v>
      </c>
      <c r="O162" s="8"/>
      <c r="P162" s="8" t="s">
        <v>58</v>
      </c>
      <c r="Q162" s="9" t="s">
        <v>2404</v>
      </c>
      <c r="R162" s="13" t="s">
        <v>2476</v>
      </c>
      <c r="S162" s="13"/>
      <c r="T162" s="8"/>
      <c r="U162" s="8"/>
      <c r="V162" s="8"/>
      <c r="W162" s="8" t="s">
        <v>2180</v>
      </c>
      <c r="X162" s="8"/>
      <c r="Y162" s="8" t="s">
        <v>36</v>
      </c>
      <c r="Z162" s="8"/>
      <c r="AA162" s="8" t="s">
        <v>478</v>
      </c>
      <c r="AB162" s="8"/>
      <c r="AC162" s="8"/>
      <c r="AD162" s="8"/>
      <c r="AE162" s="8"/>
      <c r="AF162" s="8"/>
      <c r="AG162" s="13" t="s">
        <v>153</v>
      </c>
      <c r="AH162" s="13" t="s">
        <v>154</v>
      </c>
      <c r="AI162" s="8"/>
      <c r="AJ162" s="13" t="s">
        <v>2414</v>
      </c>
      <c r="AK162" s="8" t="s">
        <v>39</v>
      </c>
      <c r="AL162" s="8"/>
      <c r="AM162" s="8" t="s">
        <v>44</v>
      </c>
      <c r="AN162" s="8"/>
      <c r="AO162" s="8" t="s">
        <v>41</v>
      </c>
    </row>
    <row r="163" spans="1:41" ht="16.899999999999999" customHeight="1">
      <c r="A163" s="15"/>
      <c r="B163" s="15"/>
      <c r="C163" s="8" t="s">
        <v>479</v>
      </c>
      <c r="D163" s="15" t="s">
        <v>480</v>
      </c>
      <c r="E163" s="15" t="s">
        <v>88</v>
      </c>
      <c r="F163" s="15" t="s">
        <v>97</v>
      </c>
      <c r="G163" s="8">
        <v>3</v>
      </c>
      <c r="H163" s="8">
        <v>1</v>
      </c>
      <c r="I163" s="8">
        <v>0</v>
      </c>
      <c r="J163" s="8">
        <v>1</v>
      </c>
      <c r="K163" s="8">
        <v>0</v>
      </c>
      <c r="L163" s="8">
        <v>0</v>
      </c>
      <c r="M163" s="8">
        <v>0</v>
      </c>
      <c r="N163" s="8">
        <v>0</v>
      </c>
      <c r="O163" s="8"/>
      <c r="P163" s="8" t="s">
        <v>89</v>
      </c>
      <c r="Q163" s="8" t="s">
        <v>2335</v>
      </c>
      <c r="R163" s="13" t="s">
        <v>2525</v>
      </c>
      <c r="S163" s="13"/>
      <c r="T163" s="8"/>
      <c r="U163" s="8"/>
      <c r="V163" s="8"/>
      <c r="W163" s="8" t="s">
        <v>481</v>
      </c>
      <c r="X163" s="8"/>
      <c r="Y163" s="8" t="s">
        <v>36</v>
      </c>
      <c r="Z163" s="8"/>
      <c r="AA163" s="8" t="s">
        <v>482</v>
      </c>
      <c r="AB163" s="8"/>
      <c r="AC163" s="8"/>
      <c r="AD163" s="8"/>
      <c r="AE163" s="8"/>
      <c r="AF163" s="8"/>
      <c r="AG163" s="13" t="s">
        <v>153</v>
      </c>
      <c r="AH163" s="13" t="s">
        <v>154</v>
      </c>
      <c r="AI163" s="8"/>
      <c r="AJ163" s="13" t="s">
        <v>2414</v>
      </c>
      <c r="AK163" s="8" t="s">
        <v>39</v>
      </c>
      <c r="AL163" s="8"/>
      <c r="AM163" s="8" t="s">
        <v>44</v>
      </c>
      <c r="AN163" s="8"/>
      <c r="AO163" s="8" t="s">
        <v>41</v>
      </c>
    </row>
    <row r="164" spans="1:41" ht="16.899999999999999" customHeight="1">
      <c r="A164" s="15"/>
      <c r="B164" s="15"/>
      <c r="C164" s="8" t="s">
        <v>483</v>
      </c>
      <c r="D164" s="15" t="s">
        <v>484</v>
      </c>
      <c r="E164" s="15" t="s">
        <v>56</v>
      </c>
      <c r="F164" s="15" t="s">
        <v>97</v>
      </c>
      <c r="G164" s="8">
        <v>1</v>
      </c>
      <c r="H164" s="8">
        <v>1</v>
      </c>
      <c r="I164" s="8">
        <v>0</v>
      </c>
      <c r="J164" s="8">
        <v>1</v>
      </c>
      <c r="K164" s="8">
        <v>0</v>
      </c>
      <c r="L164" s="8">
        <v>0</v>
      </c>
      <c r="M164" s="8">
        <v>0</v>
      </c>
      <c r="N164" s="8">
        <v>0</v>
      </c>
      <c r="O164" s="8"/>
      <c r="P164" s="8" t="s">
        <v>58</v>
      </c>
      <c r="Q164" s="8" t="s">
        <v>2334</v>
      </c>
      <c r="R164" s="13" t="s">
        <v>2476</v>
      </c>
      <c r="S164" s="13"/>
      <c r="T164" s="8"/>
      <c r="U164" s="8"/>
      <c r="V164" s="8"/>
      <c r="W164" s="8" t="s">
        <v>485</v>
      </c>
      <c r="X164" s="8"/>
      <c r="Y164" s="8" t="s">
        <v>36</v>
      </c>
      <c r="Z164" s="8"/>
      <c r="AA164" s="8" t="s">
        <v>449</v>
      </c>
      <c r="AB164" s="8"/>
      <c r="AC164" s="8"/>
      <c r="AD164" s="8"/>
      <c r="AE164" s="8"/>
      <c r="AF164" s="8"/>
      <c r="AG164" s="13" t="s">
        <v>168</v>
      </c>
      <c r="AH164" s="13" t="s">
        <v>154</v>
      </c>
      <c r="AI164" s="8"/>
      <c r="AJ164" s="13" t="s">
        <v>2414</v>
      </c>
      <c r="AK164" s="8" t="s">
        <v>39</v>
      </c>
      <c r="AL164" s="8"/>
      <c r="AM164" s="8" t="s">
        <v>40</v>
      </c>
      <c r="AN164" s="8"/>
      <c r="AO164" s="8" t="s">
        <v>41</v>
      </c>
    </row>
    <row r="165" spans="1:41" ht="16.899999999999999" customHeight="1">
      <c r="A165" s="15"/>
      <c r="B165" s="15"/>
      <c r="C165" s="8" t="s">
        <v>487</v>
      </c>
      <c r="D165" s="15" t="s">
        <v>488</v>
      </c>
      <c r="E165" s="15" t="s">
        <v>56</v>
      </c>
      <c r="F165" s="15" t="s">
        <v>97</v>
      </c>
      <c r="G165" s="8">
        <v>2</v>
      </c>
      <c r="H165" s="8">
        <v>1</v>
      </c>
      <c r="I165" s="8">
        <v>0</v>
      </c>
      <c r="J165" s="8">
        <v>1</v>
      </c>
      <c r="K165" s="8">
        <v>0</v>
      </c>
      <c r="L165" s="8">
        <v>0</v>
      </c>
      <c r="M165" s="8">
        <v>0</v>
      </c>
      <c r="N165" s="8">
        <v>0</v>
      </c>
      <c r="O165" s="8"/>
      <c r="P165" s="8" t="s">
        <v>58</v>
      </c>
      <c r="Q165" s="9" t="s">
        <v>2296</v>
      </c>
      <c r="R165" s="13" t="s">
        <v>2526</v>
      </c>
      <c r="S165" s="13"/>
      <c r="T165" s="8"/>
      <c r="U165" s="8"/>
      <c r="V165" s="8"/>
      <c r="W165" s="8" t="s">
        <v>489</v>
      </c>
      <c r="X165" s="8"/>
      <c r="Y165" s="8" t="s">
        <v>36</v>
      </c>
      <c r="Z165" s="8"/>
      <c r="AA165" s="8" t="s">
        <v>490</v>
      </c>
      <c r="AB165" s="8"/>
      <c r="AC165" s="8"/>
      <c r="AD165" s="8"/>
      <c r="AE165" s="8"/>
      <c r="AF165" s="8"/>
      <c r="AG165" s="13" t="s">
        <v>153</v>
      </c>
      <c r="AH165" s="13" t="s">
        <v>154</v>
      </c>
      <c r="AI165" s="8"/>
      <c r="AJ165" s="13" t="s">
        <v>2414</v>
      </c>
      <c r="AK165" s="8" t="s">
        <v>39</v>
      </c>
      <c r="AL165" s="8"/>
      <c r="AM165" s="8" t="s">
        <v>44</v>
      </c>
      <c r="AN165" s="8"/>
      <c r="AO165" s="8" t="s">
        <v>41</v>
      </c>
    </row>
    <row r="166" spans="1:41" ht="16.899999999999999" customHeight="1">
      <c r="A166" s="15"/>
      <c r="B166" s="15"/>
      <c r="C166" s="8" t="s">
        <v>491</v>
      </c>
      <c r="D166" s="15" t="s">
        <v>492</v>
      </c>
      <c r="E166" s="15" t="s">
        <v>56</v>
      </c>
      <c r="F166" s="15" t="s">
        <v>34</v>
      </c>
      <c r="G166" s="8">
        <v>2</v>
      </c>
      <c r="H166" s="8">
        <v>1</v>
      </c>
      <c r="I166" s="8">
        <v>0</v>
      </c>
      <c r="J166" s="8">
        <v>1</v>
      </c>
      <c r="K166" s="8">
        <v>0</v>
      </c>
      <c r="L166" s="8">
        <v>0</v>
      </c>
      <c r="M166" s="8">
        <v>0</v>
      </c>
      <c r="N166" s="8">
        <v>0</v>
      </c>
      <c r="O166" s="8"/>
      <c r="P166" s="8" t="s">
        <v>58</v>
      </c>
      <c r="Q166" s="8"/>
      <c r="R166" s="13" t="s">
        <v>2527</v>
      </c>
      <c r="S166" s="13"/>
      <c r="T166" s="8"/>
      <c r="U166" s="8"/>
      <c r="V166" s="8"/>
      <c r="W166" s="8" t="s">
        <v>489</v>
      </c>
      <c r="X166" s="8"/>
      <c r="Y166" s="8" t="s">
        <v>36</v>
      </c>
      <c r="Z166" s="8"/>
      <c r="AA166" s="8" t="s">
        <v>493</v>
      </c>
      <c r="AB166" s="8"/>
      <c r="AC166" s="8"/>
      <c r="AD166" s="8"/>
      <c r="AE166" s="8"/>
      <c r="AF166" s="8"/>
      <c r="AG166" s="13" t="s">
        <v>153</v>
      </c>
      <c r="AH166" s="13" t="s">
        <v>154</v>
      </c>
      <c r="AI166" s="8"/>
      <c r="AJ166" s="13" t="s">
        <v>2414</v>
      </c>
      <c r="AK166" s="8" t="s">
        <v>39</v>
      </c>
      <c r="AL166" s="8"/>
      <c r="AM166" s="8" t="s">
        <v>44</v>
      </c>
      <c r="AN166" s="8"/>
      <c r="AO166" s="8" t="s">
        <v>41</v>
      </c>
    </row>
    <row r="167" spans="1:41" ht="16.899999999999999" customHeight="1">
      <c r="A167" s="15"/>
      <c r="B167" s="15"/>
      <c r="C167" s="8" t="s">
        <v>494</v>
      </c>
      <c r="D167" s="15" t="s">
        <v>495</v>
      </c>
      <c r="E167" s="15" t="s">
        <v>106</v>
      </c>
      <c r="F167" s="15" t="s">
        <v>97</v>
      </c>
      <c r="G167" s="8">
        <v>2</v>
      </c>
      <c r="H167" s="8">
        <v>2</v>
      </c>
      <c r="I167" s="8">
        <v>0</v>
      </c>
      <c r="J167" s="8">
        <v>1</v>
      </c>
      <c r="K167" s="8">
        <v>0</v>
      </c>
      <c r="L167" s="8">
        <v>0</v>
      </c>
      <c r="M167" s="8">
        <v>0</v>
      </c>
      <c r="N167" s="8">
        <v>0</v>
      </c>
      <c r="O167" s="8"/>
      <c r="P167" s="8" t="s">
        <v>107</v>
      </c>
      <c r="Q167" s="8"/>
      <c r="R167" s="13" t="s">
        <v>2476</v>
      </c>
      <c r="S167" s="13"/>
      <c r="T167" s="8"/>
      <c r="U167" s="8"/>
      <c r="V167" s="8"/>
      <c r="W167" s="8" t="s">
        <v>496</v>
      </c>
      <c r="X167" s="8"/>
      <c r="Y167" s="8" t="s">
        <v>52</v>
      </c>
      <c r="Z167" s="8"/>
      <c r="AA167" s="8" t="s">
        <v>497</v>
      </c>
      <c r="AB167" s="8"/>
      <c r="AC167" s="8"/>
      <c r="AD167" s="8"/>
      <c r="AE167" s="8"/>
      <c r="AF167" s="8"/>
      <c r="AG167" s="13" t="s">
        <v>153</v>
      </c>
      <c r="AH167" s="13" t="s">
        <v>154</v>
      </c>
      <c r="AI167" s="8"/>
      <c r="AJ167" s="13" t="s">
        <v>2414</v>
      </c>
      <c r="AK167" s="8" t="s">
        <v>39</v>
      </c>
      <c r="AL167" s="8"/>
      <c r="AM167" s="8" t="s">
        <v>44</v>
      </c>
      <c r="AN167" s="8"/>
      <c r="AO167" s="8" t="s">
        <v>41</v>
      </c>
    </row>
    <row r="168" spans="1:41" ht="16.899999999999999" customHeight="1">
      <c r="A168" s="15"/>
      <c r="B168" s="15"/>
      <c r="C168" s="8" t="s">
        <v>498</v>
      </c>
      <c r="D168" s="15" t="s">
        <v>499</v>
      </c>
      <c r="E168" s="15" t="s">
        <v>106</v>
      </c>
      <c r="F168" s="15" t="s">
        <v>34</v>
      </c>
      <c r="G168" s="8">
        <v>2</v>
      </c>
      <c r="H168" s="8">
        <v>1</v>
      </c>
      <c r="I168" s="8">
        <v>0</v>
      </c>
      <c r="J168" s="8">
        <v>1</v>
      </c>
      <c r="K168" s="8">
        <v>0</v>
      </c>
      <c r="L168" s="8">
        <v>0</v>
      </c>
      <c r="M168" s="8">
        <v>0</v>
      </c>
      <c r="N168" s="8">
        <v>0</v>
      </c>
      <c r="O168" s="8"/>
      <c r="P168" s="8" t="s">
        <v>107</v>
      </c>
      <c r="Q168" s="8" t="s">
        <v>2333</v>
      </c>
      <c r="R168" s="13" t="s">
        <v>2476</v>
      </c>
      <c r="S168" s="13"/>
      <c r="T168" s="8"/>
      <c r="U168" s="8"/>
      <c r="V168" s="8"/>
      <c r="W168" s="8" t="s">
        <v>496</v>
      </c>
      <c r="X168" s="8"/>
      <c r="Y168" s="8" t="s">
        <v>36</v>
      </c>
      <c r="Z168" s="8"/>
      <c r="AA168" s="8" t="s">
        <v>334</v>
      </c>
      <c r="AB168" s="8"/>
      <c r="AC168" s="8"/>
      <c r="AD168" s="8"/>
      <c r="AE168" s="8"/>
      <c r="AF168" s="8"/>
      <c r="AG168" s="13" t="s">
        <v>153</v>
      </c>
      <c r="AH168" s="13" t="s">
        <v>154</v>
      </c>
      <c r="AI168" s="8"/>
      <c r="AJ168" s="13" t="s">
        <v>2414</v>
      </c>
      <c r="AK168" s="8" t="s">
        <v>39</v>
      </c>
      <c r="AL168" s="8"/>
      <c r="AM168" s="8" t="s">
        <v>44</v>
      </c>
      <c r="AN168" s="8"/>
      <c r="AO168" s="8" t="s">
        <v>41</v>
      </c>
    </row>
    <row r="169" spans="1:41" ht="16.899999999999999" customHeight="1">
      <c r="A169" s="15"/>
      <c r="B169" s="15"/>
      <c r="C169" s="8" t="s">
        <v>500</v>
      </c>
      <c r="D169" s="15" t="s">
        <v>501</v>
      </c>
      <c r="E169" s="15" t="s">
        <v>88</v>
      </c>
      <c r="F169" s="15" t="s">
        <v>97</v>
      </c>
      <c r="G169" s="8">
        <v>2</v>
      </c>
      <c r="H169" s="8">
        <v>3</v>
      </c>
      <c r="I169" s="8">
        <v>0</v>
      </c>
      <c r="J169" s="8">
        <v>1</v>
      </c>
      <c r="K169" s="8">
        <v>0</v>
      </c>
      <c r="L169" s="8">
        <v>0</v>
      </c>
      <c r="M169" s="8">
        <v>0</v>
      </c>
      <c r="N169" s="8">
        <v>0</v>
      </c>
      <c r="O169" s="8"/>
      <c r="P169" s="8" t="s">
        <v>89</v>
      </c>
      <c r="Q169" s="8" t="s">
        <v>2332</v>
      </c>
      <c r="R169" s="13" t="s">
        <v>2528</v>
      </c>
      <c r="S169" s="13"/>
      <c r="T169" s="8"/>
      <c r="U169" s="8"/>
      <c r="V169" s="8"/>
      <c r="W169" s="8" t="s">
        <v>502</v>
      </c>
      <c r="X169" s="8"/>
      <c r="Y169" s="8" t="s">
        <v>218</v>
      </c>
      <c r="Z169" s="8"/>
      <c r="AA169" s="8" t="s">
        <v>503</v>
      </c>
      <c r="AB169" s="8"/>
      <c r="AC169" s="8"/>
      <c r="AD169" s="8"/>
      <c r="AE169" s="8"/>
      <c r="AF169" s="8"/>
      <c r="AG169" s="13" t="s">
        <v>153</v>
      </c>
      <c r="AH169" s="13" t="s">
        <v>154</v>
      </c>
      <c r="AI169" s="8"/>
      <c r="AJ169" s="13" t="s">
        <v>2414</v>
      </c>
      <c r="AK169" s="8" t="s">
        <v>39</v>
      </c>
      <c r="AL169" s="8"/>
      <c r="AM169" s="8" t="s">
        <v>44</v>
      </c>
      <c r="AN169" s="8"/>
      <c r="AO169" s="8" t="s">
        <v>41</v>
      </c>
    </row>
    <row r="170" spans="1:41" ht="16.899999999999999" customHeight="1">
      <c r="A170" s="15"/>
      <c r="B170" s="15"/>
      <c r="C170" s="8" t="s">
        <v>504</v>
      </c>
      <c r="D170" s="15" t="s">
        <v>505</v>
      </c>
      <c r="E170" s="15" t="s">
        <v>106</v>
      </c>
      <c r="F170" s="15" t="s">
        <v>97</v>
      </c>
      <c r="G170" s="8">
        <v>2</v>
      </c>
      <c r="H170" s="8">
        <v>1</v>
      </c>
      <c r="I170" s="8">
        <v>0</v>
      </c>
      <c r="J170" s="8">
        <v>3</v>
      </c>
      <c r="K170" s="8">
        <v>0</v>
      </c>
      <c r="L170" s="8">
        <v>0</v>
      </c>
      <c r="M170" s="8">
        <v>0</v>
      </c>
      <c r="N170" s="8">
        <v>0</v>
      </c>
      <c r="O170" s="8"/>
      <c r="P170" s="8" t="s">
        <v>107</v>
      </c>
      <c r="Q170" s="8" t="s">
        <v>2331</v>
      </c>
      <c r="R170" s="13" t="s">
        <v>2517</v>
      </c>
      <c r="S170" s="13"/>
      <c r="T170" s="8"/>
      <c r="U170" s="8"/>
      <c r="V170" s="8"/>
      <c r="W170" s="8" t="s">
        <v>506</v>
      </c>
      <c r="X170" s="8"/>
      <c r="Y170" s="8" t="s">
        <v>36</v>
      </c>
      <c r="Z170" s="8"/>
      <c r="AA170" s="8" t="s">
        <v>507</v>
      </c>
      <c r="AB170" s="8"/>
      <c r="AC170" s="8"/>
      <c r="AD170" s="8"/>
      <c r="AE170" s="8"/>
      <c r="AF170" s="8"/>
      <c r="AG170" s="13" t="s">
        <v>153</v>
      </c>
      <c r="AH170" s="13" t="s">
        <v>154</v>
      </c>
      <c r="AI170" s="8"/>
      <c r="AJ170" s="13" t="s">
        <v>2414</v>
      </c>
      <c r="AK170" s="8" t="s">
        <v>39</v>
      </c>
      <c r="AL170" s="8"/>
      <c r="AM170" s="8" t="s">
        <v>44</v>
      </c>
      <c r="AN170" s="8"/>
      <c r="AO170" s="8" t="s">
        <v>41</v>
      </c>
    </row>
    <row r="171" spans="1:41" ht="16.899999999999999" customHeight="1">
      <c r="A171" s="15"/>
      <c r="B171" s="15"/>
      <c r="C171" s="8" t="s">
        <v>508</v>
      </c>
      <c r="D171" s="15" t="s">
        <v>509</v>
      </c>
      <c r="E171" s="15" t="s">
        <v>106</v>
      </c>
      <c r="F171" s="15" t="s">
        <v>97</v>
      </c>
      <c r="G171" s="8">
        <v>2</v>
      </c>
      <c r="H171" s="8">
        <v>1</v>
      </c>
      <c r="I171" s="8">
        <v>0</v>
      </c>
      <c r="J171" s="8">
        <v>3</v>
      </c>
      <c r="K171" s="8">
        <v>0</v>
      </c>
      <c r="L171" s="8">
        <v>0</v>
      </c>
      <c r="M171" s="8">
        <v>0</v>
      </c>
      <c r="N171" s="8">
        <v>0</v>
      </c>
      <c r="O171" s="8"/>
      <c r="P171" s="8" t="s">
        <v>107</v>
      </c>
      <c r="Q171" s="9" t="s">
        <v>2297</v>
      </c>
      <c r="R171" s="13" t="s">
        <v>2529</v>
      </c>
      <c r="S171" s="13"/>
      <c r="T171" s="8"/>
      <c r="U171" s="8"/>
      <c r="V171" s="8"/>
      <c r="W171" s="8" t="s">
        <v>510</v>
      </c>
      <c r="X171" s="8"/>
      <c r="Y171" s="8" t="s">
        <v>36</v>
      </c>
      <c r="Z171" s="8"/>
      <c r="AA171" s="8" t="s">
        <v>511</v>
      </c>
      <c r="AB171" s="8"/>
      <c r="AC171" s="8"/>
      <c r="AD171" s="8"/>
      <c r="AE171" s="8"/>
      <c r="AF171" s="8"/>
      <c r="AG171" s="13" t="s">
        <v>195</v>
      </c>
      <c r="AH171" s="13" t="s">
        <v>196</v>
      </c>
      <c r="AI171" s="8"/>
      <c r="AJ171" s="13" t="s">
        <v>2414</v>
      </c>
      <c r="AK171" s="8" t="s">
        <v>39</v>
      </c>
      <c r="AL171" s="8"/>
      <c r="AM171" s="8" t="s">
        <v>44</v>
      </c>
      <c r="AN171" s="8"/>
      <c r="AO171" s="8" t="s">
        <v>41</v>
      </c>
    </row>
    <row r="172" spans="1:41" ht="16.899999999999999" customHeight="1">
      <c r="A172" s="15"/>
      <c r="B172" s="15"/>
      <c r="C172" s="8" t="s">
        <v>512</v>
      </c>
      <c r="D172" s="15" t="s">
        <v>513</v>
      </c>
      <c r="E172" s="15" t="s">
        <v>56</v>
      </c>
      <c r="F172" s="15" t="s">
        <v>97</v>
      </c>
      <c r="G172" s="8">
        <v>3</v>
      </c>
      <c r="H172" s="8">
        <v>1</v>
      </c>
      <c r="I172" s="8">
        <v>0</v>
      </c>
      <c r="J172" s="8">
        <v>2</v>
      </c>
      <c r="K172" s="8">
        <v>0</v>
      </c>
      <c r="L172" s="8">
        <v>0</v>
      </c>
      <c r="M172" s="8">
        <v>0</v>
      </c>
      <c r="N172" s="8">
        <v>0</v>
      </c>
      <c r="O172" s="8"/>
      <c r="P172" s="8" t="s">
        <v>58</v>
      </c>
      <c r="Q172" s="9" t="s">
        <v>2298</v>
      </c>
      <c r="R172" s="13" t="s">
        <v>2476</v>
      </c>
      <c r="S172" s="13"/>
      <c r="T172" s="8"/>
      <c r="U172" s="8"/>
      <c r="V172" s="8"/>
      <c r="W172" s="8" t="s">
        <v>514</v>
      </c>
      <c r="X172" s="8"/>
      <c r="Y172" s="8" t="s">
        <v>36</v>
      </c>
      <c r="Z172" s="8"/>
      <c r="AA172" s="8" t="s">
        <v>515</v>
      </c>
      <c r="AB172" s="8"/>
      <c r="AC172" s="8"/>
      <c r="AD172" s="8"/>
      <c r="AE172" s="8"/>
      <c r="AF172" s="8"/>
      <c r="AG172" s="13" t="s">
        <v>195</v>
      </c>
      <c r="AH172" s="13" t="s">
        <v>196</v>
      </c>
      <c r="AI172" s="8"/>
      <c r="AJ172" s="13" t="s">
        <v>2414</v>
      </c>
      <c r="AK172" s="8" t="s">
        <v>39</v>
      </c>
      <c r="AL172" s="8"/>
      <c r="AM172" s="8" t="s">
        <v>44</v>
      </c>
      <c r="AN172" s="8"/>
      <c r="AO172" s="8" t="s">
        <v>41</v>
      </c>
    </row>
    <row r="173" spans="1:41" ht="16.899999999999999" customHeight="1">
      <c r="A173" s="15"/>
      <c r="B173" s="15"/>
      <c r="C173" s="8" t="s">
        <v>516</v>
      </c>
      <c r="D173" s="15" t="s">
        <v>517</v>
      </c>
      <c r="E173" s="15" t="s">
        <v>48</v>
      </c>
      <c r="F173" s="15" t="s">
        <v>34</v>
      </c>
      <c r="G173" s="8">
        <v>0</v>
      </c>
      <c r="H173" s="8">
        <v>0</v>
      </c>
      <c r="I173" s="8">
        <v>0</v>
      </c>
      <c r="J173" s="8">
        <v>1</v>
      </c>
      <c r="K173" s="8">
        <v>0</v>
      </c>
      <c r="L173" s="8">
        <v>0</v>
      </c>
      <c r="M173" s="8">
        <v>0</v>
      </c>
      <c r="N173" s="8">
        <v>0</v>
      </c>
      <c r="O173" s="8"/>
      <c r="P173" s="8" t="s">
        <v>49</v>
      </c>
      <c r="Q173" s="8"/>
      <c r="R173" s="13" t="s">
        <v>2530</v>
      </c>
      <c r="S173" s="13"/>
      <c r="T173" s="8"/>
      <c r="U173" s="8"/>
      <c r="V173" s="8"/>
      <c r="W173" s="8"/>
      <c r="X173" s="8"/>
      <c r="Y173" s="8"/>
      <c r="Z173" s="8"/>
      <c r="AA173" s="8" t="s">
        <v>518</v>
      </c>
      <c r="AB173" s="8"/>
      <c r="AC173" s="8"/>
      <c r="AD173" s="8"/>
      <c r="AE173" s="8"/>
      <c r="AF173" s="8"/>
      <c r="AG173" s="13" t="s">
        <v>168</v>
      </c>
      <c r="AH173" s="13" t="s">
        <v>154</v>
      </c>
      <c r="AI173" s="8"/>
      <c r="AJ173" s="13" t="s">
        <v>2414</v>
      </c>
      <c r="AK173" s="8" t="s">
        <v>39</v>
      </c>
      <c r="AL173" s="8"/>
      <c r="AM173" s="8" t="s">
        <v>44</v>
      </c>
      <c r="AN173" s="8"/>
      <c r="AO173" s="8" t="s">
        <v>41</v>
      </c>
    </row>
    <row r="174" spans="1:41" ht="16.899999999999999" customHeight="1">
      <c r="A174" s="15"/>
      <c r="B174" s="15"/>
      <c r="C174" s="8" t="s">
        <v>519</v>
      </c>
      <c r="D174" s="15" t="s">
        <v>520</v>
      </c>
      <c r="E174" s="15" t="s">
        <v>88</v>
      </c>
      <c r="F174" s="15" t="s">
        <v>97</v>
      </c>
      <c r="G174" s="8">
        <v>2</v>
      </c>
      <c r="H174" s="8">
        <v>1</v>
      </c>
      <c r="I174" s="8">
        <v>0</v>
      </c>
      <c r="J174" s="8">
        <v>1</v>
      </c>
      <c r="K174" s="8">
        <v>0</v>
      </c>
      <c r="L174" s="8">
        <v>0</v>
      </c>
      <c r="M174" s="8">
        <v>0</v>
      </c>
      <c r="N174" s="8">
        <v>0</v>
      </c>
      <c r="O174" s="8"/>
      <c r="P174" s="8" t="s">
        <v>89</v>
      </c>
      <c r="Q174" s="8" t="s">
        <v>2330</v>
      </c>
      <c r="R174" s="13" t="s">
        <v>2530</v>
      </c>
      <c r="S174" s="13"/>
      <c r="T174" s="8"/>
      <c r="U174" s="8"/>
      <c r="V174" s="8"/>
      <c r="W174" s="8" t="s">
        <v>521</v>
      </c>
      <c r="X174" s="8"/>
      <c r="Y174" s="8" t="s">
        <v>36</v>
      </c>
      <c r="Z174" s="8"/>
      <c r="AA174" s="8" t="s">
        <v>522</v>
      </c>
      <c r="AB174" s="8"/>
      <c r="AC174" s="8"/>
      <c r="AD174" s="8"/>
      <c r="AE174" s="8"/>
      <c r="AF174" s="8"/>
      <c r="AG174" s="13" t="s">
        <v>225</v>
      </c>
      <c r="AH174" s="13" t="s">
        <v>38</v>
      </c>
      <c r="AI174" s="8"/>
      <c r="AJ174" s="13" t="s">
        <v>2414</v>
      </c>
      <c r="AK174" s="8" t="s">
        <v>39</v>
      </c>
      <c r="AL174" s="8"/>
      <c r="AM174" s="8" t="s">
        <v>44</v>
      </c>
      <c r="AN174" s="8"/>
      <c r="AO174" s="8" t="s">
        <v>41</v>
      </c>
    </row>
    <row r="175" spans="1:41" ht="16.899999999999999" customHeight="1">
      <c r="A175" s="15"/>
      <c r="B175" s="15"/>
      <c r="C175" s="8" t="s">
        <v>523</v>
      </c>
      <c r="D175" s="15" t="s">
        <v>524</v>
      </c>
      <c r="E175" s="15" t="s">
        <v>56</v>
      </c>
      <c r="F175" s="15" t="s">
        <v>97</v>
      </c>
      <c r="G175" s="8">
        <v>2</v>
      </c>
      <c r="H175" s="8">
        <v>1</v>
      </c>
      <c r="I175" s="8">
        <v>0</v>
      </c>
      <c r="J175" s="8">
        <v>3</v>
      </c>
      <c r="K175" s="8">
        <v>0</v>
      </c>
      <c r="L175" s="8">
        <v>0</v>
      </c>
      <c r="M175" s="8">
        <v>0</v>
      </c>
      <c r="N175" s="8">
        <v>0</v>
      </c>
      <c r="O175" s="8"/>
      <c r="P175" s="8" t="s">
        <v>58</v>
      </c>
      <c r="Q175" s="8"/>
      <c r="R175" s="13" t="s">
        <v>2530</v>
      </c>
      <c r="S175" s="13"/>
      <c r="T175" s="8"/>
      <c r="U175" s="8"/>
      <c r="V175" s="8"/>
      <c r="W175" s="8" t="s">
        <v>521</v>
      </c>
      <c r="X175" s="8"/>
      <c r="Y175" s="8" t="s">
        <v>36</v>
      </c>
      <c r="Z175" s="8"/>
      <c r="AA175" s="8" t="s">
        <v>525</v>
      </c>
      <c r="AB175" s="8"/>
      <c r="AC175" s="8"/>
      <c r="AD175" s="8"/>
      <c r="AE175" s="8"/>
      <c r="AF175" s="8"/>
      <c r="AG175" s="13" t="s">
        <v>225</v>
      </c>
      <c r="AH175" s="13" t="s">
        <v>38</v>
      </c>
      <c r="AI175" s="8"/>
      <c r="AJ175" s="13" t="s">
        <v>2414</v>
      </c>
      <c r="AK175" s="8" t="s">
        <v>39</v>
      </c>
      <c r="AL175" s="8"/>
      <c r="AM175" s="8" t="s">
        <v>44</v>
      </c>
      <c r="AN175" s="8"/>
      <c r="AO175" s="8" t="s">
        <v>41</v>
      </c>
    </row>
    <row r="176" spans="1:41" ht="16.899999999999999" customHeight="1">
      <c r="A176" s="15"/>
      <c r="B176" s="15"/>
      <c r="C176" s="8" t="s">
        <v>526</v>
      </c>
      <c r="D176" s="15" t="s">
        <v>527</v>
      </c>
      <c r="E176" s="15" t="s">
        <v>56</v>
      </c>
      <c r="F176" s="15" t="s">
        <v>34</v>
      </c>
      <c r="G176" s="8">
        <v>3</v>
      </c>
      <c r="H176" s="8">
        <v>1</v>
      </c>
      <c r="I176" s="8">
        <v>0</v>
      </c>
      <c r="J176" s="8">
        <v>1</v>
      </c>
      <c r="K176" s="8">
        <v>0</v>
      </c>
      <c r="L176" s="8">
        <v>0</v>
      </c>
      <c r="M176" s="8">
        <v>0</v>
      </c>
      <c r="N176" s="8">
        <v>0</v>
      </c>
      <c r="O176" s="8"/>
      <c r="P176" s="8" t="s">
        <v>58</v>
      </c>
      <c r="Q176" s="8" t="s">
        <v>2329</v>
      </c>
      <c r="R176" s="13" t="s">
        <v>2531</v>
      </c>
      <c r="S176" s="13"/>
      <c r="T176" s="8" t="s">
        <v>319</v>
      </c>
      <c r="U176" s="8" t="s">
        <v>330</v>
      </c>
      <c r="V176" s="8"/>
      <c r="W176" s="8" t="s">
        <v>528</v>
      </c>
      <c r="X176" s="8"/>
      <c r="Y176" s="8" t="s">
        <v>36</v>
      </c>
      <c r="Z176" s="8" t="s">
        <v>322</v>
      </c>
      <c r="AA176" s="8" t="s">
        <v>529</v>
      </c>
      <c r="AB176" s="8"/>
      <c r="AC176" s="8"/>
      <c r="AD176" s="8"/>
      <c r="AE176" s="8"/>
      <c r="AF176" s="8"/>
      <c r="AG176" s="13" t="s">
        <v>332</v>
      </c>
      <c r="AH176" s="13" t="s">
        <v>38</v>
      </c>
      <c r="AI176" s="8"/>
      <c r="AJ176" s="13" t="s">
        <v>2414</v>
      </c>
      <c r="AK176" s="8" t="s">
        <v>39</v>
      </c>
      <c r="AL176" s="8"/>
      <c r="AM176" s="8" t="s">
        <v>40</v>
      </c>
      <c r="AN176" s="8"/>
      <c r="AO176" s="8" t="s">
        <v>41</v>
      </c>
    </row>
    <row r="177" spans="1:41" ht="16.899999999999999" customHeight="1">
      <c r="A177" s="15"/>
      <c r="B177" s="15"/>
      <c r="C177" s="8" t="s">
        <v>530</v>
      </c>
      <c r="D177" s="15" t="s">
        <v>531</v>
      </c>
      <c r="E177" s="15" t="s">
        <v>106</v>
      </c>
      <c r="F177" s="15" t="s">
        <v>34</v>
      </c>
      <c r="G177" s="8">
        <v>3</v>
      </c>
      <c r="H177" s="8">
        <v>1</v>
      </c>
      <c r="I177" s="8">
        <v>0</v>
      </c>
      <c r="J177" s="8">
        <v>2</v>
      </c>
      <c r="K177" s="8">
        <v>0</v>
      </c>
      <c r="L177" s="8">
        <v>0</v>
      </c>
      <c r="M177" s="8">
        <v>0</v>
      </c>
      <c r="N177" s="8">
        <v>0</v>
      </c>
      <c r="O177" s="8"/>
      <c r="P177" s="8" t="s">
        <v>107</v>
      </c>
      <c r="Q177" s="8"/>
      <c r="R177" s="13" t="s">
        <v>2531</v>
      </c>
      <c r="S177" s="13"/>
      <c r="T177" s="8" t="s">
        <v>319</v>
      </c>
      <c r="U177" s="8" t="s">
        <v>330</v>
      </c>
      <c r="V177" s="8"/>
      <c r="W177" s="8" t="s">
        <v>532</v>
      </c>
      <c r="X177" s="8"/>
      <c r="Y177" s="8" t="s">
        <v>36</v>
      </c>
      <c r="Z177" s="8" t="s">
        <v>322</v>
      </c>
      <c r="AA177" s="8" t="s">
        <v>533</v>
      </c>
      <c r="AB177" s="8"/>
      <c r="AC177" s="8"/>
      <c r="AD177" s="8"/>
      <c r="AE177" s="8"/>
      <c r="AF177" s="8"/>
      <c r="AG177" s="13" t="s">
        <v>332</v>
      </c>
      <c r="AH177" s="13" t="s">
        <v>38</v>
      </c>
      <c r="AI177" s="8"/>
      <c r="AJ177" s="13" t="s">
        <v>2414</v>
      </c>
      <c r="AK177" s="8" t="s">
        <v>39</v>
      </c>
      <c r="AL177" s="8"/>
      <c r="AM177" s="8" t="s">
        <v>183</v>
      </c>
      <c r="AN177" s="8"/>
      <c r="AO177" s="8" t="s">
        <v>41</v>
      </c>
    </row>
    <row r="178" spans="1:41" ht="16.899999999999999" customHeight="1">
      <c r="A178" s="15"/>
      <c r="B178" s="15"/>
      <c r="C178" s="8" t="s">
        <v>534</v>
      </c>
      <c r="D178" s="15" t="s">
        <v>535</v>
      </c>
      <c r="E178" s="15" t="s">
        <v>106</v>
      </c>
      <c r="F178" s="15" t="s">
        <v>536</v>
      </c>
      <c r="G178" s="8">
        <v>2</v>
      </c>
      <c r="H178" s="8">
        <v>2</v>
      </c>
      <c r="I178" s="8">
        <v>1</v>
      </c>
      <c r="J178" s="8">
        <v>1</v>
      </c>
      <c r="K178" s="8">
        <v>1</v>
      </c>
      <c r="L178" s="8">
        <v>2</v>
      </c>
      <c r="M178" s="8">
        <v>1</v>
      </c>
      <c r="N178" s="8">
        <v>0</v>
      </c>
      <c r="O178" s="8" t="s">
        <v>537</v>
      </c>
      <c r="P178" s="8" t="s">
        <v>538</v>
      </c>
      <c r="Q178" s="8" t="s">
        <v>2328</v>
      </c>
      <c r="R178" s="13" t="s">
        <v>2525</v>
      </c>
      <c r="S178" s="13"/>
      <c r="T178" s="8" t="s">
        <v>539</v>
      </c>
      <c r="U178" s="8" t="s">
        <v>540</v>
      </c>
      <c r="V178" s="8" t="s">
        <v>541</v>
      </c>
      <c r="W178" s="8" t="s">
        <v>542</v>
      </c>
      <c r="X178" s="8"/>
      <c r="Y178" s="8" t="s">
        <v>543</v>
      </c>
      <c r="Z178" s="8" t="s">
        <v>2190</v>
      </c>
      <c r="AA178" s="8" t="s">
        <v>120</v>
      </c>
      <c r="AB178" s="8" t="s">
        <v>544</v>
      </c>
      <c r="AC178" s="8" t="s">
        <v>545</v>
      </c>
      <c r="AD178" s="8" t="s">
        <v>546</v>
      </c>
      <c r="AE178" s="8"/>
      <c r="AF178" s="8"/>
      <c r="AG178" s="13" t="s">
        <v>225</v>
      </c>
      <c r="AH178" s="13" t="s">
        <v>38</v>
      </c>
      <c r="AI178" s="8" t="s">
        <v>547</v>
      </c>
      <c r="AJ178" s="13" t="s">
        <v>548</v>
      </c>
      <c r="AK178" s="8" t="s">
        <v>549</v>
      </c>
      <c r="AL178" s="8" t="s">
        <v>550</v>
      </c>
      <c r="AM178" s="8" t="s">
        <v>551</v>
      </c>
      <c r="AN178" s="8"/>
      <c r="AO178" s="8" t="s">
        <v>552</v>
      </c>
    </row>
    <row r="179" spans="1:41" ht="16.899999999999999" customHeight="1">
      <c r="A179" s="15"/>
      <c r="B179" s="15"/>
      <c r="C179" s="8" t="s">
        <v>553</v>
      </c>
      <c r="D179" s="15" t="s">
        <v>554</v>
      </c>
      <c r="E179" s="15" t="s">
        <v>426</v>
      </c>
      <c r="F179" s="15" t="s">
        <v>536</v>
      </c>
      <c r="G179" s="8">
        <v>3</v>
      </c>
      <c r="H179" s="8">
        <v>1</v>
      </c>
      <c r="I179" s="8">
        <v>3</v>
      </c>
      <c r="J179" s="8">
        <v>3</v>
      </c>
      <c r="K179" s="8">
        <v>1</v>
      </c>
      <c r="L179" s="8">
        <v>2</v>
      </c>
      <c r="M179" s="8">
        <v>1</v>
      </c>
      <c r="N179" s="8">
        <v>0</v>
      </c>
      <c r="O179" s="8" t="s">
        <v>555</v>
      </c>
      <c r="P179" s="8" t="s">
        <v>556</v>
      </c>
      <c r="Q179" s="8"/>
      <c r="R179" s="13" t="s">
        <v>2532</v>
      </c>
      <c r="S179" s="13"/>
      <c r="T179" s="8" t="s">
        <v>557</v>
      </c>
      <c r="U179" s="8" t="s">
        <v>540</v>
      </c>
      <c r="V179" s="8" t="s">
        <v>541</v>
      </c>
      <c r="W179" s="8" t="s">
        <v>558</v>
      </c>
      <c r="X179" s="8"/>
      <c r="Y179" s="8" t="s">
        <v>36</v>
      </c>
      <c r="Z179" s="8" t="s">
        <v>2191</v>
      </c>
      <c r="AA179" s="8" t="s">
        <v>2197</v>
      </c>
      <c r="AB179" s="8" t="s">
        <v>544</v>
      </c>
      <c r="AC179" s="8" t="s">
        <v>545</v>
      </c>
      <c r="AD179" s="8" t="s">
        <v>546</v>
      </c>
      <c r="AE179" s="8"/>
      <c r="AF179" s="8"/>
      <c r="AG179" s="13" t="s">
        <v>559</v>
      </c>
      <c r="AH179" s="13" t="s">
        <v>38</v>
      </c>
      <c r="AI179" s="8" t="s">
        <v>547</v>
      </c>
      <c r="AJ179" s="13" t="s">
        <v>548</v>
      </c>
      <c r="AK179" s="8" t="s">
        <v>549</v>
      </c>
      <c r="AL179" s="8" t="s">
        <v>550</v>
      </c>
      <c r="AM179" s="8" t="s">
        <v>551</v>
      </c>
      <c r="AN179" s="8"/>
      <c r="AO179" s="8" t="s">
        <v>552</v>
      </c>
    </row>
    <row r="180" spans="1:41" ht="16.899999999999999" customHeight="1">
      <c r="A180" s="15"/>
      <c r="B180" s="15"/>
      <c r="C180" s="8" t="s">
        <v>560</v>
      </c>
      <c r="D180" s="15" t="s">
        <v>561</v>
      </c>
      <c r="E180" s="15" t="s">
        <v>56</v>
      </c>
      <c r="F180" s="15" t="s">
        <v>536</v>
      </c>
      <c r="G180" s="8">
        <v>0</v>
      </c>
      <c r="H180" s="8">
        <v>1</v>
      </c>
      <c r="I180" s="8">
        <v>3</v>
      </c>
      <c r="J180" s="8">
        <v>1</v>
      </c>
      <c r="K180" s="8">
        <v>0</v>
      </c>
      <c r="L180" s="8">
        <v>0</v>
      </c>
      <c r="M180" s="8">
        <v>0</v>
      </c>
      <c r="N180" s="8">
        <v>0</v>
      </c>
      <c r="O180" s="8"/>
      <c r="P180" s="8" t="s">
        <v>58</v>
      </c>
      <c r="Q180" s="8" t="s">
        <v>2327</v>
      </c>
      <c r="R180" s="13" t="s">
        <v>2533</v>
      </c>
      <c r="S180" s="13"/>
      <c r="T180" s="8"/>
      <c r="U180" s="8"/>
      <c r="V180" s="8"/>
      <c r="W180" s="8"/>
      <c r="X180" s="8"/>
      <c r="Y180" s="8" t="s">
        <v>36</v>
      </c>
      <c r="Z180" s="8" t="s">
        <v>562</v>
      </c>
      <c r="AA180" s="8" t="s">
        <v>563</v>
      </c>
      <c r="AB180" s="8"/>
      <c r="AC180" s="8"/>
      <c r="AD180" s="8"/>
      <c r="AE180" s="8"/>
      <c r="AF180" s="8"/>
      <c r="AG180" s="13" t="s">
        <v>274</v>
      </c>
      <c r="AH180" s="13" t="s">
        <v>38</v>
      </c>
      <c r="AI180" s="8" t="s">
        <v>547</v>
      </c>
      <c r="AJ180" s="13" t="s">
        <v>548</v>
      </c>
      <c r="AK180" s="8" t="s">
        <v>39</v>
      </c>
      <c r="AL180" s="8" t="s">
        <v>550</v>
      </c>
      <c r="AM180" s="8" t="s">
        <v>44</v>
      </c>
      <c r="AN180" s="8"/>
      <c r="AO180" s="8" t="s">
        <v>41</v>
      </c>
    </row>
    <row r="181" spans="1:41" ht="16.899999999999999" customHeight="1">
      <c r="A181" s="15"/>
      <c r="B181" s="15"/>
      <c r="C181" s="8" t="s">
        <v>564</v>
      </c>
      <c r="D181" s="15" t="s">
        <v>565</v>
      </c>
      <c r="E181" s="15" t="s">
        <v>56</v>
      </c>
      <c r="F181" s="15" t="s">
        <v>566</v>
      </c>
      <c r="G181" s="8">
        <v>2</v>
      </c>
      <c r="H181" s="8">
        <v>1</v>
      </c>
      <c r="I181" s="8">
        <v>3</v>
      </c>
      <c r="J181" s="8">
        <v>3</v>
      </c>
      <c r="K181" s="8">
        <v>0</v>
      </c>
      <c r="L181" s="8">
        <v>0</v>
      </c>
      <c r="M181" s="8">
        <v>0</v>
      </c>
      <c r="N181" s="8">
        <v>0</v>
      </c>
      <c r="O181" s="8"/>
      <c r="P181" s="8" t="s">
        <v>427</v>
      </c>
      <c r="Q181" s="8" t="s">
        <v>2326</v>
      </c>
      <c r="R181" s="13" t="s">
        <v>2532</v>
      </c>
      <c r="S181" s="13"/>
      <c r="T181" s="8"/>
      <c r="U181" s="8"/>
      <c r="V181" s="8"/>
      <c r="W181" s="8" t="s">
        <v>567</v>
      </c>
      <c r="X181" s="8"/>
      <c r="Y181" s="8" t="s">
        <v>36</v>
      </c>
      <c r="Z181" s="8" t="s">
        <v>2192</v>
      </c>
      <c r="AA181" s="8" t="s">
        <v>568</v>
      </c>
      <c r="AB181" s="8"/>
      <c r="AC181" s="8"/>
      <c r="AD181" s="8"/>
      <c r="AE181" s="8"/>
      <c r="AF181" s="8"/>
      <c r="AG181" s="13" t="s">
        <v>559</v>
      </c>
      <c r="AH181" s="13" t="s">
        <v>38</v>
      </c>
      <c r="AI181" s="8" t="s">
        <v>547</v>
      </c>
      <c r="AJ181" s="13" t="s">
        <v>2414</v>
      </c>
      <c r="AK181" s="8" t="s">
        <v>39</v>
      </c>
      <c r="AL181" s="8" t="s">
        <v>550</v>
      </c>
      <c r="AM181" s="8" t="s">
        <v>569</v>
      </c>
      <c r="AN181" s="8"/>
      <c r="AO181" s="8" t="s">
        <v>41</v>
      </c>
    </row>
    <row r="182" spans="1:41" ht="16.899999999999999" customHeight="1">
      <c r="A182" s="15"/>
      <c r="B182" s="15"/>
      <c r="C182" s="8" t="s">
        <v>570</v>
      </c>
      <c r="D182" s="15" t="s">
        <v>571</v>
      </c>
      <c r="E182" s="15" t="s">
        <v>56</v>
      </c>
      <c r="F182" s="15" t="s">
        <v>97</v>
      </c>
      <c r="G182" s="8">
        <v>2</v>
      </c>
      <c r="H182" s="8">
        <v>1</v>
      </c>
      <c r="I182" s="8">
        <v>0</v>
      </c>
      <c r="J182" s="8">
        <v>2</v>
      </c>
      <c r="K182" s="8">
        <v>0</v>
      </c>
      <c r="L182" s="8">
        <v>0</v>
      </c>
      <c r="M182" s="8">
        <v>0</v>
      </c>
      <c r="N182" s="8">
        <v>0</v>
      </c>
      <c r="O182" s="8" t="s">
        <v>246</v>
      </c>
      <c r="P182" s="16" t="s">
        <v>572</v>
      </c>
      <c r="Q182" s="8" t="s">
        <v>2325</v>
      </c>
      <c r="R182" s="13" t="s">
        <v>2534</v>
      </c>
      <c r="S182" s="13"/>
      <c r="T182" s="8" t="s">
        <v>247</v>
      </c>
      <c r="U182" s="8" t="s">
        <v>573</v>
      </c>
      <c r="V182" s="8"/>
      <c r="W182" s="8" t="s">
        <v>574</v>
      </c>
      <c r="X182" s="8"/>
      <c r="Y182" s="8" t="s">
        <v>575</v>
      </c>
      <c r="Z182" s="8" t="s">
        <v>250</v>
      </c>
      <c r="AA182" s="8" t="s">
        <v>576</v>
      </c>
      <c r="AB182" s="8"/>
      <c r="AC182" s="8" t="s">
        <v>252</v>
      </c>
      <c r="AD182" s="8"/>
      <c r="AE182" s="8"/>
      <c r="AF182" s="8"/>
      <c r="AG182" s="13" t="s">
        <v>253</v>
      </c>
      <c r="AH182" s="13" t="s">
        <v>38</v>
      </c>
      <c r="AI182" s="8"/>
      <c r="AJ182" s="13" t="s">
        <v>2414</v>
      </c>
      <c r="AK182" s="8" t="s">
        <v>209</v>
      </c>
      <c r="AL182" s="8"/>
      <c r="AM182" s="8" t="s">
        <v>183</v>
      </c>
      <c r="AN182" s="8"/>
      <c r="AO182" s="8" t="s">
        <v>210</v>
      </c>
    </row>
    <row r="183" spans="1:41" ht="16.899999999999999" customHeight="1">
      <c r="A183" s="15"/>
      <c r="B183" s="15"/>
      <c r="C183" s="8" t="s">
        <v>577</v>
      </c>
      <c r="D183" s="15" t="s">
        <v>578</v>
      </c>
      <c r="E183" s="15" t="s">
        <v>56</v>
      </c>
      <c r="F183" s="15" t="s">
        <v>97</v>
      </c>
      <c r="G183" s="8">
        <v>2</v>
      </c>
      <c r="H183" s="8">
        <v>1</v>
      </c>
      <c r="I183" s="8">
        <v>2</v>
      </c>
      <c r="J183" s="8">
        <v>3</v>
      </c>
      <c r="K183" s="8">
        <v>1</v>
      </c>
      <c r="L183" s="8">
        <v>2</v>
      </c>
      <c r="M183" s="8">
        <v>2</v>
      </c>
      <c r="N183" s="8">
        <v>1</v>
      </c>
      <c r="O183" s="8" t="s">
        <v>2235</v>
      </c>
      <c r="P183" s="8" t="s">
        <v>2222</v>
      </c>
      <c r="Q183" s="8" t="s">
        <v>2213</v>
      </c>
      <c r="R183" s="13" t="s">
        <v>2535</v>
      </c>
      <c r="S183" s="13"/>
      <c r="T183" s="9" t="s">
        <v>2241</v>
      </c>
      <c r="U183" s="9" t="s">
        <v>2239</v>
      </c>
      <c r="V183" s="8" t="s">
        <v>2230</v>
      </c>
      <c r="W183" s="8" t="s">
        <v>2240</v>
      </c>
      <c r="X183" s="8"/>
      <c r="Y183" s="8" t="s">
        <v>126</v>
      </c>
      <c r="Z183" s="8" t="s">
        <v>2236</v>
      </c>
      <c r="AA183" s="9" t="s">
        <v>2234</v>
      </c>
      <c r="AB183" s="8" t="s">
        <v>1288</v>
      </c>
      <c r="AC183" s="8" t="s">
        <v>2237</v>
      </c>
      <c r="AD183" s="8" t="s">
        <v>2238</v>
      </c>
      <c r="AE183" s="8" t="s">
        <v>1110</v>
      </c>
      <c r="AF183" s="8"/>
      <c r="AG183" s="13" t="s">
        <v>253</v>
      </c>
      <c r="AH183" s="13" t="s">
        <v>38</v>
      </c>
      <c r="AI183" s="8" t="s">
        <v>155</v>
      </c>
      <c r="AJ183" s="13" t="s">
        <v>1128</v>
      </c>
      <c r="AK183" s="8" t="s">
        <v>2242</v>
      </c>
      <c r="AL183" s="8"/>
      <c r="AM183" s="8" t="s">
        <v>2243</v>
      </c>
      <c r="AN183" s="8"/>
      <c r="AO183" s="8" t="s">
        <v>552</v>
      </c>
    </row>
    <row r="184" spans="1:41" ht="16.899999999999999" customHeight="1">
      <c r="A184" s="15"/>
      <c r="B184" s="15"/>
      <c r="C184" s="8" t="s">
        <v>596</v>
      </c>
      <c r="D184" s="15" t="s">
        <v>597</v>
      </c>
      <c r="E184" s="15" t="s">
        <v>106</v>
      </c>
      <c r="F184" s="15" t="s">
        <v>34</v>
      </c>
      <c r="G184" s="8">
        <v>1</v>
      </c>
      <c r="H184" s="8">
        <v>1</v>
      </c>
      <c r="I184" s="8">
        <v>0</v>
      </c>
      <c r="J184" s="8">
        <v>1</v>
      </c>
      <c r="K184" s="8">
        <v>0</v>
      </c>
      <c r="L184" s="8">
        <v>0</v>
      </c>
      <c r="M184" s="8">
        <v>0</v>
      </c>
      <c r="N184" s="8">
        <v>0</v>
      </c>
      <c r="O184" s="8"/>
      <c r="P184" s="8" t="s">
        <v>107</v>
      </c>
      <c r="Q184" s="8" t="s">
        <v>2324</v>
      </c>
      <c r="R184" s="13" t="s">
        <v>2536</v>
      </c>
      <c r="S184" s="13"/>
      <c r="T184" s="8"/>
      <c r="U184" s="8"/>
      <c r="V184" s="8"/>
      <c r="W184" s="8" t="s">
        <v>598</v>
      </c>
      <c r="X184" s="8"/>
      <c r="Y184" s="8" t="s">
        <v>36</v>
      </c>
      <c r="Z184" s="8"/>
      <c r="AA184" s="8" t="s">
        <v>599</v>
      </c>
      <c r="AB184" s="8"/>
      <c r="AC184" s="8"/>
      <c r="AD184" s="8"/>
      <c r="AE184" s="8"/>
      <c r="AF184" s="8"/>
      <c r="AG184" s="13" t="s">
        <v>253</v>
      </c>
      <c r="AH184" s="13" t="s">
        <v>38</v>
      </c>
      <c r="AI184" s="8"/>
      <c r="AJ184" s="13" t="s">
        <v>2414</v>
      </c>
      <c r="AK184" s="8" t="s">
        <v>39</v>
      </c>
      <c r="AL184" s="8"/>
      <c r="AM184" s="8" t="s">
        <v>44</v>
      </c>
      <c r="AN184" s="8"/>
      <c r="AO184" s="8" t="s">
        <v>41</v>
      </c>
    </row>
    <row r="185" spans="1:41" ht="16.899999999999999" customHeight="1">
      <c r="A185" s="15"/>
      <c r="B185" s="15"/>
      <c r="C185" s="8" t="s">
        <v>600</v>
      </c>
      <c r="D185" s="15" t="s">
        <v>601</v>
      </c>
      <c r="E185" s="15" t="s">
        <v>106</v>
      </c>
      <c r="F185" s="15" t="s">
        <v>97</v>
      </c>
      <c r="G185" s="8">
        <v>3</v>
      </c>
      <c r="H185" s="8">
        <v>1</v>
      </c>
      <c r="I185" s="8">
        <v>0</v>
      </c>
      <c r="J185" s="8">
        <v>1</v>
      </c>
      <c r="K185" s="8">
        <v>0</v>
      </c>
      <c r="L185" s="8">
        <v>0</v>
      </c>
      <c r="M185" s="8">
        <v>0</v>
      </c>
      <c r="N185" s="8">
        <v>0</v>
      </c>
      <c r="O185" s="8" t="s">
        <v>602</v>
      </c>
      <c r="P185" s="8" t="s">
        <v>107</v>
      </c>
      <c r="Q185" s="8"/>
      <c r="R185" s="13" t="s">
        <v>2517</v>
      </c>
      <c r="S185" s="13"/>
      <c r="T185" s="8"/>
      <c r="U185" s="8"/>
      <c r="V185" s="8"/>
      <c r="W185" s="8" t="s">
        <v>603</v>
      </c>
      <c r="X185" s="8"/>
      <c r="Y185" s="8" t="s">
        <v>36</v>
      </c>
      <c r="Z185" s="8"/>
      <c r="AA185" s="8" t="s">
        <v>604</v>
      </c>
      <c r="AB185" s="8"/>
      <c r="AC185" s="8"/>
      <c r="AD185" s="8"/>
      <c r="AE185" s="8"/>
      <c r="AF185" s="8"/>
      <c r="AG185" s="13" t="s">
        <v>253</v>
      </c>
      <c r="AH185" s="13" t="s">
        <v>38</v>
      </c>
      <c r="AI185" s="8"/>
      <c r="AJ185" s="13" t="s">
        <v>2414</v>
      </c>
      <c r="AK185" s="8" t="s">
        <v>209</v>
      </c>
      <c r="AL185" s="8"/>
      <c r="AM185" s="8" t="s">
        <v>44</v>
      </c>
      <c r="AN185" s="8"/>
      <c r="AO185" s="8" t="s">
        <v>210</v>
      </c>
    </row>
    <row r="186" spans="1:41" ht="16.899999999999999" customHeight="1">
      <c r="A186" s="15"/>
      <c r="B186" s="15"/>
      <c r="C186" s="8" t="s">
        <v>605</v>
      </c>
      <c r="D186" s="15" t="s">
        <v>606</v>
      </c>
      <c r="E186" s="15" t="s">
        <v>106</v>
      </c>
      <c r="F186" s="15" t="s">
        <v>34</v>
      </c>
      <c r="G186" s="8">
        <v>3</v>
      </c>
      <c r="H186" s="8">
        <v>3</v>
      </c>
      <c r="I186" s="8">
        <v>0</v>
      </c>
      <c r="J186" s="8">
        <v>1</v>
      </c>
      <c r="K186" s="8">
        <v>0</v>
      </c>
      <c r="L186" s="8">
        <v>0</v>
      </c>
      <c r="M186" s="8">
        <v>0</v>
      </c>
      <c r="N186" s="8">
        <v>0</v>
      </c>
      <c r="O186" s="8"/>
      <c r="P186" s="8" t="s">
        <v>107</v>
      </c>
      <c r="Q186" s="8"/>
      <c r="R186" s="13" t="s">
        <v>2476</v>
      </c>
      <c r="S186" s="13"/>
      <c r="T186" s="8"/>
      <c r="U186" s="8"/>
      <c r="V186" s="8"/>
      <c r="W186" s="8" t="s">
        <v>603</v>
      </c>
      <c r="X186" s="8"/>
      <c r="Y186" s="8" t="s">
        <v>218</v>
      </c>
      <c r="Z186" s="8"/>
      <c r="AA186" s="8" t="s">
        <v>607</v>
      </c>
      <c r="AB186" s="8"/>
      <c r="AC186" s="8"/>
      <c r="AD186" s="8"/>
      <c r="AE186" s="8"/>
      <c r="AF186" s="8"/>
      <c r="AG186" s="13" t="s">
        <v>253</v>
      </c>
      <c r="AH186" s="13" t="s">
        <v>38</v>
      </c>
      <c r="AI186" s="8"/>
      <c r="AJ186" s="13" t="s">
        <v>2414</v>
      </c>
      <c r="AK186" s="8" t="s">
        <v>39</v>
      </c>
      <c r="AL186" s="8"/>
      <c r="AM186" s="8" t="s">
        <v>44</v>
      </c>
      <c r="AN186" s="8"/>
      <c r="AO186" s="8" t="s">
        <v>41</v>
      </c>
    </row>
    <row r="187" spans="1:41" ht="16.899999999999999" customHeight="1">
      <c r="A187" s="15"/>
      <c r="B187" s="15"/>
      <c r="C187" s="8" t="s">
        <v>608</v>
      </c>
      <c r="D187" s="15" t="s">
        <v>609</v>
      </c>
      <c r="E187" s="15" t="s">
        <v>56</v>
      </c>
      <c r="F187" s="15" t="s">
        <v>97</v>
      </c>
      <c r="G187" s="8">
        <v>3</v>
      </c>
      <c r="H187" s="8">
        <v>2</v>
      </c>
      <c r="I187" s="8">
        <v>3</v>
      </c>
      <c r="J187" s="8">
        <v>3</v>
      </c>
      <c r="K187" s="8">
        <v>1</v>
      </c>
      <c r="L187" s="8">
        <v>2</v>
      </c>
      <c r="M187" s="8">
        <v>0</v>
      </c>
      <c r="N187" s="8">
        <v>2</v>
      </c>
      <c r="O187" s="8" t="s">
        <v>2255</v>
      </c>
      <c r="P187" s="8" t="s">
        <v>58</v>
      </c>
      <c r="Q187" s="8" t="s">
        <v>2217</v>
      </c>
      <c r="R187" s="13" t="s">
        <v>2536</v>
      </c>
      <c r="S187" s="13"/>
      <c r="T187" s="8" t="s">
        <v>2244</v>
      </c>
      <c r="U187" s="9" t="s">
        <v>2252</v>
      </c>
      <c r="V187" s="8" t="s">
        <v>2230</v>
      </c>
      <c r="W187" s="9" t="s">
        <v>2245</v>
      </c>
      <c r="X187" s="9"/>
      <c r="Y187" s="8" t="s">
        <v>2246</v>
      </c>
      <c r="Z187" s="9" t="s">
        <v>2247</v>
      </c>
      <c r="AA187" s="9" t="s">
        <v>2249</v>
      </c>
      <c r="AB187" s="9" t="s">
        <v>2412</v>
      </c>
      <c r="AC187" s="9" t="s">
        <v>2250</v>
      </c>
      <c r="AD187" s="9" t="s">
        <v>2251</v>
      </c>
      <c r="AE187" s="8" t="s">
        <v>2248</v>
      </c>
      <c r="AF187" s="8"/>
      <c r="AG187" s="13" t="s">
        <v>253</v>
      </c>
      <c r="AH187" s="13" t="s">
        <v>38</v>
      </c>
      <c r="AI187" s="8" t="s">
        <v>155</v>
      </c>
      <c r="AJ187" s="13" t="s">
        <v>2254</v>
      </c>
      <c r="AK187" s="8" t="s">
        <v>2253</v>
      </c>
      <c r="AL187" s="8"/>
      <c r="AM187" s="8" t="s">
        <v>2243</v>
      </c>
      <c r="AN187" s="8"/>
      <c r="AO187" s="8" t="s">
        <v>2210</v>
      </c>
    </row>
    <row r="188" spans="1:41" ht="16.899999999999999" customHeight="1">
      <c r="A188" s="15"/>
      <c r="B188" s="15"/>
      <c r="C188" s="8" t="s">
        <v>610</v>
      </c>
      <c r="D188" s="15" t="s">
        <v>611</v>
      </c>
      <c r="E188" s="15" t="s">
        <v>106</v>
      </c>
      <c r="F188" s="15" t="s">
        <v>97</v>
      </c>
      <c r="G188" s="8">
        <v>1</v>
      </c>
      <c r="H188" s="8">
        <v>1</v>
      </c>
      <c r="I188" s="8">
        <v>0</v>
      </c>
      <c r="J188" s="8">
        <v>1</v>
      </c>
      <c r="K188" s="8">
        <v>0</v>
      </c>
      <c r="L188" s="8">
        <v>0</v>
      </c>
      <c r="M188" s="8">
        <v>0</v>
      </c>
      <c r="N188" s="8">
        <v>0</v>
      </c>
      <c r="O188" s="8"/>
      <c r="P188" s="8" t="s">
        <v>107</v>
      </c>
      <c r="Q188" s="8"/>
      <c r="R188" s="13" t="s">
        <v>2532</v>
      </c>
      <c r="S188" s="13"/>
      <c r="T188" s="8"/>
      <c r="U188" s="8"/>
      <c r="V188" s="8"/>
      <c r="W188" s="8" t="s">
        <v>612</v>
      </c>
      <c r="X188" s="8"/>
      <c r="Y188" s="8" t="s">
        <v>36</v>
      </c>
      <c r="Z188" s="8"/>
      <c r="AA188" s="8" t="s">
        <v>613</v>
      </c>
      <c r="AB188" s="8"/>
      <c r="AC188" s="8"/>
      <c r="AD188" s="8"/>
      <c r="AE188" s="8"/>
      <c r="AF188" s="8"/>
      <c r="AG188" s="13" t="s">
        <v>614</v>
      </c>
      <c r="AH188" s="13" t="s">
        <v>38</v>
      </c>
      <c r="AI188" s="8"/>
      <c r="AJ188" s="13" t="s">
        <v>2414</v>
      </c>
      <c r="AK188" s="8" t="s">
        <v>39</v>
      </c>
      <c r="AL188" s="8"/>
      <c r="AM188" s="8" t="s">
        <v>44</v>
      </c>
      <c r="AN188" s="8"/>
      <c r="AO188" s="8" t="s">
        <v>41</v>
      </c>
    </row>
    <row r="189" spans="1:41" ht="16.899999999999999" customHeight="1">
      <c r="A189" s="15"/>
      <c r="B189" s="15"/>
      <c r="C189" s="8" t="s">
        <v>615</v>
      </c>
      <c r="D189" s="15" t="s">
        <v>616</v>
      </c>
      <c r="E189" s="15" t="s">
        <v>48</v>
      </c>
      <c r="F189" s="15" t="s">
        <v>97</v>
      </c>
      <c r="G189" s="8">
        <v>1</v>
      </c>
      <c r="H189" s="8">
        <v>1</v>
      </c>
      <c r="I189" s="8">
        <v>0</v>
      </c>
      <c r="J189" s="8">
        <v>1</v>
      </c>
      <c r="K189" s="8">
        <v>0</v>
      </c>
      <c r="L189" s="8">
        <v>0</v>
      </c>
      <c r="M189" s="8">
        <v>0</v>
      </c>
      <c r="N189" s="8">
        <v>0</v>
      </c>
      <c r="O189" s="8" t="s">
        <v>255</v>
      </c>
      <c r="P189" s="8" t="s">
        <v>49</v>
      </c>
      <c r="Q189" s="8" t="s">
        <v>2323</v>
      </c>
      <c r="R189" s="13" t="s">
        <v>2537</v>
      </c>
      <c r="S189" s="13"/>
      <c r="T189" s="8"/>
      <c r="U189" s="8"/>
      <c r="V189" s="8"/>
      <c r="W189" s="8" t="s">
        <v>617</v>
      </c>
      <c r="X189" s="8"/>
      <c r="Y189" s="8" t="s">
        <v>257</v>
      </c>
      <c r="Z189" s="8"/>
      <c r="AA189" s="8" t="s">
        <v>377</v>
      </c>
      <c r="AB189" s="8"/>
      <c r="AC189" s="8"/>
      <c r="AD189" s="8"/>
      <c r="AE189" s="8"/>
      <c r="AF189" s="8"/>
      <c r="AG189" s="13" t="s">
        <v>168</v>
      </c>
      <c r="AH189" s="13" t="s">
        <v>154</v>
      </c>
      <c r="AI189" s="8"/>
      <c r="AJ189" s="13" t="s">
        <v>2414</v>
      </c>
      <c r="AK189" s="8" t="s">
        <v>209</v>
      </c>
      <c r="AL189" s="8"/>
      <c r="AM189" s="8" t="s">
        <v>44</v>
      </c>
      <c r="AN189" s="8"/>
      <c r="AO189" s="8" t="s">
        <v>210</v>
      </c>
    </row>
    <row r="190" spans="1:41" ht="16.899999999999999" customHeight="1">
      <c r="A190" s="15"/>
      <c r="B190" s="15"/>
      <c r="C190" s="8" t="s">
        <v>618</v>
      </c>
      <c r="D190" s="15" t="s">
        <v>619</v>
      </c>
      <c r="E190" s="15" t="s">
        <v>33</v>
      </c>
      <c r="F190" s="15" t="s">
        <v>97</v>
      </c>
      <c r="G190" s="8">
        <v>1</v>
      </c>
      <c r="H190" s="8">
        <v>1</v>
      </c>
      <c r="I190" s="8">
        <v>0</v>
      </c>
      <c r="J190" s="8">
        <v>1</v>
      </c>
      <c r="K190" s="8">
        <v>0</v>
      </c>
      <c r="L190" s="8">
        <v>0</v>
      </c>
      <c r="M190" s="8">
        <v>0</v>
      </c>
      <c r="N190" s="8">
        <v>0</v>
      </c>
      <c r="O190" s="8" t="s">
        <v>255</v>
      </c>
      <c r="P190" s="8" t="s">
        <v>35</v>
      </c>
      <c r="Q190" s="8"/>
      <c r="R190" s="13" t="s">
        <v>2537</v>
      </c>
      <c r="S190" s="13"/>
      <c r="T190" s="8"/>
      <c r="U190" s="8"/>
      <c r="V190" s="8"/>
      <c r="W190" s="8" t="s">
        <v>617</v>
      </c>
      <c r="X190" s="8"/>
      <c r="Y190" s="8" t="s">
        <v>257</v>
      </c>
      <c r="Z190" s="8"/>
      <c r="AA190" s="8" t="s">
        <v>377</v>
      </c>
      <c r="AB190" s="8"/>
      <c r="AC190" s="8"/>
      <c r="AD190" s="8"/>
      <c r="AE190" s="8"/>
      <c r="AF190" s="8"/>
      <c r="AG190" s="13" t="s">
        <v>168</v>
      </c>
      <c r="AH190" s="13" t="s">
        <v>154</v>
      </c>
      <c r="AI190" s="8"/>
      <c r="AJ190" s="13" t="s">
        <v>2414</v>
      </c>
      <c r="AK190" s="8" t="s">
        <v>209</v>
      </c>
      <c r="AL190" s="8"/>
      <c r="AM190" s="8" t="s">
        <v>44</v>
      </c>
      <c r="AN190" s="8"/>
      <c r="AO190" s="8" t="s">
        <v>210</v>
      </c>
    </row>
    <row r="191" spans="1:41" ht="16.899999999999999" customHeight="1">
      <c r="A191" s="15"/>
      <c r="B191" s="15"/>
      <c r="C191" s="8" t="s">
        <v>620</v>
      </c>
      <c r="D191" s="15" t="s">
        <v>621</v>
      </c>
      <c r="E191" s="15" t="s">
        <v>88</v>
      </c>
      <c r="F191" s="15" t="s">
        <v>97</v>
      </c>
      <c r="G191" s="8">
        <v>0</v>
      </c>
      <c r="H191" s="8">
        <v>3</v>
      </c>
      <c r="I191" s="8">
        <v>0</v>
      </c>
      <c r="J191" s="8">
        <v>3</v>
      </c>
      <c r="K191" s="8">
        <v>0</v>
      </c>
      <c r="L191" s="8">
        <v>0</v>
      </c>
      <c r="M191" s="8">
        <v>0</v>
      </c>
      <c r="N191" s="8">
        <v>0</v>
      </c>
      <c r="O191" s="8"/>
      <c r="P191" s="8" t="s">
        <v>89</v>
      </c>
      <c r="Q191" s="8"/>
      <c r="R191" s="13" t="s">
        <v>2476</v>
      </c>
      <c r="S191" s="13"/>
      <c r="T191" s="8"/>
      <c r="U191" s="8"/>
      <c r="V191" s="8"/>
      <c r="W191" s="8"/>
      <c r="X191" s="8"/>
      <c r="Y191" s="8" t="s">
        <v>218</v>
      </c>
      <c r="Z191" s="8"/>
      <c r="AA191" s="8"/>
      <c r="AB191" s="8"/>
      <c r="AC191" s="8"/>
      <c r="AD191" s="8"/>
      <c r="AE191" s="8"/>
      <c r="AF191" s="8"/>
      <c r="AG191" s="13" t="s">
        <v>241</v>
      </c>
      <c r="AH191" s="13" t="s">
        <v>242</v>
      </c>
      <c r="AI191" s="8"/>
      <c r="AJ191" s="13" t="s">
        <v>2414</v>
      </c>
      <c r="AK191" s="8" t="s">
        <v>39</v>
      </c>
      <c r="AL191" s="8"/>
      <c r="AM191" s="8" t="s">
        <v>44</v>
      </c>
      <c r="AN191" s="8"/>
      <c r="AO191" s="8" t="s">
        <v>41</v>
      </c>
    </row>
    <row r="192" spans="1:41" ht="16.899999999999999" customHeight="1">
      <c r="A192" s="15"/>
      <c r="B192" s="15"/>
      <c r="C192" s="8" t="s">
        <v>622</v>
      </c>
      <c r="D192" s="15" t="s">
        <v>623</v>
      </c>
      <c r="E192" s="15" t="s">
        <v>48</v>
      </c>
      <c r="F192" s="15" t="s">
        <v>97</v>
      </c>
      <c r="G192" s="8">
        <v>1</v>
      </c>
      <c r="H192" s="8">
        <v>1</v>
      </c>
      <c r="I192" s="8">
        <v>0</v>
      </c>
      <c r="J192" s="8">
        <v>3</v>
      </c>
      <c r="K192" s="8">
        <v>0</v>
      </c>
      <c r="L192" s="8">
        <v>0</v>
      </c>
      <c r="M192" s="8">
        <v>0</v>
      </c>
      <c r="N192" s="8">
        <v>0</v>
      </c>
      <c r="O192" s="8"/>
      <c r="P192" s="8" t="s">
        <v>49</v>
      </c>
      <c r="Q192" s="8" t="s">
        <v>2322</v>
      </c>
      <c r="R192" s="13" t="s">
        <v>2527</v>
      </c>
      <c r="S192" s="13"/>
      <c r="T192" s="8"/>
      <c r="U192" s="8"/>
      <c r="V192" s="8"/>
      <c r="W192" s="8" t="s">
        <v>624</v>
      </c>
      <c r="X192" s="8"/>
      <c r="Y192" s="8" t="s">
        <v>36</v>
      </c>
      <c r="Z192" s="8"/>
      <c r="AA192" s="8" t="s">
        <v>625</v>
      </c>
      <c r="AB192" s="8"/>
      <c r="AC192" s="8"/>
      <c r="AD192" s="8"/>
      <c r="AE192" s="8"/>
      <c r="AF192" s="8"/>
      <c r="AG192" s="13" t="s">
        <v>241</v>
      </c>
      <c r="AH192" s="13" t="s">
        <v>242</v>
      </c>
      <c r="AI192" s="8"/>
      <c r="AJ192" s="13" t="s">
        <v>2414</v>
      </c>
      <c r="AK192" s="8" t="s">
        <v>39</v>
      </c>
      <c r="AL192" s="8"/>
      <c r="AM192" s="8" t="s">
        <v>44</v>
      </c>
      <c r="AN192" s="8"/>
      <c r="AO192" s="8" t="s">
        <v>41</v>
      </c>
    </row>
    <row r="193" spans="1:41" ht="16.899999999999999" customHeight="1">
      <c r="A193" s="15"/>
      <c r="B193" s="15"/>
      <c r="C193" s="8" t="s">
        <v>626</v>
      </c>
      <c r="D193" s="15" t="s">
        <v>627</v>
      </c>
      <c r="E193" s="15" t="s">
        <v>56</v>
      </c>
      <c r="F193" s="15" t="s">
        <v>97</v>
      </c>
      <c r="G193" s="8">
        <v>0</v>
      </c>
      <c r="H193" s="8">
        <v>1</v>
      </c>
      <c r="I193" s="8">
        <v>0</v>
      </c>
      <c r="J193" s="8">
        <v>3</v>
      </c>
      <c r="K193" s="8">
        <v>0</v>
      </c>
      <c r="L193" s="8">
        <v>0</v>
      </c>
      <c r="M193" s="8">
        <v>0</v>
      </c>
      <c r="N193" s="8">
        <v>0</v>
      </c>
      <c r="O193" s="8"/>
      <c r="P193" s="8" t="s">
        <v>58</v>
      </c>
      <c r="Q193" s="8"/>
      <c r="R193" s="13" t="s">
        <v>2528</v>
      </c>
      <c r="S193" s="13"/>
      <c r="T193" s="8"/>
      <c r="U193" s="8"/>
      <c r="V193" s="8"/>
      <c r="W193" s="8"/>
      <c r="X193" s="8"/>
      <c r="Y193" s="8" t="s">
        <v>36</v>
      </c>
      <c r="Z193" s="8"/>
      <c r="AA193" s="8" t="s">
        <v>628</v>
      </c>
      <c r="AB193" s="8"/>
      <c r="AC193" s="8"/>
      <c r="AD193" s="8"/>
      <c r="AE193" s="8"/>
      <c r="AF193" s="8"/>
      <c r="AG193" s="13" t="s">
        <v>241</v>
      </c>
      <c r="AH193" s="13" t="s">
        <v>242</v>
      </c>
      <c r="AI193" s="8"/>
      <c r="AJ193" s="13" t="s">
        <v>2414</v>
      </c>
      <c r="AK193" s="8" t="s">
        <v>39</v>
      </c>
      <c r="AL193" s="8"/>
      <c r="AM193" s="8" t="s">
        <v>44</v>
      </c>
      <c r="AN193" s="8"/>
      <c r="AO193" s="8" t="s">
        <v>41</v>
      </c>
    </row>
    <row r="194" spans="1:41" ht="16.899999999999999" customHeight="1">
      <c r="A194" s="15"/>
      <c r="B194" s="15"/>
      <c r="C194" s="8" t="s">
        <v>629</v>
      </c>
      <c r="D194" s="15" t="s">
        <v>630</v>
      </c>
      <c r="E194" s="15" t="s">
        <v>106</v>
      </c>
      <c r="F194" s="15" t="s">
        <v>97</v>
      </c>
      <c r="G194" s="8">
        <v>0</v>
      </c>
      <c r="H194" s="8">
        <v>1</v>
      </c>
      <c r="I194" s="8">
        <v>0</v>
      </c>
      <c r="J194" s="8">
        <v>3</v>
      </c>
      <c r="K194" s="8">
        <v>0</v>
      </c>
      <c r="L194" s="8">
        <v>0</v>
      </c>
      <c r="M194" s="8">
        <v>0</v>
      </c>
      <c r="N194" s="8">
        <v>0</v>
      </c>
      <c r="O194" s="8"/>
      <c r="P194" s="8" t="s">
        <v>107</v>
      </c>
      <c r="Q194" s="8" t="s">
        <v>2321</v>
      </c>
      <c r="R194" s="13" t="s">
        <v>2538</v>
      </c>
      <c r="S194" s="13"/>
      <c r="T194" s="8"/>
      <c r="U194" s="8"/>
      <c r="V194" s="8"/>
      <c r="W194" s="8"/>
      <c r="X194" s="8"/>
      <c r="Y194" s="8" t="s">
        <v>36</v>
      </c>
      <c r="Z194" s="8"/>
      <c r="AA194" s="8" t="s">
        <v>631</v>
      </c>
      <c r="AB194" s="8"/>
      <c r="AC194" s="8"/>
      <c r="AD194" s="8"/>
      <c r="AE194" s="8"/>
      <c r="AF194" s="8"/>
      <c r="AG194" s="13" t="s">
        <v>241</v>
      </c>
      <c r="AH194" s="13" t="s">
        <v>242</v>
      </c>
      <c r="AI194" s="8"/>
      <c r="AJ194" s="13" t="s">
        <v>2414</v>
      </c>
      <c r="AK194" s="8" t="s">
        <v>39</v>
      </c>
      <c r="AL194" s="8"/>
      <c r="AM194" s="8" t="s">
        <v>44</v>
      </c>
      <c r="AN194" s="8"/>
      <c r="AO194" s="8" t="s">
        <v>41</v>
      </c>
    </row>
    <row r="195" spans="1:41" ht="16.899999999999999" customHeight="1">
      <c r="A195" s="15"/>
      <c r="B195" s="15"/>
      <c r="C195" s="8" t="s">
        <v>632</v>
      </c>
      <c r="D195" s="15" t="s">
        <v>2257</v>
      </c>
      <c r="E195" s="15" t="s">
        <v>56</v>
      </c>
      <c r="F195" s="15" t="s">
        <v>97</v>
      </c>
      <c r="G195" s="8">
        <v>2</v>
      </c>
      <c r="H195" s="8">
        <v>1</v>
      </c>
      <c r="I195" s="8">
        <v>3</v>
      </c>
      <c r="J195" s="8">
        <v>3</v>
      </c>
      <c r="K195" s="8">
        <v>1</v>
      </c>
      <c r="L195" s="8">
        <v>3</v>
      </c>
      <c r="M195" s="8">
        <v>1</v>
      </c>
      <c r="N195" s="8">
        <v>1</v>
      </c>
      <c r="O195" s="9" t="s">
        <v>2552</v>
      </c>
      <c r="P195" s="8" t="s">
        <v>58</v>
      </c>
      <c r="Q195" s="9" t="s">
        <v>2551</v>
      </c>
      <c r="R195" s="13" t="s">
        <v>2550</v>
      </c>
      <c r="S195" s="13"/>
      <c r="T195" s="8" t="s">
        <v>2553</v>
      </c>
      <c r="U195" s="8" t="s">
        <v>2554</v>
      </c>
      <c r="V195" s="8"/>
      <c r="W195" s="9" t="s">
        <v>2406</v>
      </c>
      <c r="X195" s="9"/>
      <c r="Y195" s="8" t="s">
        <v>2410</v>
      </c>
      <c r="Z195" s="8" t="s">
        <v>2555</v>
      </c>
      <c r="AA195" s="8" t="s">
        <v>2411</v>
      </c>
      <c r="AB195" s="8" t="s">
        <v>1288</v>
      </c>
      <c r="AC195" s="8" t="s">
        <v>2556</v>
      </c>
      <c r="AD195" s="8" t="s">
        <v>844</v>
      </c>
      <c r="AE195" s="8" t="s">
        <v>845</v>
      </c>
      <c r="AF195" s="8"/>
      <c r="AG195" s="13" t="s">
        <v>634</v>
      </c>
      <c r="AH195" s="13" t="s">
        <v>242</v>
      </c>
      <c r="AI195" s="8" t="s">
        <v>2303</v>
      </c>
      <c r="AJ195" s="13" t="s">
        <v>2414</v>
      </c>
      <c r="AK195" s="8"/>
      <c r="AL195" s="8"/>
      <c r="AM195" s="8" t="s">
        <v>2413</v>
      </c>
      <c r="AN195" s="8"/>
      <c r="AO195" s="8" t="s">
        <v>71</v>
      </c>
    </row>
    <row r="196" spans="1:41" ht="16.899999999999999" customHeight="1">
      <c r="A196" s="15"/>
      <c r="B196" s="15"/>
      <c r="C196" s="8" t="s">
        <v>2273</v>
      </c>
      <c r="D196" s="15" t="s">
        <v>2260</v>
      </c>
      <c r="E196" s="15" t="s">
        <v>56</v>
      </c>
      <c r="F196" s="15" t="s">
        <v>97</v>
      </c>
      <c r="G196" s="8">
        <v>3</v>
      </c>
      <c r="H196" s="8">
        <v>3</v>
      </c>
      <c r="I196" s="8">
        <v>2</v>
      </c>
      <c r="J196" s="8">
        <v>3</v>
      </c>
      <c r="K196" s="8">
        <v>0</v>
      </c>
      <c r="L196" s="8">
        <v>3</v>
      </c>
      <c r="M196" s="8">
        <v>0</v>
      </c>
      <c r="N196" s="8">
        <v>0</v>
      </c>
      <c r="O196" s="9" t="s">
        <v>2261</v>
      </c>
      <c r="P196" s="8" t="s">
        <v>58</v>
      </c>
      <c r="Q196" s="9" t="s">
        <v>2266</v>
      </c>
      <c r="R196" s="13"/>
      <c r="S196" s="13"/>
      <c r="T196" s="8"/>
      <c r="U196" s="8"/>
      <c r="V196" s="8"/>
      <c r="W196" s="8"/>
      <c r="X196" s="8"/>
      <c r="Y196" s="8"/>
      <c r="Z196" s="8"/>
      <c r="AA196" s="8"/>
      <c r="AB196" s="8"/>
      <c r="AC196" s="8" t="s">
        <v>647</v>
      </c>
      <c r="AD196" s="8"/>
      <c r="AE196" s="8"/>
      <c r="AF196" s="8"/>
      <c r="AG196" s="13"/>
      <c r="AH196" s="13"/>
      <c r="AI196" s="8"/>
      <c r="AJ196" s="13" t="s">
        <v>2414</v>
      </c>
      <c r="AK196" s="8"/>
      <c r="AL196" s="8"/>
      <c r="AM196" s="8" t="s">
        <v>44</v>
      </c>
      <c r="AN196" s="8"/>
      <c r="AO196" s="8" t="s">
        <v>210</v>
      </c>
    </row>
    <row r="197" spans="1:41" ht="16.899999999999999" customHeight="1">
      <c r="A197" s="15"/>
      <c r="B197" s="15"/>
      <c r="C197" s="8" t="s">
        <v>635</v>
      </c>
      <c r="D197" s="15" t="s">
        <v>636</v>
      </c>
      <c r="E197" s="15" t="s">
        <v>88</v>
      </c>
      <c r="F197" s="15" t="s">
        <v>97</v>
      </c>
      <c r="G197" s="8">
        <v>1</v>
      </c>
      <c r="H197" s="8">
        <v>1</v>
      </c>
      <c r="I197" s="8">
        <v>0</v>
      </c>
      <c r="J197" s="8">
        <v>0</v>
      </c>
      <c r="K197" s="8">
        <v>1</v>
      </c>
      <c r="L197" s="8">
        <v>3</v>
      </c>
      <c r="M197" s="8">
        <v>0</v>
      </c>
      <c r="N197" s="8">
        <v>0</v>
      </c>
      <c r="O197" s="8" t="s">
        <v>2262</v>
      </c>
      <c r="P197" s="8" t="s">
        <v>2274</v>
      </c>
      <c r="Q197" s="9" t="s">
        <v>2267</v>
      </c>
      <c r="R197" s="13" t="s">
        <v>2539</v>
      </c>
      <c r="S197" s="13"/>
      <c r="T197" s="8"/>
      <c r="U197" s="8"/>
      <c r="V197" s="8"/>
      <c r="W197" s="8" t="s">
        <v>638</v>
      </c>
      <c r="X197" s="8"/>
      <c r="Y197" s="8" t="s">
        <v>257</v>
      </c>
      <c r="Z197" s="8"/>
      <c r="AA197" s="8"/>
      <c r="AB197" s="8" t="s">
        <v>1288</v>
      </c>
      <c r="AC197" s="8"/>
      <c r="AD197" s="8"/>
      <c r="AE197" s="8"/>
      <c r="AF197" s="8"/>
      <c r="AG197" s="13" t="s">
        <v>634</v>
      </c>
      <c r="AH197" s="13" t="s">
        <v>242</v>
      </c>
      <c r="AI197" s="8"/>
      <c r="AJ197" s="13" t="s">
        <v>2414</v>
      </c>
      <c r="AK197" s="8"/>
      <c r="AL197" s="8"/>
      <c r="AM197" s="8" t="s">
        <v>44</v>
      </c>
      <c r="AN197" s="8"/>
      <c r="AO197" s="8" t="s">
        <v>210</v>
      </c>
    </row>
    <row r="198" spans="1:41" ht="16.899999999999999" customHeight="1">
      <c r="A198" s="15"/>
      <c r="B198" s="15"/>
      <c r="C198" s="8" t="s">
        <v>639</v>
      </c>
      <c r="D198" s="15" t="s">
        <v>640</v>
      </c>
      <c r="E198" s="15" t="s">
        <v>88</v>
      </c>
      <c r="F198" s="15" t="s">
        <v>97</v>
      </c>
      <c r="G198" s="8">
        <v>1</v>
      </c>
      <c r="H198" s="8">
        <v>1</v>
      </c>
      <c r="I198" s="8">
        <v>0</v>
      </c>
      <c r="J198" s="8">
        <v>3</v>
      </c>
      <c r="K198" s="8">
        <v>1</v>
      </c>
      <c r="L198" s="8">
        <v>0</v>
      </c>
      <c r="M198" s="8">
        <v>0</v>
      </c>
      <c r="N198" s="8">
        <v>0</v>
      </c>
      <c r="O198" s="8" t="s">
        <v>2271</v>
      </c>
      <c r="P198" s="8" t="s">
        <v>2274</v>
      </c>
      <c r="Q198" s="9" t="s">
        <v>2272</v>
      </c>
      <c r="R198" s="13" t="s">
        <v>2534</v>
      </c>
      <c r="S198" s="13"/>
      <c r="T198" s="8"/>
      <c r="U198" s="8"/>
      <c r="V198" s="8"/>
      <c r="W198" s="8" t="s">
        <v>641</v>
      </c>
      <c r="X198" s="8"/>
      <c r="Y198" s="8" t="s">
        <v>126</v>
      </c>
      <c r="Z198" s="8"/>
      <c r="AA198" s="9" t="s">
        <v>2270</v>
      </c>
      <c r="AB198" s="8" t="s">
        <v>1288</v>
      </c>
      <c r="AC198" s="8"/>
      <c r="AD198" s="8"/>
      <c r="AE198" s="8"/>
      <c r="AF198" s="8"/>
      <c r="AG198" s="13" t="s">
        <v>643</v>
      </c>
      <c r="AH198" s="13" t="s">
        <v>242</v>
      </c>
      <c r="AI198" s="8" t="s">
        <v>1309</v>
      </c>
      <c r="AJ198" s="13" t="s">
        <v>2414</v>
      </c>
      <c r="AK198" s="8"/>
      <c r="AL198" s="8"/>
      <c r="AM198" s="8" t="s">
        <v>44</v>
      </c>
      <c r="AN198" s="8"/>
      <c r="AO198" s="8" t="s">
        <v>210</v>
      </c>
    </row>
    <row r="199" spans="1:41" ht="16.899999999999999" customHeight="1">
      <c r="A199" s="15"/>
      <c r="B199" s="15"/>
      <c r="C199" s="8" t="s">
        <v>644</v>
      </c>
      <c r="D199" s="15" t="s">
        <v>645</v>
      </c>
      <c r="E199" s="15" t="s">
        <v>426</v>
      </c>
      <c r="F199" s="15" t="s">
        <v>97</v>
      </c>
      <c r="G199" s="8">
        <v>3</v>
      </c>
      <c r="H199" s="8">
        <v>1</v>
      </c>
      <c r="I199" s="8">
        <v>0</v>
      </c>
      <c r="J199" s="8">
        <v>0</v>
      </c>
      <c r="K199" s="8">
        <v>1</v>
      </c>
      <c r="L199" s="8">
        <v>0</v>
      </c>
      <c r="M199" s="8">
        <v>0</v>
      </c>
      <c r="N199" s="8">
        <v>0</v>
      </c>
      <c r="O199" s="8" t="s">
        <v>2263</v>
      </c>
      <c r="P199" s="8" t="s">
        <v>2275</v>
      </c>
      <c r="Q199" s="8" t="s">
        <v>2264</v>
      </c>
      <c r="R199" s="13" t="s">
        <v>2540</v>
      </c>
      <c r="S199" s="13"/>
      <c r="T199" s="8"/>
      <c r="U199" s="8"/>
      <c r="V199" s="8"/>
      <c r="W199" s="8" t="s">
        <v>646</v>
      </c>
      <c r="X199" s="8"/>
      <c r="Y199" s="8" t="s">
        <v>257</v>
      </c>
      <c r="Z199" s="8"/>
      <c r="AA199" s="8"/>
      <c r="AB199" s="8" t="s">
        <v>1288</v>
      </c>
      <c r="AC199" s="8"/>
      <c r="AD199" s="8"/>
      <c r="AE199" s="8"/>
      <c r="AF199" s="8"/>
      <c r="AG199" s="13" t="s">
        <v>168</v>
      </c>
      <c r="AH199" s="13" t="s">
        <v>242</v>
      </c>
      <c r="AI199" s="8"/>
      <c r="AJ199" s="13" t="s">
        <v>2414</v>
      </c>
      <c r="AK199" s="8"/>
      <c r="AL199" s="8"/>
      <c r="AM199" s="8" t="s">
        <v>44</v>
      </c>
      <c r="AN199" s="8"/>
      <c r="AO199" s="8" t="s">
        <v>210</v>
      </c>
    </row>
    <row r="200" spans="1:41" ht="16.899999999999999" customHeight="1">
      <c r="A200" s="15"/>
      <c r="B200" s="15"/>
      <c r="C200" s="8" t="s">
        <v>647</v>
      </c>
      <c r="D200" s="15" t="s">
        <v>648</v>
      </c>
      <c r="E200" s="15" t="s">
        <v>649</v>
      </c>
      <c r="F200" s="15" t="s">
        <v>97</v>
      </c>
      <c r="G200" s="8">
        <v>3</v>
      </c>
      <c r="H200" s="8">
        <v>3</v>
      </c>
      <c r="I200" s="8">
        <v>0</v>
      </c>
      <c r="J200" s="8">
        <v>0</v>
      </c>
      <c r="K200" s="8">
        <v>1</v>
      </c>
      <c r="L200" s="8">
        <v>0</v>
      </c>
      <c r="M200" s="8">
        <v>0</v>
      </c>
      <c r="N200" s="8">
        <v>0</v>
      </c>
      <c r="O200" s="8" t="s">
        <v>2268</v>
      </c>
      <c r="P200" s="8" t="s">
        <v>427</v>
      </c>
      <c r="Q200" s="8" t="s">
        <v>2265</v>
      </c>
      <c r="R200" s="13" t="s">
        <v>2541</v>
      </c>
      <c r="S200" s="13"/>
      <c r="T200" s="8"/>
      <c r="U200" s="8"/>
      <c r="V200" s="8"/>
      <c r="W200" s="8" t="s">
        <v>650</v>
      </c>
      <c r="X200" s="8"/>
      <c r="Y200" s="8" t="s">
        <v>651</v>
      </c>
      <c r="Z200" s="8"/>
      <c r="AA200" s="8"/>
      <c r="AB200" s="8" t="s">
        <v>1288</v>
      </c>
      <c r="AC200" s="8"/>
      <c r="AD200" s="8"/>
      <c r="AE200" s="8"/>
      <c r="AF200" s="8"/>
      <c r="AG200" s="13" t="s">
        <v>168</v>
      </c>
      <c r="AH200" s="13" t="s">
        <v>242</v>
      </c>
      <c r="AI200" s="8"/>
      <c r="AJ200" s="13" t="s">
        <v>2414</v>
      </c>
      <c r="AK200" s="8"/>
      <c r="AL200" s="8"/>
      <c r="AM200" s="8" t="s">
        <v>44</v>
      </c>
      <c r="AN200" s="8"/>
      <c r="AO200" s="8" t="s">
        <v>210</v>
      </c>
    </row>
    <row r="201" spans="1:41" ht="16.899999999999999" customHeight="1">
      <c r="A201" s="15"/>
      <c r="B201" s="15"/>
      <c r="C201" s="8" t="s">
        <v>652</v>
      </c>
      <c r="D201" s="15" t="s">
        <v>653</v>
      </c>
      <c r="E201" s="15" t="s">
        <v>106</v>
      </c>
      <c r="F201" s="15" t="s">
        <v>97</v>
      </c>
      <c r="G201" s="8">
        <v>1</v>
      </c>
      <c r="H201" s="8">
        <v>1</v>
      </c>
      <c r="I201" s="8">
        <v>0</v>
      </c>
      <c r="J201" s="8">
        <v>1</v>
      </c>
      <c r="K201" s="8">
        <v>0</v>
      </c>
      <c r="L201" s="8">
        <v>0</v>
      </c>
      <c r="M201" s="8">
        <v>0</v>
      </c>
      <c r="N201" s="8">
        <v>0</v>
      </c>
      <c r="O201" s="8" t="s">
        <v>654</v>
      </c>
      <c r="P201" s="8" t="s">
        <v>107</v>
      </c>
      <c r="Q201" s="8" t="s">
        <v>2299</v>
      </c>
      <c r="R201" s="13" t="s">
        <v>2542</v>
      </c>
      <c r="S201" s="13"/>
      <c r="T201" s="8"/>
      <c r="U201" s="8" t="s">
        <v>655</v>
      </c>
      <c r="V201" s="8"/>
      <c r="W201" s="8" t="s">
        <v>656</v>
      </c>
      <c r="X201" s="8"/>
      <c r="Y201" s="8" t="s">
        <v>657</v>
      </c>
      <c r="Z201" s="8"/>
      <c r="AA201" s="8" t="s">
        <v>2195</v>
      </c>
      <c r="AB201" s="8"/>
      <c r="AC201" s="8"/>
      <c r="AD201" s="8"/>
      <c r="AE201" s="8"/>
      <c r="AF201" s="8"/>
      <c r="AG201" s="13" t="s">
        <v>658</v>
      </c>
      <c r="AH201" s="13" t="s">
        <v>242</v>
      </c>
      <c r="AI201" s="8"/>
      <c r="AJ201" s="13" t="s">
        <v>2414</v>
      </c>
      <c r="AK201" s="8" t="s">
        <v>209</v>
      </c>
      <c r="AL201" s="8"/>
      <c r="AM201" s="8" t="s">
        <v>44</v>
      </c>
      <c r="AN201" s="8"/>
      <c r="AO201" s="8" t="s">
        <v>210</v>
      </c>
    </row>
    <row r="202" spans="1:41" ht="16.899999999999999" customHeight="1">
      <c r="A202" s="15"/>
      <c r="B202" s="15"/>
      <c r="C202" s="8" t="s">
        <v>659</v>
      </c>
      <c r="D202" s="15" t="s">
        <v>660</v>
      </c>
      <c r="E202" s="15" t="s">
        <v>48</v>
      </c>
      <c r="F202" s="15" t="s">
        <v>97</v>
      </c>
      <c r="G202" s="8">
        <v>1</v>
      </c>
      <c r="H202" s="8">
        <v>1</v>
      </c>
      <c r="I202" s="8">
        <v>0</v>
      </c>
      <c r="J202" s="8">
        <v>1</v>
      </c>
      <c r="K202" s="8">
        <v>0</v>
      </c>
      <c r="L202" s="8">
        <v>0</v>
      </c>
      <c r="M202" s="8">
        <v>0</v>
      </c>
      <c r="N202" s="8">
        <v>0</v>
      </c>
      <c r="O202" s="8" t="s">
        <v>654</v>
      </c>
      <c r="P202" s="8" t="s">
        <v>49</v>
      </c>
      <c r="Q202" s="8" t="s">
        <v>2320</v>
      </c>
      <c r="R202" s="13" t="s">
        <v>2519</v>
      </c>
      <c r="S202" s="13"/>
      <c r="T202" s="8"/>
      <c r="U202" s="8" t="s">
        <v>655</v>
      </c>
      <c r="V202" s="8"/>
      <c r="W202" s="8" t="s">
        <v>661</v>
      </c>
      <c r="X202" s="8"/>
      <c r="Y202" s="8" t="s">
        <v>657</v>
      </c>
      <c r="Z202" s="8"/>
      <c r="AA202" s="8" t="s">
        <v>2196</v>
      </c>
      <c r="AB202" s="8"/>
      <c r="AC202" s="8"/>
      <c r="AD202" s="8"/>
      <c r="AE202" s="8"/>
      <c r="AF202" s="8"/>
      <c r="AG202" s="13" t="s">
        <v>662</v>
      </c>
      <c r="AH202" s="13" t="s">
        <v>242</v>
      </c>
      <c r="AI202" s="8"/>
      <c r="AJ202" s="13" t="s">
        <v>2414</v>
      </c>
      <c r="AK202" s="8" t="s">
        <v>209</v>
      </c>
      <c r="AL202" s="8"/>
      <c r="AM202" s="8" t="s">
        <v>44</v>
      </c>
      <c r="AN202" s="8"/>
      <c r="AO202" s="8" t="s">
        <v>210</v>
      </c>
    </row>
    <row r="203" spans="1:41" ht="16.899999999999999" customHeight="1">
      <c r="A203" s="15"/>
      <c r="B203" s="15"/>
      <c r="C203" s="8" t="s">
        <v>663</v>
      </c>
      <c r="D203" s="15" t="s">
        <v>664</v>
      </c>
      <c r="E203" s="15" t="s">
        <v>665</v>
      </c>
      <c r="F203" s="15" t="s">
        <v>97</v>
      </c>
      <c r="G203" s="8">
        <v>0</v>
      </c>
      <c r="H203" s="8">
        <v>1</v>
      </c>
      <c r="I203" s="8">
        <v>0</v>
      </c>
      <c r="J203" s="8">
        <v>1</v>
      </c>
      <c r="K203" s="8">
        <v>0</v>
      </c>
      <c r="L203" s="8">
        <v>0</v>
      </c>
      <c r="M203" s="8">
        <v>0</v>
      </c>
      <c r="N203" s="8">
        <v>0</v>
      </c>
      <c r="O203" s="8"/>
      <c r="P203" s="8"/>
      <c r="Q203" s="8" t="s">
        <v>2319</v>
      </c>
      <c r="R203" s="13" t="s">
        <v>2531</v>
      </c>
      <c r="S203" s="13"/>
      <c r="T203" s="8"/>
      <c r="U203" s="8"/>
      <c r="V203" s="8"/>
      <c r="W203" s="8"/>
      <c r="X203" s="8"/>
      <c r="Y203" s="8" t="s">
        <v>126</v>
      </c>
      <c r="Z203" s="8"/>
      <c r="AA203" s="8"/>
      <c r="AB203" s="8"/>
      <c r="AC203" s="8"/>
      <c r="AD203" s="8"/>
      <c r="AE203" s="8"/>
      <c r="AF203" s="8"/>
      <c r="AG203" s="13" t="s">
        <v>666</v>
      </c>
      <c r="AH203" s="13" t="s">
        <v>242</v>
      </c>
      <c r="AI203" s="8"/>
      <c r="AJ203" s="13" t="s">
        <v>2414</v>
      </c>
      <c r="AK203" s="8" t="s">
        <v>39</v>
      </c>
      <c r="AL203" s="8"/>
      <c r="AM203" s="8" t="s">
        <v>44</v>
      </c>
      <c r="AN203" s="8"/>
      <c r="AO203" s="8" t="s">
        <v>41</v>
      </c>
    </row>
    <row r="204" spans="1:41" ht="16.899999999999999" customHeight="1">
      <c r="A204" s="15"/>
      <c r="B204" s="15"/>
      <c r="C204" s="8" t="s">
        <v>667</v>
      </c>
      <c r="D204" s="15" t="s">
        <v>668</v>
      </c>
      <c r="E204" s="15" t="s">
        <v>106</v>
      </c>
      <c r="F204" s="15" t="s">
        <v>34</v>
      </c>
      <c r="G204" s="8">
        <v>2</v>
      </c>
      <c r="H204" s="8">
        <v>1</v>
      </c>
      <c r="I204" s="8">
        <v>0</v>
      </c>
      <c r="J204" s="8">
        <v>3</v>
      </c>
      <c r="K204" s="8">
        <v>0</v>
      </c>
      <c r="L204" s="8">
        <v>0</v>
      </c>
      <c r="M204" s="8">
        <v>0</v>
      </c>
      <c r="N204" s="8">
        <v>0</v>
      </c>
      <c r="O204" s="8"/>
      <c r="P204" s="8" t="s">
        <v>107</v>
      </c>
      <c r="Q204" s="8" t="s">
        <v>2318</v>
      </c>
      <c r="R204" s="13" t="s">
        <v>2543</v>
      </c>
      <c r="S204" s="13"/>
      <c r="T204" s="8"/>
      <c r="U204" s="8"/>
      <c r="V204" s="8"/>
      <c r="W204" s="8" t="s">
        <v>669</v>
      </c>
      <c r="X204" s="8"/>
      <c r="Y204" s="8" t="s">
        <v>36</v>
      </c>
      <c r="Z204" s="8"/>
      <c r="AA204" s="8" t="s">
        <v>670</v>
      </c>
      <c r="AB204" s="8"/>
      <c r="AC204" s="8"/>
      <c r="AD204" s="8"/>
      <c r="AE204" s="8"/>
      <c r="AF204" s="8"/>
      <c r="AG204" s="13" t="s">
        <v>225</v>
      </c>
      <c r="AH204" s="13" t="s">
        <v>242</v>
      </c>
      <c r="AI204" s="8"/>
      <c r="AJ204" s="13" t="s">
        <v>2414</v>
      </c>
      <c r="AK204" s="8" t="s">
        <v>39</v>
      </c>
      <c r="AL204" s="8"/>
      <c r="AM204" s="8" t="s">
        <v>44</v>
      </c>
      <c r="AN204" s="8"/>
      <c r="AO204" s="8" t="s">
        <v>41</v>
      </c>
    </row>
    <row r="205" spans="1:41" ht="16.899999999999999" customHeight="1">
      <c r="A205" s="15"/>
      <c r="B205" s="15"/>
      <c r="C205" s="8" t="s">
        <v>671</v>
      </c>
      <c r="D205" s="15" t="s">
        <v>672</v>
      </c>
      <c r="E205" s="15" t="s">
        <v>106</v>
      </c>
      <c r="F205" s="15" t="s">
        <v>97</v>
      </c>
      <c r="G205" s="8">
        <v>2</v>
      </c>
      <c r="H205" s="8">
        <v>1</v>
      </c>
      <c r="I205" s="8">
        <v>0</v>
      </c>
      <c r="J205" s="8">
        <v>2</v>
      </c>
      <c r="K205" s="8">
        <v>0</v>
      </c>
      <c r="L205" s="8">
        <v>0</v>
      </c>
      <c r="M205" s="8">
        <v>0</v>
      </c>
      <c r="N205" s="8">
        <v>0</v>
      </c>
      <c r="O205" s="8"/>
      <c r="P205" s="8" t="s">
        <v>107</v>
      </c>
      <c r="Q205" s="8"/>
      <c r="R205" s="13" t="s">
        <v>2543</v>
      </c>
      <c r="S205" s="13"/>
      <c r="T205" s="8"/>
      <c r="U205" s="8"/>
      <c r="V205" s="8"/>
      <c r="W205" s="8" t="s">
        <v>669</v>
      </c>
      <c r="X205" s="8"/>
      <c r="Y205" s="8" t="s">
        <v>36</v>
      </c>
      <c r="Z205" s="8"/>
      <c r="AA205" s="8" t="s">
        <v>642</v>
      </c>
      <c r="AB205" s="8"/>
      <c r="AC205" s="8"/>
      <c r="AD205" s="8"/>
      <c r="AE205" s="8"/>
      <c r="AF205" s="8"/>
      <c r="AG205" s="13" t="s">
        <v>225</v>
      </c>
      <c r="AH205" s="13" t="s">
        <v>242</v>
      </c>
      <c r="AI205" s="8"/>
      <c r="AJ205" s="13" t="s">
        <v>2414</v>
      </c>
      <c r="AK205" s="8" t="s">
        <v>39</v>
      </c>
      <c r="AL205" s="8"/>
      <c r="AM205" s="8" t="s">
        <v>44</v>
      </c>
      <c r="AN205" s="8"/>
      <c r="AO205" s="8" t="s">
        <v>41</v>
      </c>
    </row>
    <row r="206" spans="1:41" ht="16.899999999999999" customHeight="1">
      <c r="A206" s="15"/>
      <c r="B206" s="15"/>
      <c r="C206" s="8" t="s">
        <v>673</v>
      </c>
      <c r="D206" s="15" t="s">
        <v>674</v>
      </c>
      <c r="E206" s="15" t="s">
        <v>56</v>
      </c>
      <c r="F206" s="15" t="s">
        <v>566</v>
      </c>
      <c r="G206" s="8">
        <v>3</v>
      </c>
      <c r="H206" s="8">
        <v>1</v>
      </c>
      <c r="I206" s="8">
        <v>1</v>
      </c>
      <c r="J206" s="8">
        <v>3</v>
      </c>
      <c r="K206" s="8">
        <v>0</v>
      </c>
      <c r="L206" s="8">
        <v>0</v>
      </c>
      <c r="M206" s="8">
        <v>0</v>
      </c>
      <c r="N206" s="8">
        <v>0</v>
      </c>
      <c r="O206" s="8"/>
      <c r="P206" s="8" t="s">
        <v>58</v>
      </c>
      <c r="Q206" s="8" t="s">
        <v>2300</v>
      </c>
      <c r="R206" s="13" t="s">
        <v>2476</v>
      </c>
      <c r="S206" s="13"/>
      <c r="T206" s="8"/>
      <c r="U206" s="8"/>
      <c r="V206" s="8"/>
      <c r="W206" s="8" t="s">
        <v>675</v>
      </c>
      <c r="X206" s="8"/>
      <c r="Y206" s="8" t="s">
        <v>36</v>
      </c>
      <c r="Z206" s="8" t="s">
        <v>2193</v>
      </c>
      <c r="AA206" s="8" t="s">
        <v>676</v>
      </c>
      <c r="AB206" s="8"/>
      <c r="AC206" s="8"/>
      <c r="AD206" s="8"/>
      <c r="AE206" s="8"/>
      <c r="AF206" s="8"/>
      <c r="AG206" s="13" t="s">
        <v>225</v>
      </c>
      <c r="AH206" s="13" t="s">
        <v>242</v>
      </c>
      <c r="AI206" s="8" t="s">
        <v>547</v>
      </c>
      <c r="AJ206" s="13" t="s">
        <v>2414</v>
      </c>
      <c r="AK206" s="8" t="s">
        <v>39</v>
      </c>
      <c r="AL206" s="8" t="s">
        <v>550</v>
      </c>
      <c r="AM206" s="8" t="s">
        <v>569</v>
      </c>
      <c r="AN206" s="8"/>
      <c r="AO206" s="8" t="s">
        <v>41</v>
      </c>
    </row>
    <row r="207" spans="1:41" ht="16.899999999999999" customHeight="1">
      <c r="A207" s="15"/>
      <c r="B207" s="15"/>
      <c r="C207" s="8" t="s">
        <v>677</v>
      </c>
      <c r="D207" s="15" t="s">
        <v>678</v>
      </c>
      <c r="E207" s="15" t="s">
        <v>56</v>
      </c>
      <c r="F207" s="15" t="s">
        <v>536</v>
      </c>
      <c r="G207" s="8">
        <v>2</v>
      </c>
      <c r="H207" s="8">
        <v>1</v>
      </c>
      <c r="I207" s="8">
        <v>1</v>
      </c>
      <c r="J207" s="8">
        <v>3</v>
      </c>
      <c r="K207" s="8">
        <v>1</v>
      </c>
      <c r="L207" s="8">
        <v>2</v>
      </c>
      <c r="M207" s="8">
        <v>1</v>
      </c>
      <c r="N207" s="8">
        <v>0</v>
      </c>
      <c r="O207" s="8" t="s">
        <v>679</v>
      </c>
      <c r="P207" s="8" t="s">
        <v>680</v>
      </c>
      <c r="Q207" s="8" t="s">
        <v>2301</v>
      </c>
      <c r="R207" s="13" t="s">
        <v>2476</v>
      </c>
      <c r="S207" s="13"/>
      <c r="T207" s="8" t="s">
        <v>681</v>
      </c>
      <c r="U207" s="8" t="s">
        <v>540</v>
      </c>
      <c r="V207" s="8" t="s">
        <v>541</v>
      </c>
      <c r="W207" s="8" t="s">
        <v>682</v>
      </c>
      <c r="X207" s="8"/>
      <c r="Y207" s="8" t="s">
        <v>36</v>
      </c>
      <c r="Z207" s="8" t="s">
        <v>2194</v>
      </c>
      <c r="AA207" s="8" t="s">
        <v>576</v>
      </c>
      <c r="AB207" s="8" t="s">
        <v>544</v>
      </c>
      <c r="AC207" s="8" t="s">
        <v>545</v>
      </c>
      <c r="AD207" s="8" t="s">
        <v>546</v>
      </c>
      <c r="AE207" s="8"/>
      <c r="AF207" s="8"/>
      <c r="AG207" s="13" t="s">
        <v>225</v>
      </c>
      <c r="AH207" s="13" t="s">
        <v>242</v>
      </c>
      <c r="AI207" s="8" t="s">
        <v>547</v>
      </c>
      <c r="AJ207" s="13" t="s">
        <v>548</v>
      </c>
      <c r="AK207" s="8" t="s">
        <v>549</v>
      </c>
      <c r="AL207" s="8" t="s">
        <v>550</v>
      </c>
      <c r="AM207" s="8" t="s">
        <v>551</v>
      </c>
      <c r="AN207" s="8"/>
      <c r="AO207" s="8" t="s">
        <v>552</v>
      </c>
    </row>
    <row r="208" spans="1:41" ht="16.899999999999999" customHeight="1">
      <c r="A208" s="15"/>
      <c r="B208" s="15"/>
      <c r="C208" s="8" t="s">
        <v>683</v>
      </c>
      <c r="D208" s="15" t="s">
        <v>684</v>
      </c>
      <c r="E208" s="15" t="s">
        <v>106</v>
      </c>
      <c r="F208" s="15" t="s">
        <v>536</v>
      </c>
      <c r="G208" s="8">
        <v>2</v>
      </c>
      <c r="H208" s="8">
        <v>2</v>
      </c>
      <c r="I208" s="8">
        <v>3</v>
      </c>
      <c r="J208" s="8">
        <v>3</v>
      </c>
      <c r="K208" s="8">
        <v>1</v>
      </c>
      <c r="L208" s="8">
        <v>2</v>
      </c>
      <c r="M208" s="8">
        <v>1</v>
      </c>
      <c r="N208" s="8">
        <v>0</v>
      </c>
      <c r="O208" s="8" t="s">
        <v>685</v>
      </c>
      <c r="P208" s="8" t="s">
        <v>686</v>
      </c>
      <c r="Q208" s="8"/>
      <c r="R208" s="13" t="s">
        <v>2476</v>
      </c>
      <c r="S208" s="13"/>
      <c r="T208" s="8" t="s">
        <v>687</v>
      </c>
      <c r="U208" s="8" t="s">
        <v>540</v>
      </c>
      <c r="V208" s="8" t="s">
        <v>541</v>
      </c>
      <c r="W208" s="8" t="s">
        <v>682</v>
      </c>
      <c r="X208" s="8"/>
      <c r="Y208" s="8" t="s">
        <v>543</v>
      </c>
      <c r="Z208" s="8" t="s">
        <v>2190</v>
      </c>
      <c r="AA208" s="8" t="s">
        <v>688</v>
      </c>
      <c r="AB208" s="8" t="s">
        <v>544</v>
      </c>
      <c r="AC208" s="8" t="s">
        <v>545</v>
      </c>
      <c r="AD208" s="8" t="s">
        <v>546</v>
      </c>
      <c r="AE208" s="8"/>
      <c r="AF208" s="8"/>
      <c r="AG208" s="13" t="s">
        <v>225</v>
      </c>
      <c r="AH208" s="13" t="s">
        <v>242</v>
      </c>
      <c r="AI208" s="8" t="s">
        <v>547</v>
      </c>
      <c r="AJ208" s="13" t="s">
        <v>548</v>
      </c>
      <c r="AK208" s="8" t="s">
        <v>549</v>
      </c>
      <c r="AL208" s="8" t="s">
        <v>550</v>
      </c>
      <c r="AM208" s="8" t="s">
        <v>551</v>
      </c>
      <c r="AN208" s="8"/>
      <c r="AO208" s="8" t="s">
        <v>552</v>
      </c>
    </row>
    <row r="209" spans="1:41" ht="16.899999999999999" customHeight="1">
      <c r="A209" s="15"/>
      <c r="B209" s="15"/>
      <c r="C209" s="8" t="s">
        <v>689</v>
      </c>
      <c r="D209" s="15" t="s">
        <v>690</v>
      </c>
      <c r="E209" s="15" t="s">
        <v>88</v>
      </c>
      <c r="F209" s="15" t="s">
        <v>97</v>
      </c>
      <c r="G209" s="8">
        <v>2</v>
      </c>
      <c r="H209" s="8">
        <v>2</v>
      </c>
      <c r="I209" s="8">
        <v>2</v>
      </c>
      <c r="J209" s="8">
        <v>3</v>
      </c>
      <c r="K209" s="8">
        <v>1</v>
      </c>
      <c r="L209" s="8">
        <v>3</v>
      </c>
      <c r="M209" s="8">
        <v>3</v>
      </c>
      <c r="N209" s="8">
        <v>2</v>
      </c>
      <c r="O209" s="8" t="s">
        <v>2215</v>
      </c>
      <c r="P209" s="8" t="s">
        <v>2221</v>
      </c>
      <c r="Q209" s="8" t="s">
        <v>2223</v>
      </c>
      <c r="R209" s="13" t="s">
        <v>2544</v>
      </c>
      <c r="S209" s="13"/>
      <c r="T209" s="8" t="s">
        <v>2227</v>
      </c>
      <c r="U209" s="9" t="s">
        <v>2225</v>
      </c>
      <c r="V209" s="8" t="s">
        <v>2230</v>
      </c>
      <c r="W209" s="9" t="s">
        <v>2224</v>
      </c>
      <c r="X209" s="9"/>
      <c r="Y209" s="8" t="s">
        <v>2228</v>
      </c>
      <c r="Z209" s="8" t="s">
        <v>2216</v>
      </c>
      <c r="AA209" s="9" t="s">
        <v>2226</v>
      </c>
      <c r="AB209" s="8" t="s">
        <v>1288</v>
      </c>
      <c r="AC209" s="8" t="s">
        <v>2214</v>
      </c>
      <c r="AD209" s="8" t="s">
        <v>2232</v>
      </c>
      <c r="AE209" s="8" t="s">
        <v>2233</v>
      </c>
      <c r="AF209" s="8" t="s">
        <v>2229</v>
      </c>
      <c r="AG209" s="13" t="s">
        <v>253</v>
      </c>
      <c r="AH209" s="13" t="s">
        <v>242</v>
      </c>
      <c r="AI209" s="8" t="s">
        <v>155</v>
      </c>
      <c r="AJ209" s="13" t="s">
        <v>1128</v>
      </c>
      <c r="AK209" s="8" t="s">
        <v>2242</v>
      </c>
      <c r="AL209" s="8"/>
      <c r="AM209" s="8" t="s">
        <v>2243</v>
      </c>
      <c r="AN209" s="8"/>
      <c r="AO209" s="8" t="s">
        <v>552</v>
      </c>
    </row>
    <row r="210" spans="1:41" ht="16.899999999999999" customHeight="1">
      <c r="A210" s="15"/>
      <c r="B210" s="15"/>
      <c r="C210" s="8" t="s">
        <v>691</v>
      </c>
      <c r="D210" s="15" t="s">
        <v>692</v>
      </c>
      <c r="E210" s="15" t="s">
        <v>56</v>
      </c>
      <c r="F210" s="15" t="s">
        <v>97</v>
      </c>
      <c r="G210" s="8">
        <v>0</v>
      </c>
      <c r="H210" s="8">
        <v>0</v>
      </c>
      <c r="I210" s="8">
        <v>0</v>
      </c>
      <c r="J210" s="8">
        <v>0</v>
      </c>
      <c r="K210" s="8">
        <v>0</v>
      </c>
      <c r="L210" s="8">
        <v>0</v>
      </c>
      <c r="M210" s="8">
        <v>0</v>
      </c>
      <c r="N210" s="8">
        <v>0</v>
      </c>
      <c r="O210" s="8" t="s">
        <v>2256</v>
      </c>
      <c r="P210" s="8" t="s">
        <v>2212</v>
      </c>
      <c r="Q210" s="8" t="s">
        <v>2218</v>
      </c>
      <c r="R210" s="13"/>
      <c r="S210" s="13"/>
      <c r="T210" s="8"/>
      <c r="U210" s="9"/>
      <c r="V210" s="8" t="s">
        <v>2230</v>
      </c>
      <c r="W210" s="9"/>
      <c r="X210" s="9"/>
      <c r="Y210" s="8"/>
      <c r="Z210" s="8"/>
      <c r="AA210" s="9"/>
      <c r="AB210" s="8"/>
      <c r="AC210" s="8"/>
      <c r="AD210" s="8"/>
      <c r="AE210" s="8"/>
      <c r="AF210" s="8"/>
      <c r="AG210" s="13" t="s">
        <v>253</v>
      </c>
      <c r="AH210" s="13" t="s">
        <v>242</v>
      </c>
      <c r="AI210" s="8" t="s">
        <v>2303</v>
      </c>
      <c r="AJ210" s="13" t="s">
        <v>2414</v>
      </c>
      <c r="AK210" s="8" t="s">
        <v>209</v>
      </c>
      <c r="AL210" s="8"/>
      <c r="AM210" s="8" t="s">
        <v>183</v>
      </c>
      <c r="AN210" s="8"/>
      <c r="AO210" s="8" t="s">
        <v>210</v>
      </c>
    </row>
    <row r="211" spans="1:41" ht="16.899999999999999" customHeight="1">
      <c r="A211" s="15"/>
      <c r="B211" s="15"/>
      <c r="C211" s="8" t="s">
        <v>693</v>
      </c>
      <c r="D211" s="15" t="s">
        <v>694</v>
      </c>
      <c r="E211" s="15" t="s">
        <v>48</v>
      </c>
      <c r="F211" s="15" t="s">
        <v>97</v>
      </c>
      <c r="G211" s="8">
        <v>2</v>
      </c>
      <c r="H211" s="8">
        <v>3</v>
      </c>
      <c r="I211" s="8">
        <v>0</v>
      </c>
      <c r="J211" s="8">
        <v>3</v>
      </c>
      <c r="K211" s="8">
        <v>0</v>
      </c>
      <c r="L211" s="8">
        <v>0</v>
      </c>
      <c r="M211" s="8">
        <v>0</v>
      </c>
      <c r="N211" s="8">
        <v>0</v>
      </c>
      <c r="O211" s="8"/>
      <c r="P211" s="8" t="s">
        <v>49</v>
      </c>
      <c r="Q211" s="8" t="s">
        <v>2317</v>
      </c>
      <c r="R211" s="13" t="s">
        <v>2534</v>
      </c>
      <c r="S211" s="13"/>
      <c r="T211" s="8"/>
      <c r="U211" s="8"/>
      <c r="V211" s="8"/>
      <c r="W211" s="8" t="s">
        <v>695</v>
      </c>
      <c r="X211" s="8"/>
      <c r="Y211" s="8" t="s">
        <v>218</v>
      </c>
      <c r="Z211" s="8"/>
      <c r="AA211" s="8" t="s">
        <v>696</v>
      </c>
      <c r="AB211" s="8"/>
      <c r="AC211" s="8"/>
      <c r="AD211" s="8"/>
      <c r="AE211" s="8"/>
      <c r="AF211" s="8"/>
      <c r="AG211" s="13" t="s">
        <v>697</v>
      </c>
      <c r="AH211" s="13" t="s">
        <v>242</v>
      </c>
      <c r="AI211" s="8"/>
      <c r="AJ211" s="13" t="s">
        <v>2414</v>
      </c>
      <c r="AK211" s="8" t="s">
        <v>39</v>
      </c>
      <c r="AL211" s="8"/>
      <c r="AM211" s="8" t="s">
        <v>44</v>
      </c>
      <c r="AN211" s="8"/>
      <c r="AO211" s="8" t="s">
        <v>41</v>
      </c>
    </row>
    <row r="212" spans="1:41" ht="16.899999999999999" customHeight="1">
      <c r="A212" s="15"/>
      <c r="B212" s="15"/>
      <c r="C212" s="8" t="s">
        <v>698</v>
      </c>
      <c r="D212" s="15" t="s">
        <v>699</v>
      </c>
      <c r="E212" s="15" t="s">
        <v>337</v>
      </c>
      <c r="F212" s="15" t="s">
        <v>97</v>
      </c>
      <c r="G212" s="8">
        <v>0</v>
      </c>
      <c r="H212" s="8">
        <v>1</v>
      </c>
      <c r="I212" s="8">
        <v>0</v>
      </c>
      <c r="J212" s="8">
        <v>0</v>
      </c>
      <c r="K212" s="8">
        <v>0</v>
      </c>
      <c r="L212" s="8">
        <v>0</v>
      </c>
      <c r="M212" s="8">
        <v>0</v>
      </c>
      <c r="N212" s="8">
        <v>0</v>
      </c>
      <c r="O212" s="8"/>
      <c r="P212" s="8"/>
      <c r="Q212" s="9" t="s">
        <v>2302</v>
      </c>
      <c r="R212" s="13" t="s">
        <v>2534</v>
      </c>
      <c r="S212" s="13"/>
      <c r="T212" s="8"/>
      <c r="U212" s="8"/>
      <c r="V212" s="8"/>
      <c r="W212" s="8"/>
      <c r="X212" s="8"/>
      <c r="Y212" s="8" t="s">
        <v>36</v>
      </c>
      <c r="Z212" s="8"/>
      <c r="AA212" s="8"/>
      <c r="AB212" s="8"/>
      <c r="AC212" s="8"/>
      <c r="AD212" s="8"/>
      <c r="AE212" s="8"/>
      <c r="AF212" s="8"/>
      <c r="AG212" s="13" t="s">
        <v>700</v>
      </c>
      <c r="AH212" s="13" t="s">
        <v>242</v>
      </c>
      <c r="AI212" s="8"/>
      <c r="AJ212" s="13" t="s">
        <v>2414</v>
      </c>
      <c r="AK212" s="8" t="s">
        <v>39</v>
      </c>
      <c r="AL212" s="8"/>
      <c r="AM212" s="8" t="s">
        <v>44</v>
      </c>
      <c r="AN212" s="8"/>
      <c r="AO212" s="8" t="s">
        <v>41</v>
      </c>
    </row>
    <row r="213" spans="1:41" ht="16.899999999999999" customHeight="1">
      <c r="A213" s="15"/>
      <c r="B213" s="15"/>
      <c r="C213" s="8" t="s">
        <v>701</v>
      </c>
      <c r="D213" s="15" t="s">
        <v>702</v>
      </c>
      <c r="E213" s="15" t="s">
        <v>337</v>
      </c>
      <c r="F213" s="15" t="s">
        <v>34</v>
      </c>
      <c r="G213" s="8">
        <v>0</v>
      </c>
      <c r="H213" s="8">
        <v>1</v>
      </c>
      <c r="I213" s="8">
        <v>0</v>
      </c>
      <c r="J213" s="8">
        <v>0</v>
      </c>
      <c r="K213" s="8">
        <v>0</v>
      </c>
      <c r="L213" s="8">
        <v>0</v>
      </c>
      <c r="M213" s="8">
        <v>0</v>
      </c>
      <c r="N213" s="8">
        <v>0</v>
      </c>
      <c r="O213" s="8"/>
      <c r="P213" s="8"/>
      <c r="Q213" s="8"/>
      <c r="R213" s="13" t="s">
        <v>2534</v>
      </c>
      <c r="S213" s="13"/>
      <c r="T213" s="8"/>
      <c r="U213" s="8"/>
      <c r="V213" s="8"/>
      <c r="W213" s="8"/>
      <c r="X213" s="8"/>
      <c r="Y213" s="8" t="s">
        <v>257</v>
      </c>
      <c r="Z213" s="8"/>
      <c r="AA213" s="8"/>
      <c r="AB213" s="8"/>
      <c r="AC213" s="8"/>
      <c r="AD213" s="8"/>
      <c r="AE213" s="8"/>
      <c r="AF213" s="8"/>
      <c r="AG213" s="13" t="s">
        <v>282</v>
      </c>
      <c r="AH213" s="13" t="s">
        <v>242</v>
      </c>
      <c r="AI213" s="8"/>
      <c r="AJ213" s="13" t="s">
        <v>2414</v>
      </c>
      <c r="AK213" s="8" t="s">
        <v>39</v>
      </c>
      <c r="AL213" s="8"/>
      <c r="AM213" s="8" t="s">
        <v>44</v>
      </c>
      <c r="AN213" s="8"/>
      <c r="AO213" s="8" t="s">
        <v>41</v>
      </c>
    </row>
    <row r="214" spans="1:41" ht="16.899999999999999" customHeight="1">
      <c r="A214" s="15"/>
      <c r="B214" s="15"/>
      <c r="C214" s="8" t="s">
        <v>703</v>
      </c>
      <c r="D214" s="15" t="s">
        <v>704</v>
      </c>
      <c r="E214" s="15" t="s">
        <v>337</v>
      </c>
      <c r="F214" s="15" t="s">
        <v>34</v>
      </c>
      <c r="G214" s="8">
        <v>0</v>
      </c>
      <c r="H214" s="8">
        <v>0</v>
      </c>
      <c r="I214" s="8">
        <v>0</v>
      </c>
      <c r="J214" s="8">
        <v>0</v>
      </c>
      <c r="K214" s="8">
        <v>0</v>
      </c>
      <c r="L214" s="8">
        <v>0</v>
      </c>
      <c r="M214" s="8">
        <v>0</v>
      </c>
      <c r="N214" s="8">
        <v>0</v>
      </c>
      <c r="O214" s="8"/>
      <c r="P214" s="8"/>
      <c r="Q214" s="8"/>
      <c r="R214" s="13" t="s">
        <v>2534</v>
      </c>
      <c r="S214" s="13"/>
      <c r="T214" s="8"/>
      <c r="U214" s="8"/>
      <c r="V214" s="8"/>
      <c r="W214" s="8"/>
      <c r="X214" s="8"/>
      <c r="Y214" s="8"/>
      <c r="Z214" s="8"/>
      <c r="AA214" s="8"/>
      <c r="AB214" s="8"/>
      <c r="AC214" s="8"/>
      <c r="AD214" s="8"/>
      <c r="AE214" s="8"/>
      <c r="AF214" s="8"/>
      <c r="AG214" s="13" t="s">
        <v>37</v>
      </c>
      <c r="AH214" s="13" t="s">
        <v>242</v>
      </c>
      <c r="AI214" s="8"/>
      <c r="AJ214" s="13" t="s">
        <v>2414</v>
      </c>
      <c r="AK214" s="8" t="s">
        <v>39</v>
      </c>
      <c r="AL214" s="8"/>
      <c r="AM214" s="8" t="s">
        <v>44</v>
      </c>
      <c r="AN214" s="8"/>
      <c r="AO214" s="8" t="s">
        <v>41</v>
      </c>
    </row>
    <row r="215" spans="1:41" ht="16.899999999999999" customHeight="1">
      <c r="A215" s="15"/>
      <c r="B215" s="15"/>
      <c r="C215" s="8" t="s">
        <v>705</v>
      </c>
      <c r="D215" s="15" t="s">
        <v>706</v>
      </c>
      <c r="E215" s="15" t="s">
        <v>33</v>
      </c>
      <c r="F215" s="15" t="s">
        <v>97</v>
      </c>
      <c r="G215" s="8">
        <v>0</v>
      </c>
      <c r="H215" s="8">
        <v>3</v>
      </c>
      <c r="I215" s="8">
        <v>0</v>
      </c>
      <c r="J215" s="8">
        <v>0</v>
      </c>
      <c r="K215" s="8">
        <v>0</v>
      </c>
      <c r="L215" s="8">
        <v>0</v>
      </c>
      <c r="M215" s="8">
        <v>0</v>
      </c>
      <c r="N215" s="8">
        <v>0</v>
      </c>
      <c r="O215" s="8"/>
      <c r="P215" s="8" t="s">
        <v>35</v>
      </c>
      <c r="Q215" s="8"/>
      <c r="R215" s="13" t="s">
        <v>2534</v>
      </c>
      <c r="S215" s="13"/>
      <c r="T215" s="8"/>
      <c r="U215" s="8"/>
      <c r="V215" s="8"/>
      <c r="W215" s="8"/>
      <c r="X215" s="8"/>
      <c r="Y215" s="8" t="s">
        <v>218</v>
      </c>
      <c r="Z215" s="8"/>
      <c r="AA215" s="8"/>
      <c r="AB215" s="8"/>
      <c r="AC215" s="8"/>
      <c r="AD215" s="8"/>
      <c r="AE215" s="8"/>
      <c r="AF215" s="8"/>
      <c r="AG215" s="13" t="s">
        <v>168</v>
      </c>
      <c r="AH215" s="13" t="s">
        <v>242</v>
      </c>
      <c r="AI215" s="8"/>
      <c r="AJ215" s="13" t="s">
        <v>2414</v>
      </c>
      <c r="AK215" s="8" t="s">
        <v>39</v>
      </c>
      <c r="AL215" s="8"/>
      <c r="AM215" s="8" t="s">
        <v>44</v>
      </c>
      <c r="AN215" s="8"/>
      <c r="AO215" s="8" t="s">
        <v>41</v>
      </c>
    </row>
    <row r="216" spans="1:41" ht="16.899999999999999" customHeight="1">
      <c r="A216" s="15"/>
      <c r="B216" s="15"/>
      <c r="C216" s="8" t="s">
        <v>709</v>
      </c>
      <c r="D216" s="15" t="s">
        <v>710</v>
      </c>
      <c r="E216" s="15" t="s">
        <v>106</v>
      </c>
      <c r="F216" s="15" t="s">
        <v>97</v>
      </c>
      <c r="G216" s="8">
        <v>2</v>
      </c>
      <c r="H216" s="8">
        <v>1</v>
      </c>
      <c r="I216" s="8">
        <v>0</v>
      </c>
      <c r="J216" s="8">
        <v>2</v>
      </c>
      <c r="K216" s="8">
        <v>0</v>
      </c>
      <c r="L216" s="8">
        <v>0</v>
      </c>
      <c r="M216" s="8">
        <v>0</v>
      </c>
      <c r="N216" s="8">
        <v>0</v>
      </c>
      <c r="O216" s="8"/>
      <c r="P216" s="8" t="s">
        <v>107</v>
      </c>
      <c r="Q216" s="8"/>
      <c r="R216" s="13" t="s">
        <v>2476</v>
      </c>
      <c r="S216" s="13"/>
      <c r="T216" s="8"/>
      <c r="U216" s="8"/>
      <c r="V216" s="8"/>
      <c r="W216" s="8" t="s">
        <v>711</v>
      </c>
      <c r="X216" s="8"/>
      <c r="Y216" s="8" t="s">
        <v>36</v>
      </c>
      <c r="Z216" s="8"/>
      <c r="AA216" s="8" t="s">
        <v>712</v>
      </c>
      <c r="AB216" s="8"/>
      <c r="AC216" s="8"/>
      <c r="AD216" s="8"/>
      <c r="AE216" s="8"/>
      <c r="AF216" s="8"/>
      <c r="AG216" s="13" t="s">
        <v>168</v>
      </c>
      <c r="AH216" s="13" t="s">
        <v>242</v>
      </c>
      <c r="AI216" s="8"/>
      <c r="AJ216" s="13" t="s">
        <v>2414</v>
      </c>
      <c r="AK216" s="8" t="s">
        <v>39</v>
      </c>
      <c r="AL216" s="8"/>
      <c r="AM216" s="8" t="s">
        <v>44</v>
      </c>
      <c r="AN216" s="8"/>
      <c r="AO216" s="8" t="s">
        <v>41</v>
      </c>
    </row>
    <row r="217" spans="1:41" ht="16.899999999999999" customHeight="1">
      <c r="A217" s="15"/>
      <c r="B217" s="15"/>
      <c r="C217" s="8" t="s">
        <v>713</v>
      </c>
      <c r="D217" s="15" t="s">
        <v>714</v>
      </c>
      <c r="E217" s="15" t="s">
        <v>106</v>
      </c>
      <c r="F217" s="15" t="s">
        <v>34</v>
      </c>
      <c r="G217" s="8">
        <v>2</v>
      </c>
      <c r="H217" s="8">
        <v>1</v>
      </c>
      <c r="I217" s="8">
        <v>0</v>
      </c>
      <c r="J217" s="8">
        <v>0</v>
      </c>
      <c r="K217" s="8">
        <v>0</v>
      </c>
      <c r="L217" s="8">
        <v>0</v>
      </c>
      <c r="M217" s="8">
        <v>0</v>
      </c>
      <c r="N217" s="8">
        <v>0</v>
      </c>
      <c r="O217" s="8"/>
      <c r="P217" s="8" t="s">
        <v>107</v>
      </c>
      <c r="Q217" s="8"/>
      <c r="R217" s="13" t="s">
        <v>2476</v>
      </c>
      <c r="S217" s="13"/>
      <c r="T217" s="8"/>
      <c r="U217" s="8"/>
      <c r="V217" s="8"/>
      <c r="W217" s="8" t="s">
        <v>711</v>
      </c>
      <c r="X217" s="8"/>
      <c r="Y217" s="8" t="s">
        <v>36</v>
      </c>
      <c r="Z217" s="8"/>
      <c r="AA217" s="8"/>
      <c r="AB217" s="8"/>
      <c r="AC217" s="8"/>
      <c r="AD217" s="8"/>
      <c r="AE217" s="8"/>
      <c r="AF217" s="8"/>
      <c r="AG217" s="13" t="s">
        <v>168</v>
      </c>
      <c r="AH217" s="13" t="s">
        <v>242</v>
      </c>
      <c r="AI217" s="8"/>
      <c r="AJ217" s="13" t="s">
        <v>2414</v>
      </c>
      <c r="AK217" s="8" t="s">
        <v>39</v>
      </c>
      <c r="AL217" s="8"/>
      <c r="AM217" s="8" t="s">
        <v>44</v>
      </c>
      <c r="AN217" s="8"/>
      <c r="AO217" s="8" t="s">
        <v>41</v>
      </c>
    </row>
    <row r="218" spans="1:41" ht="16.899999999999999" customHeight="1">
      <c r="A218" s="15"/>
      <c r="B218" s="15"/>
      <c r="C218" s="8" t="s">
        <v>715</v>
      </c>
      <c r="D218" s="15" t="s">
        <v>716</v>
      </c>
      <c r="E218" s="15" t="s">
        <v>106</v>
      </c>
      <c r="F218" s="15" t="s">
        <v>97</v>
      </c>
      <c r="G218" s="8">
        <v>3</v>
      </c>
      <c r="H218" s="8">
        <v>1</v>
      </c>
      <c r="I218" s="8">
        <v>0</v>
      </c>
      <c r="J218" s="8">
        <v>3</v>
      </c>
      <c r="K218" s="8">
        <v>0</v>
      </c>
      <c r="L218" s="8">
        <v>0</v>
      </c>
      <c r="M218" s="8">
        <v>0</v>
      </c>
      <c r="N218" s="8">
        <v>0</v>
      </c>
      <c r="O218" s="8" t="s">
        <v>717</v>
      </c>
      <c r="P218" s="8" t="s">
        <v>107</v>
      </c>
      <c r="Q218" s="8"/>
      <c r="R218" s="13" t="s">
        <v>2525</v>
      </c>
      <c r="S218" s="13"/>
      <c r="T218" s="8"/>
      <c r="U218" s="8" t="s">
        <v>718</v>
      </c>
      <c r="V218" s="8"/>
      <c r="W218" s="8" t="s">
        <v>719</v>
      </c>
      <c r="X218" s="8"/>
      <c r="Y218" s="8" t="s">
        <v>36</v>
      </c>
      <c r="Z218" s="8"/>
      <c r="AA218" s="8" t="s">
        <v>720</v>
      </c>
      <c r="AB218" s="8"/>
      <c r="AC218" s="8"/>
      <c r="AD218" s="8"/>
      <c r="AE218" s="8"/>
      <c r="AF218" s="8"/>
      <c r="AG218" s="13" t="s">
        <v>721</v>
      </c>
      <c r="AH218" s="13" t="s">
        <v>722</v>
      </c>
      <c r="AI218" s="8"/>
      <c r="AJ218" s="13" t="s">
        <v>2414</v>
      </c>
      <c r="AK218" s="8" t="s">
        <v>209</v>
      </c>
      <c r="AL218" s="8"/>
      <c r="AM218" s="8" t="s">
        <v>44</v>
      </c>
      <c r="AN218" s="8"/>
      <c r="AO218" s="8" t="s">
        <v>210</v>
      </c>
    </row>
    <row r="219" spans="1:41" ht="16.899999999999999" customHeight="1">
      <c r="A219" s="15"/>
      <c r="B219" s="15"/>
      <c r="C219" s="8" t="s">
        <v>723</v>
      </c>
      <c r="D219" s="15" t="s">
        <v>724</v>
      </c>
      <c r="E219" s="15" t="s">
        <v>48</v>
      </c>
      <c r="F219" s="15" t="s">
        <v>97</v>
      </c>
      <c r="G219" s="8">
        <v>3</v>
      </c>
      <c r="H219" s="8">
        <v>1</v>
      </c>
      <c r="I219" s="8">
        <v>0</v>
      </c>
      <c r="J219" s="8">
        <v>1</v>
      </c>
      <c r="K219" s="8">
        <v>0</v>
      </c>
      <c r="L219" s="8">
        <v>0</v>
      </c>
      <c r="M219" s="8">
        <v>0</v>
      </c>
      <c r="N219" s="8">
        <v>0</v>
      </c>
      <c r="O219" s="8"/>
      <c r="P219" s="8" t="s">
        <v>49</v>
      </c>
      <c r="Q219" s="8"/>
      <c r="R219" s="13" t="s">
        <v>2525</v>
      </c>
      <c r="S219" s="13"/>
      <c r="T219" s="8"/>
      <c r="U219" s="8"/>
      <c r="V219" s="8"/>
      <c r="W219" s="8" t="s">
        <v>719</v>
      </c>
      <c r="X219" s="8"/>
      <c r="Y219" s="8" t="s">
        <v>257</v>
      </c>
      <c r="Z219" s="8"/>
      <c r="AA219" s="8" t="s">
        <v>725</v>
      </c>
      <c r="AB219" s="8"/>
      <c r="AC219" s="8"/>
      <c r="AD219" s="8"/>
      <c r="AE219" s="8"/>
      <c r="AF219" s="8"/>
      <c r="AG219" s="13" t="s">
        <v>153</v>
      </c>
      <c r="AH219" s="13" t="s">
        <v>242</v>
      </c>
      <c r="AI219" s="8"/>
      <c r="AJ219" s="13" t="s">
        <v>2414</v>
      </c>
      <c r="AK219" s="8" t="s">
        <v>39</v>
      </c>
      <c r="AL219" s="8"/>
      <c r="AM219" s="8" t="s">
        <v>44</v>
      </c>
      <c r="AN219" s="8"/>
      <c r="AO219" s="8" t="s">
        <v>41</v>
      </c>
    </row>
    <row r="220" spans="1:41" ht="16.899999999999999" customHeight="1">
      <c r="A220" s="15"/>
      <c r="B220" s="15"/>
      <c r="C220" s="8" t="s">
        <v>726</v>
      </c>
      <c r="D220" s="15" t="s">
        <v>727</v>
      </c>
      <c r="E220" s="15" t="s">
        <v>106</v>
      </c>
      <c r="F220" s="15" t="s">
        <v>97</v>
      </c>
      <c r="G220" s="8">
        <v>1</v>
      </c>
      <c r="H220" s="8">
        <v>2</v>
      </c>
      <c r="I220" s="8">
        <v>0</v>
      </c>
      <c r="J220" s="8">
        <v>3</v>
      </c>
      <c r="K220" s="8">
        <v>1</v>
      </c>
      <c r="L220" s="8">
        <v>0</v>
      </c>
      <c r="M220" s="8">
        <v>0</v>
      </c>
      <c r="N220" s="8">
        <v>0</v>
      </c>
      <c r="O220" s="8"/>
      <c r="P220" s="8" t="s">
        <v>2220</v>
      </c>
      <c r="Q220" s="8" t="s">
        <v>2219</v>
      </c>
      <c r="R220" s="13" t="s">
        <v>2534</v>
      </c>
      <c r="S220" s="13"/>
      <c r="T220" s="8" t="s">
        <v>728</v>
      </c>
      <c r="U220" s="8" t="s">
        <v>729</v>
      </c>
      <c r="V220" s="8" t="s">
        <v>2230</v>
      </c>
      <c r="W220" s="8" t="s">
        <v>730</v>
      </c>
      <c r="X220" s="8"/>
      <c r="Y220" s="8" t="s">
        <v>249</v>
      </c>
      <c r="Z220" s="8"/>
      <c r="AA220" s="8" t="s">
        <v>2231</v>
      </c>
      <c r="AB220" s="8" t="s">
        <v>1288</v>
      </c>
      <c r="AC220" s="8"/>
      <c r="AD220" s="8"/>
      <c r="AE220" s="8"/>
      <c r="AF220" s="8"/>
      <c r="AG220" s="13" t="s">
        <v>731</v>
      </c>
      <c r="AH220" s="13" t="s">
        <v>242</v>
      </c>
      <c r="AI220" s="8"/>
      <c r="AJ220" s="13" t="s">
        <v>2414</v>
      </c>
      <c r="AK220" s="8" t="s">
        <v>39</v>
      </c>
      <c r="AL220" s="8"/>
      <c r="AM220" s="8" t="s">
        <v>44</v>
      </c>
      <c r="AN220" s="8"/>
      <c r="AO220" s="8" t="s">
        <v>41</v>
      </c>
    </row>
    <row r="221" spans="1:41" ht="16.899999999999999" customHeight="1">
      <c r="A221" s="15"/>
      <c r="B221" s="15"/>
      <c r="C221" s="8" t="s">
        <v>732</v>
      </c>
      <c r="D221" s="15" t="s">
        <v>733</v>
      </c>
      <c r="E221" s="15" t="s">
        <v>106</v>
      </c>
      <c r="F221" s="15" t="s">
        <v>34</v>
      </c>
      <c r="G221" s="8">
        <v>2</v>
      </c>
      <c r="H221" s="8">
        <v>1</v>
      </c>
      <c r="I221" s="8">
        <v>0</v>
      </c>
      <c r="J221" s="8">
        <v>1</v>
      </c>
      <c r="K221" s="8">
        <v>0</v>
      </c>
      <c r="L221" s="8">
        <v>0</v>
      </c>
      <c r="M221" s="8">
        <v>0</v>
      </c>
      <c r="N221" s="8">
        <v>0</v>
      </c>
      <c r="O221" s="8"/>
      <c r="P221" s="8" t="s">
        <v>107</v>
      </c>
      <c r="Q221" s="8" t="s">
        <v>2316</v>
      </c>
      <c r="R221" s="13" t="s">
        <v>2527</v>
      </c>
      <c r="S221" s="13"/>
      <c r="T221" s="8"/>
      <c r="U221" s="8"/>
      <c r="V221" s="8"/>
      <c r="W221" s="8" t="s">
        <v>734</v>
      </c>
      <c r="X221" s="8"/>
      <c r="Y221" s="8" t="s">
        <v>257</v>
      </c>
      <c r="Z221" s="8"/>
      <c r="AA221" s="8" t="s">
        <v>127</v>
      </c>
      <c r="AB221" s="8"/>
      <c r="AC221" s="8"/>
      <c r="AD221" s="8"/>
      <c r="AE221" s="8"/>
      <c r="AF221" s="8"/>
      <c r="AG221" s="13" t="s">
        <v>332</v>
      </c>
      <c r="AH221" s="13" t="s">
        <v>242</v>
      </c>
      <c r="AI221" s="8"/>
      <c r="AJ221" s="13" t="s">
        <v>2414</v>
      </c>
      <c r="AK221" s="8" t="s">
        <v>39</v>
      </c>
      <c r="AL221" s="8"/>
      <c r="AM221" s="8" t="s">
        <v>44</v>
      </c>
      <c r="AN221" s="8"/>
      <c r="AO221" s="8" t="s">
        <v>41</v>
      </c>
    </row>
    <row r="222" spans="1:41" ht="16.899999999999999" customHeight="1">
      <c r="A222" s="15"/>
      <c r="B222" s="15"/>
      <c r="C222" s="8" t="s">
        <v>735</v>
      </c>
      <c r="D222" s="15" t="s">
        <v>736</v>
      </c>
      <c r="E222" s="15" t="s">
        <v>106</v>
      </c>
      <c r="F222" s="15" t="s">
        <v>97</v>
      </c>
      <c r="G222" s="8">
        <v>2</v>
      </c>
      <c r="H222" s="8">
        <v>1</v>
      </c>
      <c r="I222" s="8">
        <v>0</v>
      </c>
      <c r="J222" s="8">
        <v>3</v>
      </c>
      <c r="K222" s="8">
        <v>0</v>
      </c>
      <c r="L222" s="8">
        <v>0</v>
      </c>
      <c r="M222" s="8">
        <v>0</v>
      </c>
      <c r="N222" s="8">
        <v>0</v>
      </c>
      <c r="O222" s="8"/>
      <c r="P222" s="8" t="s">
        <v>107</v>
      </c>
      <c r="Q222" s="8" t="s">
        <v>2315</v>
      </c>
      <c r="R222" s="13" t="s">
        <v>2545</v>
      </c>
      <c r="S222" s="13"/>
      <c r="T222" s="8"/>
      <c r="U222" s="8"/>
      <c r="V222" s="8"/>
      <c r="W222" s="8" t="s">
        <v>737</v>
      </c>
      <c r="X222" s="8"/>
      <c r="Y222" s="8" t="s">
        <v>36</v>
      </c>
      <c r="Z222" s="8"/>
      <c r="AA222" s="8" t="s">
        <v>738</v>
      </c>
      <c r="AB222" s="8"/>
      <c r="AC222" s="8"/>
      <c r="AD222" s="8"/>
      <c r="AE222" s="8"/>
      <c r="AF222" s="8"/>
      <c r="AG222" s="13" t="s">
        <v>168</v>
      </c>
      <c r="AH222" s="13" t="s">
        <v>242</v>
      </c>
      <c r="AI222" s="8"/>
      <c r="AJ222" s="13" t="s">
        <v>2414</v>
      </c>
      <c r="AK222" s="8" t="s">
        <v>39</v>
      </c>
      <c r="AL222" s="8"/>
      <c r="AM222" s="8" t="s">
        <v>44</v>
      </c>
      <c r="AN222" s="8"/>
      <c r="AO222" s="8" t="s">
        <v>41</v>
      </c>
    </row>
    <row r="223" spans="1:41" ht="16.899999999999999" customHeight="1">
      <c r="A223" s="15"/>
      <c r="B223" s="15"/>
      <c r="C223" s="8" t="s">
        <v>739</v>
      </c>
      <c r="D223" s="15" t="s">
        <v>740</v>
      </c>
      <c r="E223" s="15" t="s">
        <v>106</v>
      </c>
      <c r="F223" s="15" t="s">
        <v>34</v>
      </c>
      <c r="G223" s="8">
        <v>2</v>
      </c>
      <c r="H223" s="8">
        <v>1</v>
      </c>
      <c r="I223" s="8">
        <v>0</v>
      </c>
      <c r="J223" s="8">
        <v>1</v>
      </c>
      <c r="K223" s="8">
        <v>0</v>
      </c>
      <c r="L223" s="8">
        <v>0</v>
      </c>
      <c r="M223" s="8">
        <v>0</v>
      </c>
      <c r="N223" s="8">
        <v>0</v>
      </c>
      <c r="O223" s="8"/>
      <c r="P223" s="8" t="s">
        <v>107</v>
      </c>
      <c r="Q223" s="8"/>
      <c r="R223" s="13" t="s">
        <v>2546</v>
      </c>
      <c r="S223" s="13"/>
      <c r="T223" s="8"/>
      <c r="U223" s="8"/>
      <c r="V223" s="8"/>
      <c r="W223" s="8" t="s">
        <v>737</v>
      </c>
      <c r="X223" s="8"/>
      <c r="Y223" s="8" t="s">
        <v>36</v>
      </c>
      <c r="Z223" s="8"/>
      <c r="AA223" s="8" t="s">
        <v>149</v>
      </c>
      <c r="AB223" s="8"/>
      <c r="AC223" s="8"/>
      <c r="AD223" s="8"/>
      <c r="AE223" s="8"/>
      <c r="AF223" s="8"/>
      <c r="AG223" s="13" t="s">
        <v>168</v>
      </c>
      <c r="AH223" s="13" t="s">
        <v>242</v>
      </c>
      <c r="AI223" s="8"/>
      <c r="AJ223" s="13" t="s">
        <v>2414</v>
      </c>
      <c r="AK223" s="8" t="s">
        <v>39</v>
      </c>
      <c r="AL223" s="8"/>
      <c r="AM223" s="8" t="s">
        <v>44</v>
      </c>
      <c r="AN223" s="8"/>
      <c r="AO223" s="8" t="s">
        <v>41</v>
      </c>
    </row>
    <row r="224" spans="1:41" ht="16.899999999999999" customHeight="1">
      <c r="A224" s="15"/>
      <c r="B224" s="15"/>
      <c r="C224" s="8" t="s">
        <v>741</v>
      </c>
      <c r="D224" s="15" t="s">
        <v>742</v>
      </c>
      <c r="E224" s="15" t="s">
        <v>337</v>
      </c>
      <c r="F224" s="15" t="s">
        <v>34</v>
      </c>
      <c r="G224" s="8">
        <v>0</v>
      </c>
      <c r="H224" s="8">
        <v>0</v>
      </c>
      <c r="I224" s="8">
        <v>0</v>
      </c>
      <c r="J224" s="8">
        <v>0</v>
      </c>
      <c r="K224" s="8">
        <v>0</v>
      </c>
      <c r="L224" s="8">
        <v>0</v>
      </c>
      <c r="M224" s="8">
        <v>0</v>
      </c>
      <c r="N224" s="8">
        <v>0</v>
      </c>
      <c r="O224" s="8"/>
      <c r="P224" s="8"/>
      <c r="Q224" s="8" t="s">
        <v>2314</v>
      </c>
      <c r="R224" s="13" t="s">
        <v>2546</v>
      </c>
      <c r="S224" s="13"/>
      <c r="T224" s="8"/>
      <c r="U224" s="8"/>
      <c r="V224" s="8"/>
      <c r="W224" s="8"/>
      <c r="X224" s="8"/>
      <c r="Y224" s="8"/>
      <c r="Z224" s="8"/>
      <c r="AA224" s="8"/>
      <c r="AB224" s="8"/>
      <c r="AC224" s="8"/>
      <c r="AD224" s="8"/>
      <c r="AE224" s="8"/>
      <c r="AF224" s="8"/>
      <c r="AG224" s="13" t="s">
        <v>743</v>
      </c>
      <c r="AH224" s="13" t="s">
        <v>242</v>
      </c>
      <c r="AI224" s="8"/>
      <c r="AJ224" s="13" t="s">
        <v>2414</v>
      </c>
      <c r="AK224" s="8" t="s">
        <v>39</v>
      </c>
      <c r="AL224" s="8"/>
      <c r="AM224" s="8" t="s">
        <v>44</v>
      </c>
      <c r="AN224" s="8"/>
      <c r="AO224" s="8" t="s">
        <v>41</v>
      </c>
    </row>
    <row r="225" spans="1:41" ht="16.899999999999999" customHeight="1">
      <c r="A225" s="15"/>
      <c r="B225" s="15"/>
      <c r="C225" s="8" t="s">
        <v>744</v>
      </c>
      <c r="D225" s="15" t="s">
        <v>745</v>
      </c>
      <c r="E225" s="15" t="s">
        <v>337</v>
      </c>
      <c r="F225" s="15" t="s">
        <v>97</v>
      </c>
      <c r="G225" s="8">
        <v>0</v>
      </c>
      <c r="H225" s="8">
        <v>0</v>
      </c>
      <c r="I225" s="8">
        <v>0</v>
      </c>
      <c r="J225" s="8">
        <v>0</v>
      </c>
      <c r="K225" s="8">
        <v>0</v>
      </c>
      <c r="L225" s="8">
        <v>0</v>
      </c>
      <c r="M225" s="8">
        <v>0</v>
      </c>
      <c r="N225" s="8">
        <v>0</v>
      </c>
      <c r="O225" s="8"/>
      <c r="P225" s="8"/>
      <c r="Q225" s="8"/>
      <c r="R225" s="13" t="s">
        <v>2546</v>
      </c>
      <c r="S225" s="13"/>
      <c r="T225" s="8"/>
      <c r="U225" s="8"/>
      <c r="V225" s="8"/>
      <c r="W225" s="8"/>
      <c r="X225" s="8"/>
      <c r="Y225" s="8"/>
      <c r="Z225" s="8"/>
      <c r="AA225" s="8"/>
      <c r="AB225" s="8"/>
      <c r="AC225" s="8"/>
      <c r="AD225" s="8"/>
      <c r="AE225" s="8"/>
      <c r="AF225" s="8"/>
      <c r="AG225" s="13" t="s">
        <v>37</v>
      </c>
      <c r="AH225" s="13" t="s">
        <v>242</v>
      </c>
      <c r="AI225" s="8"/>
      <c r="AJ225" s="13" t="s">
        <v>2414</v>
      </c>
      <c r="AK225" s="8" t="s">
        <v>39</v>
      </c>
      <c r="AL225" s="8"/>
      <c r="AM225" s="8" t="s">
        <v>44</v>
      </c>
      <c r="AN225" s="8"/>
      <c r="AO225" s="8" t="s">
        <v>41</v>
      </c>
    </row>
    <row r="226" spans="1:41" ht="16.899999999999999" customHeight="1">
      <c r="A226" s="15"/>
      <c r="B226" s="15"/>
      <c r="C226" s="8" t="s">
        <v>746</v>
      </c>
      <c r="D226" s="15" t="s">
        <v>747</v>
      </c>
      <c r="E226" s="15" t="s">
        <v>106</v>
      </c>
      <c r="F226" s="15" t="s">
        <v>97</v>
      </c>
      <c r="G226" s="8">
        <v>2</v>
      </c>
      <c r="H226" s="8">
        <v>1</v>
      </c>
      <c r="I226" s="8">
        <v>0</v>
      </c>
      <c r="J226" s="8">
        <v>1</v>
      </c>
      <c r="K226" s="8">
        <v>0</v>
      </c>
      <c r="L226" s="8">
        <v>0</v>
      </c>
      <c r="M226" s="8">
        <v>0</v>
      </c>
      <c r="N226" s="8">
        <v>0</v>
      </c>
      <c r="O226" s="8"/>
      <c r="P226" s="8" t="s">
        <v>107</v>
      </c>
      <c r="Q226" s="8" t="s">
        <v>2313</v>
      </c>
      <c r="R226" s="13" t="s">
        <v>2547</v>
      </c>
      <c r="S226" s="13"/>
      <c r="T226" s="8"/>
      <c r="U226" s="8"/>
      <c r="V226" s="8"/>
      <c r="W226" s="8" t="s">
        <v>748</v>
      </c>
      <c r="X226" s="8"/>
      <c r="Y226" s="8" t="s">
        <v>36</v>
      </c>
      <c r="Z226" s="8"/>
      <c r="AA226" s="8" t="s">
        <v>749</v>
      </c>
      <c r="AB226" s="8"/>
      <c r="AC226" s="8"/>
      <c r="AD226" s="8"/>
      <c r="AE226" s="8"/>
      <c r="AF226" s="8"/>
      <c r="AG226" s="13" t="s">
        <v>750</v>
      </c>
      <c r="AH226" s="13" t="s">
        <v>242</v>
      </c>
      <c r="AI226" s="8"/>
      <c r="AJ226" s="13" t="s">
        <v>2414</v>
      </c>
      <c r="AK226" s="8" t="s">
        <v>39</v>
      </c>
      <c r="AL226" s="8"/>
      <c r="AM226" s="8" t="s">
        <v>44</v>
      </c>
      <c r="AN226" s="8"/>
      <c r="AO226" s="8" t="s">
        <v>41</v>
      </c>
    </row>
    <row r="227" spans="1:41" ht="16.899999999999999" customHeight="1">
      <c r="A227" s="15"/>
      <c r="B227" s="15"/>
      <c r="C227" s="8" t="s">
        <v>751</v>
      </c>
      <c r="D227" s="15" t="s">
        <v>752</v>
      </c>
      <c r="E227" s="15" t="s">
        <v>106</v>
      </c>
      <c r="F227" s="15" t="s">
        <v>34</v>
      </c>
      <c r="G227" s="8">
        <v>2</v>
      </c>
      <c r="H227" s="8">
        <v>1</v>
      </c>
      <c r="I227" s="8">
        <v>0</v>
      </c>
      <c r="J227" s="8">
        <v>3</v>
      </c>
      <c r="K227" s="8">
        <v>0</v>
      </c>
      <c r="L227" s="8">
        <v>0</v>
      </c>
      <c r="M227" s="8">
        <v>0</v>
      </c>
      <c r="N227" s="8">
        <v>0</v>
      </c>
      <c r="O227" s="8"/>
      <c r="P227" s="8" t="s">
        <v>107</v>
      </c>
      <c r="Q227" s="8" t="s">
        <v>2312</v>
      </c>
      <c r="R227" s="13" t="s">
        <v>2547</v>
      </c>
      <c r="S227" s="13"/>
      <c r="T227" s="8"/>
      <c r="U227" s="8"/>
      <c r="V227" s="8"/>
      <c r="W227" s="8" t="s">
        <v>748</v>
      </c>
      <c r="X227" s="8"/>
      <c r="Y227" s="8" t="s">
        <v>36</v>
      </c>
      <c r="Z227" s="8"/>
      <c r="AA227" s="8" t="s">
        <v>753</v>
      </c>
      <c r="AB227" s="8"/>
      <c r="AC227" s="8"/>
      <c r="AD227" s="8"/>
      <c r="AE227" s="8"/>
      <c r="AF227" s="8"/>
      <c r="AG227" s="13" t="s">
        <v>335</v>
      </c>
      <c r="AH227" s="13" t="s">
        <v>242</v>
      </c>
      <c r="AI227" s="8"/>
      <c r="AJ227" s="13" t="s">
        <v>2414</v>
      </c>
      <c r="AK227" s="8" t="s">
        <v>39</v>
      </c>
      <c r="AL227" s="8"/>
      <c r="AM227" s="8" t="s">
        <v>44</v>
      </c>
      <c r="AN227" s="8"/>
      <c r="AO227" s="8" t="s">
        <v>41</v>
      </c>
    </row>
    <row r="228" spans="1:41" ht="16.899999999999999" customHeight="1">
      <c r="A228" s="15"/>
      <c r="B228" s="15"/>
      <c r="C228" s="8" t="s">
        <v>754</v>
      </c>
      <c r="D228" s="15" t="s">
        <v>755</v>
      </c>
      <c r="E228" s="15" t="s">
        <v>337</v>
      </c>
      <c r="F228" s="15" t="s">
        <v>34</v>
      </c>
      <c r="G228" s="8">
        <v>0</v>
      </c>
      <c r="H228" s="8">
        <v>1</v>
      </c>
      <c r="I228" s="8">
        <v>0</v>
      </c>
      <c r="J228" s="8">
        <v>1</v>
      </c>
      <c r="K228" s="8">
        <v>0</v>
      </c>
      <c r="L228" s="8">
        <v>0</v>
      </c>
      <c r="M228" s="8">
        <v>0</v>
      </c>
      <c r="N228" s="8">
        <v>0</v>
      </c>
      <c r="O228" s="8"/>
      <c r="P228" s="8"/>
      <c r="Q228" s="8" t="s">
        <v>2311</v>
      </c>
      <c r="R228" s="13" t="s">
        <v>2545</v>
      </c>
      <c r="S228" s="13"/>
      <c r="T228" s="8"/>
      <c r="U228" s="8"/>
      <c r="V228" s="8"/>
      <c r="W228" s="8"/>
      <c r="X228" s="8"/>
      <c r="Y228" s="8" t="s">
        <v>257</v>
      </c>
      <c r="Z228" s="8"/>
      <c r="AA228" s="8"/>
      <c r="AB228" s="8"/>
      <c r="AC228" s="8"/>
      <c r="AD228" s="8"/>
      <c r="AE228" s="8"/>
      <c r="AF228" s="8"/>
      <c r="AG228" s="13" t="s">
        <v>363</v>
      </c>
      <c r="AH228" s="13" t="s">
        <v>242</v>
      </c>
      <c r="AI228" s="8"/>
      <c r="AJ228" s="13" t="s">
        <v>2414</v>
      </c>
      <c r="AK228" s="8" t="s">
        <v>39</v>
      </c>
      <c r="AL228" s="8"/>
      <c r="AM228" s="8" t="s">
        <v>40</v>
      </c>
      <c r="AN228" s="8"/>
      <c r="AO228" s="8" t="s">
        <v>41</v>
      </c>
    </row>
    <row r="229" spans="1:41" ht="16.899999999999999" customHeight="1">
      <c r="A229" s="15"/>
      <c r="B229" s="15"/>
      <c r="C229" s="8" t="s">
        <v>754</v>
      </c>
      <c r="D229" s="15" t="s">
        <v>757</v>
      </c>
      <c r="E229" s="15" t="s">
        <v>337</v>
      </c>
      <c r="F229" s="15" t="s">
        <v>97</v>
      </c>
      <c r="G229" s="8">
        <v>0</v>
      </c>
      <c r="H229" s="8">
        <v>0</v>
      </c>
      <c r="I229" s="8">
        <v>0</v>
      </c>
      <c r="J229" s="8">
        <v>1</v>
      </c>
      <c r="K229" s="8">
        <v>0</v>
      </c>
      <c r="L229" s="8">
        <v>0</v>
      </c>
      <c r="M229" s="8">
        <v>0</v>
      </c>
      <c r="N229" s="8">
        <v>0</v>
      </c>
      <c r="O229" s="8"/>
      <c r="P229" s="8"/>
      <c r="Q229" s="8"/>
      <c r="R229" s="13" t="s">
        <v>2545</v>
      </c>
      <c r="S229" s="13"/>
      <c r="T229" s="8"/>
      <c r="U229" s="8"/>
      <c r="V229" s="8"/>
      <c r="W229" s="8"/>
      <c r="X229" s="8"/>
      <c r="Y229" s="8"/>
      <c r="Z229" s="8"/>
      <c r="AA229" s="8"/>
      <c r="AB229" s="8"/>
      <c r="AC229" s="8"/>
      <c r="AD229" s="8"/>
      <c r="AE229" s="8"/>
      <c r="AF229" s="8"/>
      <c r="AG229" s="13" t="s">
        <v>439</v>
      </c>
      <c r="AH229" s="13" t="s">
        <v>242</v>
      </c>
      <c r="AI229" s="8"/>
      <c r="AJ229" s="13" t="s">
        <v>2414</v>
      </c>
      <c r="AK229" s="8" t="s">
        <v>39</v>
      </c>
      <c r="AL229" s="8"/>
      <c r="AM229" s="8" t="s">
        <v>44</v>
      </c>
      <c r="AN229" s="8"/>
      <c r="AO229" s="8" t="s">
        <v>41</v>
      </c>
    </row>
    <row r="230" spans="1:41" ht="16.899999999999999" customHeight="1">
      <c r="A230" s="15"/>
      <c r="B230" s="15"/>
      <c r="C230" s="8" t="s">
        <v>758</v>
      </c>
      <c r="D230" s="15" t="s">
        <v>759</v>
      </c>
      <c r="E230" s="15" t="s">
        <v>48</v>
      </c>
      <c r="F230" s="15" t="s">
        <v>34</v>
      </c>
      <c r="G230" s="8">
        <v>3</v>
      </c>
      <c r="H230" s="8">
        <v>1</v>
      </c>
      <c r="I230" s="8">
        <v>0</v>
      </c>
      <c r="J230" s="8">
        <v>1</v>
      </c>
      <c r="K230" s="8">
        <v>0</v>
      </c>
      <c r="L230" s="8">
        <v>0</v>
      </c>
      <c r="M230" s="8">
        <v>0</v>
      </c>
      <c r="N230" s="8">
        <v>0</v>
      </c>
      <c r="O230" s="8" t="s">
        <v>760</v>
      </c>
      <c r="P230" s="8" t="s">
        <v>49</v>
      </c>
      <c r="Q230" s="9" t="s">
        <v>2310</v>
      </c>
      <c r="R230" s="13" t="s">
        <v>2548</v>
      </c>
      <c r="S230" s="13"/>
      <c r="T230" s="8"/>
      <c r="U230" s="8" t="s">
        <v>761</v>
      </c>
      <c r="V230" s="8"/>
      <c r="W230" s="8" t="s">
        <v>762</v>
      </c>
      <c r="X230" s="8"/>
      <c r="Y230" s="8" t="s">
        <v>126</v>
      </c>
      <c r="Z230" s="8" t="s">
        <v>353</v>
      </c>
      <c r="AA230" s="8" t="s">
        <v>763</v>
      </c>
      <c r="AB230" s="8"/>
      <c r="AC230" s="8"/>
      <c r="AD230" s="8"/>
      <c r="AE230" s="8"/>
      <c r="AF230" s="8"/>
      <c r="AG230" s="13" t="s">
        <v>37</v>
      </c>
      <c r="AH230" s="13" t="s">
        <v>242</v>
      </c>
      <c r="AI230" s="8"/>
      <c r="AJ230" s="13" t="s">
        <v>2414</v>
      </c>
      <c r="AK230" s="8" t="s">
        <v>209</v>
      </c>
      <c r="AL230" s="8"/>
      <c r="AM230" s="8" t="s">
        <v>44</v>
      </c>
      <c r="AN230" s="8"/>
      <c r="AO230" s="8" t="s">
        <v>210</v>
      </c>
    </row>
    <row r="231" spans="1:41" ht="16.899999999999999" customHeight="1">
      <c r="A231" s="15"/>
      <c r="B231" s="15"/>
      <c r="C231" s="8" t="s">
        <v>863</v>
      </c>
      <c r="D231" s="15" t="s">
        <v>864</v>
      </c>
      <c r="E231" s="15" t="s">
        <v>88</v>
      </c>
      <c r="F231" s="15" t="s">
        <v>97</v>
      </c>
      <c r="G231" s="8">
        <v>3</v>
      </c>
      <c r="H231" s="8">
        <v>1</v>
      </c>
      <c r="I231" s="8">
        <v>3</v>
      </c>
      <c r="J231" s="8">
        <v>3</v>
      </c>
      <c r="K231" s="8">
        <v>1</v>
      </c>
      <c r="L231" s="8">
        <v>3</v>
      </c>
      <c r="M231" s="8">
        <v>3</v>
      </c>
      <c r="N231" s="8">
        <v>1</v>
      </c>
      <c r="O231" s="8" t="s">
        <v>865</v>
      </c>
      <c r="P231" s="8" t="s">
        <v>854</v>
      </c>
      <c r="Q231" s="8" t="s">
        <v>866</v>
      </c>
      <c r="R231" s="13" t="s">
        <v>2549</v>
      </c>
      <c r="S231" s="13"/>
      <c r="T231" s="10" t="s">
        <v>867</v>
      </c>
      <c r="U231" s="8" t="s">
        <v>868</v>
      </c>
      <c r="V231" s="8" t="s">
        <v>869</v>
      </c>
      <c r="W231" s="8" t="s">
        <v>870</v>
      </c>
      <c r="X231" s="8"/>
      <c r="Y231" s="8" t="s">
        <v>871</v>
      </c>
      <c r="Z231" s="8" t="s">
        <v>872</v>
      </c>
      <c r="AA231" s="10" t="s">
        <v>873</v>
      </c>
      <c r="AB231" s="8" t="s">
        <v>589</v>
      </c>
      <c r="AC231" s="10" t="s">
        <v>874</v>
      </c>
      <c r="AD231" s="8" t="s">
        <v>875</v>
      </c>
      <c r="AE231" s="8" t="s">
        <v>592</v>
      </c>
      <c r="AF231" s="8" t="s">
        <v>876</v>
      </c>
      <c r="AG231" s="13" t="s">
        <v>195</v>
      </c>
      <c r="AH231" s="13" t="s">
        <v>196</v>
      </c>
      <c r="AI231" s="8" t="s">
        <v>877</v>
      </c>
      <c r="AJ231" s="13" t="s">
        <v>878</v>
      </c>
      <c r="AK231" s="8" t="s">
        <v>879</v>
      </c>
      <c r="AL231" s="8"/>
      <c r="AM231" s="8" t="s">
        <v>40</v>
      </c>
      <c r="AN231" s="8"/>
      <c r="AO231" s="8" t="s">
        <v>552</v>
      </c>
    </row>
    <row r="232" spans="1:41" ht="16.899999999999999" customHeight="1">
      <c r="A232" s="15"/>
      <c r="B232" s="15"/>
      <c r="C232" s="8" t="s">
        <v>2259</v>
      </c>
      <c r="D232" s="15" t="s">
        <v>2258</v>
      </c>
      <c r="E232" s="15" t="s">
        <v>56</v>
      </c>
      <c r="F232" s="15" t="s">
        <v>97</v>
      </c>
      <c r="G232" s="8">
        <v>0</v>
      </c>
      <c r="H232" s="8">
        <v>0</v>
      </c>
      <c r="I232" s="8">
        <v>0</v>
      </c>
      <c r="J232" s="8">
        <v>0</v>
      </c>
      <c r="K232" s="8">
        <v>0</v>
      </c>
      <c r="L232" s="8">
        <v>0</v>
      </c>
      <c r="M232" s="8">
        <v>0</v>
      </c>
      <c r="N232" s="8">
        <v>0</v>
      </c>
      <c r="O232" s="8" t="s">
        <v>2417</v>
      </c>
      <c r="P232" s="8" t="s">
        <v>58</v>
      </c>
      <c r="Q232" s="8"/>
      <c r="R232" s="13"/>
      <c r="S232" s="13"/>
      <c r="T232" s="8"/>
      <c r="U232" s="8"/>
      <c r="V232" s="8"/>
      <c r="W232" s="8"/>
      <c r="X232" s="8"/>
      <c r="Y232" s="8"/>
      <c r="Z232" s="8"/>
      <c r="AA232" s="8"/>
      <c r="AB232" s="8"/>
      <c r="AC232" s="8"/>
      <c r="AD232" s="8"/>
      <c r="AE232" s="8"/>
      <c r="AF232" s="8"/>
      <c r="AG232" s="13"/>
      <c r="AH232" s="13"/>
      <c r="AI232" s="8"/>
      <c r="AJ232" s="13" t="s">
        <v>2414</v>
      </c>
      <c r="AK232" s="8"/>
      <c r="AL232" s="8"/>
      <c r="AM232" s="8"/>
      <c r="AN232" s="8"/>
      <c r="AO232" s="8"/>
    </row>
    <row r="233" spans="1:41" ht="16.899999999999999" customHeight="1">
      <c r="A233" s="15"/>
      <c r="B233" s="15"/>
      <c r="C233" s="8" t="s">
        <v>2010</v>
      </c>
      <c r="D233" s="15" t="s">
        <v>2009</v>
      </c>
      <c r="E233" s="15" t="s">
        <v>56</v>
      </c>
      <c r="F233" s="15" t="s">
        <v>34</v>
      </c>
      <c r="G233" s="8">
        <v>0</v>
      </c>
      <c r="H233" s="8">
        <v>0</v>
      </c>
      <c r="I233" s="8">
        <v>0</v>
      </c>
      <c r="J233" s="8">
        <v>0</v>
      </c>
      <c r="K233" s="8">
        <v>0</v>
      </c>
      <c r="L233" s="8">
        <v>0</v>
      </c>
      <c r="M233" s="8">
        <v>0</v>
      </c>
      <c r="N233" s="8">
        <v>0</v>
      </c>
      <c r="O233" s="8" t="s">
        <v>2269</v>
      </c>
      <c r="P233" s="8" t="s">
        <v>58</v>
      </c>
      <c r="Q233" s="8" t="s">
        <v>2309</v>
      </c>
      <c r="R233" s="13"/>
      <c r="S233" s="13"/>
      <c r="T233" s="8"/>
      <c r="U233" s="8"/>
      <c r="V233" s="8"/>
      <c r="W233" s="8"/>
      <c r="X233" s="8"/>
      <c r="Y233" s="8"/>
      <c r="Z233" s="8"/>
      <c r="AA233" s="8"/>
      <c r="AB233" s="8"/>
      <c r="AC233" s="8"/>
      <c r="AD233" s="8"/>
      <c r="AE233" s="8"/>
      <c r="AF233" s="8"/>
      <c r="AG233" s="13"/>
      <c r="AH233" s="13"/>
      <c r="AI233" s="8"/>
      <c r="AJ233" s="13" t="s">
        <v>2414</v>
      </c>
      <c r="AK233" s="8"/>
      <c r="AL233" s="8"/>
      <c r="AM233" s="8"/>
      <c r="AN233" s="8"/>
      <c r="AO233" s="8"/>
    </row>
    <row r="234" spans="1:41" ht="16.899999999999999" customHeight="1">
      <c r="A234" s="15"/>
      <c r="B234" s="15"/>
      <c r="C234" s="8" t="s">
        <v>2405</v>
      </c>
      <c r="D234" s="15" t="s">
        <v>1599</v>
      </c>
      <c r="E234" s="15" t="s">
        <v>46</v>
      </c>
      <c r="F234" s="15" t="s">
        <v>97</v>
      </c>
      <c r="G234" s="8">
        <v>0</v>
      </c>
      <c r="H234" s="8">
        <v>0</v>
      </c>
      <c r="I234" s="8">
        <v>0</v>
      </c>
      <c r="J234" s="8">
        <v>0</v>
      </c>
      <c r="K234" s="8">
        <v>0</v>
      </c>
      <c r="L234" s="8">
        <v>0</v>
      </c>
      <c r="M234" s="8">
        <v>0</v>
      </c>
      <c r="N234" s="8">
        <v>0</v>
      </c>
    </row>
    <row r="250" spans="4:4" ht="16.899999999999999" customHeight="1">
      <c r="D250" s="24"/>
    </row>
    <row r="251" spans="4:4" ht="16.899999999999999" customHeight="1">
      <c r="D251" s="24"/>
    </row>
    <row r="252" spans="4:4" ht="16.899999999999999" customHeight="1">
      <c r="D252" s="24"/>
    </row>
    <row r="253" spans="4:4" ht="16.899999999999999" customHeight="1">
      <c r="D253" s="24"/>
    </row>
    <row r="254" spans="4:4" ht="16.899999999999999" customHeight="1">
      <c r="D254" s="24"/>
    </row>
    <row r="255" spans="4:4" ht="16.899999999999999" customHeight="1">
      <c r="D255" s="24"/>
    </row>
    <row r="256" spans="4:4" ht="16.899999999999999" customHeight="1">
      <c r="D256" s="24"/>
    </row>
    <row r="257" spans="4:4" ht="16.899999999999999" customHeight="1">
      <c r="D257" s="24"/>
    </row>
    <row r="258" spans="4:4" ht="16.899999999999999" customHeight="1">
      <c r="D258" s="24"/>
    </row>
    <row r="259" spans="4:4" ht="16.899999999999999" customHeight="1">
      <c r="D259" s="24"/>
    </row>
    <row r="260" spans="4:4" ht="16.899999999999999" customHeight="1">
      <c r="D260" s="24"/>
    </row>
    <row r="261" spans="4:4" ht="16.899999999999999" customHeight="1">
      <c r="D261" s="24"/>
    </row>
    <row r="262" spans="4:4" ht="16.899999999999999" customHeight="1">
      <c r="D262" s="24"/>
    </row>
    <row r="263" spans="4:4" ht="16.899999999999999" customHeight="1">
      <c r="D263" s="24"/>
    </row>
    <row r="264" spans="4:4" ht="16.899999999999999" customHeight="1">
      <c r="D264" s="24"/>
    </row>
    <row r="265" spans="4:4" ht="16.899999999999999" customHeight="1">
      <c r="D265" s="24"/>
    </row>
    <row r="266" spans="4:4" ht="16.899999999999999" customHeight="1">
      <c r="D266" s="24"/>
    </row>
    <row r="267" spans="4:4" ht="16.899999999999999" customHeight="1">
      <c r="D267" s="24"/>
    </row>
    <row r="268" spans="4:4" ht="16.899999999999999" customHeight="1">
      <c r="D268" s="24"/>
    </row>
    <row r="269" spans="4:4" ht="16.899999999999999" customHeight="1">
      <c r="D269" s="24"/>
    </row>
    <row r="270" spans="4:4" ht="16.899999999999999" customHeight="1">
      <c r="D270" s="24"/>
    </row>
    <row r="271" spans="4:4" ht="16.899999999999999" customHeight="1">
      <c r="D271" s="24"/>
    </row>
    <row r="272" spans="4:4" ht="16.899999999999999" customHeight="1">
      <c r="D272" s="24"/>
    </row>
    <row r="273" spans="4:4" ht="16.899999999999999" customHeight="1">
      <c r="D273" s="24"/>
    </row>
    <row r="274" spans="4:4" ht="16.899999999999999" customHeight="1">
      <c r="D274" s="24"/>
    </row>
    <row r="275" spans="4:4" ht="16.899999999999999" customHeight="1">
      <c r="D275" s="24"/>
    </row>
    <row r="276" spans="4:4" ht="16.899999999999999" customHeight="1">
      <c r="D276" s="24"/>
    </row>
    <row r="277" spans="4:4" ht="16.899999999999999" customHeight="1">
      <c r="D277" s="24"/>
    </row>
    <row r="278" spans="4:4" ht="16.899999999999999" customHeight="1">
      <c r="D278" s="24"/>
    </row>
    <row r="279" spans="4:4" ht="16.899999999999999" customHeight="1">
      <c r="D279" s="24"/>
    </row>
    <row r="280" spans="4:4" ht="16.899999999999999" customHeight="1">
      <c r="D280" s="24"/>
    </row>
    <row r="281" spans="4:4" ht="16.899999999999999" customHeight="1">
      <c r="D281" s="24"/>
    </row>
    <row r="282" spans="4:4" ht="16.899999999999999" customHeight="1">
      <c r="D282" s="24"/>
    </row>
    <row r="283" spans="4:4" ht="16.899999999999999" customHeight="1">
      <c r="D283" s="24"/>
    </row>
    <row r="284" spans="4:4" ht="16.899999999999999" customHeight="1">
      <c r="D284" s="24"/>
    </row>
    <row r="292" spans="39:39" ht="16.899999999999999" customHeight="1">
      <c r="AM292" s="25"/>
    </row>
  </sheetData>
  <autoFilter ref="A1:AO234" xr:uid="{00000000-0001-0000-0000-000000000000}"/>
  <phoneticPr fontId="30" type="noConversion"/>
  <pageMargins left="0.7" right="0.7" top="0.75" bottom="0.75" header="0.3" footer="0.3"/>
  <pageSetup paperSize="9" orientation="portrait" r:id="rId1"/>
  <headerFooter>
    <oddFooter>&amp;C_x000D_&amp;1#&amp;"Calibri"&amp;10&amp;K000000 Classificatie: Intern Waternet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A1:I4402"/>
  <sheetViews>
    <sheetView workbookViewId="0">
      <selection activeCell="B13" sqref="B13"/>
    </sheetView>
  </sheetViews>
  <sheetFormatPr defaultColWidth="19.5703125" defaultRowHeight="15" customHeight="1"/>
  <cols>
    <col min="1" max="1" width="19.5703125" style="26"/>
    <col min="2" max="2" width="67.42578125" style="26" customWidth="1"/>
    <col min="3" max="16384" width="19.5703125" style="26"/>
  </cols>
  <sheetData>
    <row r="1" spans="1:5" ht="15" customHeight="1">
      <c r="A1" s="26" t="s">
        <v>1465</v>
      </c>
    </row>
    <row r="2" spans="1:5" ht="15" customHeight="1">
      <c r="A2" s="27" t="s">
        <v>1466</v>
      </c>
      <c r="B2" s="27" t="s">
        <v>1467</v>
      </c>
      <c r="D2" s="28"/>
      <c r="E2" s="26" t="s">
        <v>1468</v>
      </c>
    </row>
    <row r="3" spans="1:5" ht="15" customHeight="1">
      <c r="A3" s="33" t="s">
        <v>1469</v>
      </c>
      <c r="B3" s="33" t="s">
        <v>1470</v>
      </c>
      <c r="D3" s="29"/>
      <c r="E3" s="26" t="s">
        <v>1471</v>
      </c>
    </row>
    <row r="4" spans="1:5" ht="15" customHeight="1">
      <c r="A4" s="33"/>
      <c r="B4" s="33"/>
    </row>
    <row r="5" spans="1:5" ht="15" customHeight="1">
      <c r="A5" s="33" t="s">
        <v>2566</v>
      </c>
      <c r="B5" s="33" t="s">
        <v>1472</v>
      </c>
    </row>
    <row r="6" spans="1:5" ht="15" customHeight="1">
      <c r="A6" s="33"/>
      <c r="B6" s="33"/>
      <c r="D6" s="26" t="s">
        <v>1473</v>
      </c>
    </row>
    <row r="7" spans="1:5" ht="15" customHeight="1">
      <c r="A7" s="33" t="s">
        <v>1474</v>
      </c>
      <c r="B7" s="29" t="s">
        <v>1475</v>
      </c>
      <c r="D7" s="26" t="s">
        <v>1476</v>
      </c>
      <c r="E7" s="26" t="s">
        <v>1477</v>
      </c>
    </row>
    <row r="8" spans="1:5" ht="15" customHeight="1">
      <c r="A8" s="33"/>
      <c r="B8" s="29"/>
      <c r="D8" s="26" t="s">
        <v>26</v>
      </c>
      <c r="E8" s="26" t="s">
        <v>1478</v>
      </c>
    </row>
    <row r="9" spans="1:5" ht="15" customHeight="1">
      <c r="A9" s="33" t="s">
        <v>1479</v>
      </c>
      <c r="B9" s="33" t="s">
        <v>1480</v>
      </c>
    </row>
    <row r="10" spans="1:5" ht="15" customHeight="1">
      <c r="A10" s="33"/>
      <c r="B10" s="33"/>
    </row>
    <row r="11" spans="1:5" ht="15" customHeight="1">
      <c r="A11" s="33" t="s">
        <v>1481</v>
      </c>
      <c r="B11" s="33" t="s">
        <v>2570</v>
      </c>
    </row>
    <row r="12" spans="1:5" ht="15" customHeight="1">
      <c r="A12" s="33"/>
      <c r="B12" s="33"/>
    </row>
    <row r="13" spans="1:5" ht="15" customHeight="1">
      <c r="A13" s="27" t="s">
        <v>2571</v>
      </c>
      <c r="B13" s="27" t="s">
        <v>2572</v>
      </c>
    </row>
    <row r="14" spans="1:5" ht="15" customHeight="1">
      <c r="A14" s="33" t="s">
        <v>2567</v>
      </c>
      <c r="B14" s="33" t="s">
        <v>2573</v>
      </c>
    </row>
    <row r="15" spans="1:5" ht="20.100000000000001" customHeight="1">
      <c r="A15" s="33"/>
      <c r="B15" s="33"/>
    </row>
    <row r="16" spans="1:5" ht="15" customHeight="1">
      <c r="A16" s="34" t="s">
        <v>2568</v>
      </c>
      <c r="B16" s="34" t="s">
        <v>1482</v>
      </c>
    </row>
    <row r="17" spans="1:2" ht="15" customHeight="1">
      <c r="A17" s="34"/>
      <c r="B17" s="34"/>
    </row>
    <row r="18" spans="1:2" ht="15" customHeight="1">
      <c r="A18" s="33" t="s">
        <v>1483</v>
      </c>
      <c r="B18" s="33" t="s">
        <v>1484</v>
      </c>
    </row>
    <row r="19" spans="1:2" ht="15" customHeight="1">
      <c r="A19" s="33"/>
      <c r="B19" s="33"/>
    </row>
    <row r="20" spans="1:2" ht="15" customHeight="1">
      <c r="A20" s="33" t="s">
        <v>1485</v>
      </c>
      <c r="B20" s="33" t="s">
        <v>1486</v>
      </c>
    </row>
    <row r="21" spans="1:2" ht="15" customHeight="1">
      <c r="A21" s="33"/>
      <c r="B21" s="33"/>
    </row>
    <row r="22" spans="1:2" ht="15" customHeight="1">
      <c r="A22" s="33" t="s">
        <v>2569</v>
      </c>
      <c r="B22" s="33" t="s">
        <v>1487</v>
      </c>
    </row>
    <row r="23" spans="1:2" ht="15" customHeight="1">
      <c r="A23" s="33"/>
      <c r="B23" s="33"/>
    </row>
    <row r="1459" spans="8:8" ht="15" customHeight="1">
      <c r="H1459" s="30"/>
    </row>
    <row r="2172" spans="9:9" ht="15" customHeight="1">
      <c r="I2172" s="31"/>
    </row>
    <row r="2188" spans="9:9" ht="15" customHeight="1">
      <c r="I2188" s="31"/>
    </row>
    <row r="2195" spans="9:9" ht="15" customHeight="1">
      <c r="I2195" s="31"/>
    </row>
    <row r="2217" spans="9:9" ht="15" customHeight="1">
      <c r="I2217" s="31"/>
    </row>
    <row r="2222" spans="9:9" ht="15" customHeight="1">
      <c r="I2222" s="31"/>
    </row>
    <row r="2251" spans="9:9" ht="15" customHeight="1">
      <c r="I2251" s="31"/>
    </row>
    <row r="2260" spans="9:9" ht="15" customHeight="1">
      <c r="I2260" s="31"/>
    </row>
    <row r="2267" spans="9:9" ht="15" customHeight="1">
      <c r="I2267" s="31"/>
    </row>
    <row r="2332" spans="9:9" ht="15" customHeight="1">
      <c r="I2332" s="31"/>
    </row>
    <row r="2337" spans="9:9" ht="15" customHeight="1">
      <c r="I2337" s="31"/>
    </row>
    <row r="2343" spans="9:9" ht="15" customHeight="1">
      <c r="I2343" s="31"/>
    </row>
    <row r="2361" spans="9:9" ht="15" customHeight="1">
      <c r="I2361" s="31"/>
    </row>
    <row r="2388" spans="9:9" ht="15" customHeight="1">
      <c r="I2388" s="31"/>
    </row>
    <row r="2404" spans="9:9" ht="15" customHeight="1">
      <c r="I2404" s="31"/>
    </row>
    <row r="2415" spans="9:9" ht="15" customHeight="1">
      <c r="I2415" s="31"/>
    </row>
    <row r="2433" spans="9:9" ht="15" customHeight="1">
      <c r="I2433" s="31"/>
    </row>
    <row r="2438" spans="9:9" ht="15" customHeight="1">
      <c r="I2438" s="31"/>
    </row>
    <row r="2460" spans="9:9" ht="15" customHeight="1">
      <c r="I2460" s="31"/>
    </row>
    <row r="2510" spans="9:9" ht="15" customHeight="1">
      <c r="I2510" s="31"/>
    </row>
    <row r="2532" spans="9:9" ht="15" customHeight="1">
      <c r="I2532" s="31"/>
    </row>
    <row r="2577" spans="9:9" ht="15" customHeight="1">
      <c r="I2577" s="31"/>
    </row>
    <row r="2582" spans="9:9" ht="15" customHeight="1">
      <c r="I2582" s="31"/>
    </row>
    <row r="2604" spans="9:9" ht="15" customHeight="1">
      <c r="I2604" s="31"/>
    </row>
    <row r="2649" spans="9:9" ht="15" customHeight="1">
      <c r="I2649" s="31"/>
    </row>
    <row r="2654" spans="9:9" ht="15" customHeight="1">
      <c r="I2654" s="31"/>
    </row>
    <row r="2673" spans="9:9" ht="15" customHeight="1">
      <c r="I2673" s="31"/>
    </row>
    <row r="2676" spans="9:9" ht="15" customHeight="1">
      <c r="I2676" s="31"/>
    </row>
    <row r="2726" spans="9:9" ht="15" customHeight="1">
      <c r="I2726" s="31"/>
    </row>
    <row r="2745" spans="9:9" ht="15" customHeight="1">
      <c r="I2745" s="31"/>
    </row>
    <row r="2748" spans="9:9" ht="15" customHeight="1">
      <c r="I2748" s="31"/>
    </row>
    <row r="2824" spans="9:9" ht="15" customHeight="1">
      <c r="I2824" s="31"/>
    </row>
    <row r="2841" spans="9:9" ht="15" customHeight="1">
      <c r="I2841" s="31"/>
    </row>
    <row r="2865" spans="9:9" ht="15" customHeight="1">
      <c r="I2865" s="31"/>
    </row>
    <row r="2874" spans="9:9" ht="15" customHeight="1">
      <c r="I2874" s="31"/>
    </row>
    <row r="2889" spans="9:9" ht="15" customHeight="1">
      <c r="I2889" s="31"/>
    </row>
    <row r="2946" spans="9:9" ht="15" customHeight="1">
      <c r="I2946" s="31"/>
    </row>
    <row r="2961" spans="9:9" ht="15" customHeight="1">
      <c r="I2961" s="31"/>
    </row>
    <row r="2971" spans="9:9" ht="15" customHeight="1">
      <c r="I2971" s="31"/>
    </row>
    <row r="3018" spans="9:9" ht="15" customHeight="1">
      <c r="I3018" s="31"/>
    </row>
    <row r="3036" spans="9:9" ht="15" customHeight="1">
      <c r="I3036" s="31"/>
    </row>
    <row r="3057" spans="9:9" ht="15" customHeight="1">
      <c r="I3057" s="31"/>
    </row>
    <row r="3086" spans="9:9" ht="15" customHeight="1">
      <c r="I3086" s="31"/>
    </row>
    <row r="3097" spans="9:9" ht="15" customHeight="1">
      <c r="I3097" s="31"/>
    </row>
    <row r="3153" spans="9:9" ht="15" customHeight="1">
      <c r="I3153" s="31"/>
    </row>
    <row r="3162" spans="9:9" ht="15" customHeight="1">
      <c r="I3162" s="31"/>
    </row>
    <row r="3225" spans="9:9" ht="15" customHeight="1">
      <c r="I3225" s="31"/>
    </row>
    <row r="3234" spans="9:9" ht="15" customHeight="1">
      <c r="I3234" s="31"/>
    </row>
    <row r="3256" spans="9:9" ht="15" customHeight="1">
      <c r="I3256" s="31"/>
    </row>
    <row r="3331" spans="9:9" ht="15" customHeight="1">
      <c r="I3331" s="31"/>
    </row>
    <row r="3446" spans="9:9" ht="15" customHeight="1">
      <c r="I3446" s="31"/>
    </row>
    <row r="3450" spans="9:9" ht="15" customHeight="1">
      <c r="I3450" s="31"/>
    </row>
    <row r="3468" spans="9:9" ht="15" customHeight="1">
      <c r="I3468" s="31"/>
    </row>
    <row r="3475" spans="9:9" ht="15" customHeight="1">
      <c r="I3475" s="31"/>
    </row>
    <row r="3489" spans="9:9" ht="15" customHeight="1">
      <c r="I3489" s="31"/>
    </row>
    <row r="3495" spans="9:9" ht="15" customHeight="1">
      <c r="I3495" s="31"/>
    </row>
    <row r="3513" spans="9:9" ht="15" customHeight="1">
      <c r="I3513" s="31"/>
    </row>
    <row r="3518" spans="9:9" ht="15" customHeight="1">
      <c r="I3518" s="31"/>
    </row>
    <row r="3529" spans="9:9" ht="15" customHeight="1">
      <c r="I3529" s="31"/>
    </row>
    <row r="3547" spans="9:9" ht="15" customHeight="1">
      <c r="I3547" s="31"/>
    </row>
    <row r="3619" spans="8:9" ht="15" customHeight="1">
      <c r="H3619" s="30"/>
      <c r="I3619" s="31"/>
    </row>
    <row r="3684" spans="9:9" ht="15" customHeight="1">
      <c r="I3684" s="31"/>
    </row>
    <row r="3691" spans="9:9" ht="15" customHeight="1">
      <c r="I3691" s="31"/>
    </row>
    <row r="3705" spans="9:9" ht="15" customHeight="1">
      <c r="I3705" s="31"/>
    </row>
    <row r="3729" spans="9:9" ht="15" customHeight="1">
      <c r="I3729" s="31"/>
    </row>
    <row r="3731" spans="9:9" ht="15" customHeight="1">
      <c r="I3731" s="31"/>
    </row>
    <row r="3734" spans="9:9" ht="15" customHeight="1">
      <c r="I3734" s="31"/>
    </row>
    <row r="3745" spans="9:9" ht="15" customHeight="1">
      <c r="I3745" s="31"/>
    </row>
    <row r="3756" spans="9:9" ht="15" customHeight="1">
      <c r="I3756" s="31"/>
    </row>
    <row r="3763" spans="9:9" ht="15" customHeight="1">
      <c r="I3763" s="31"/>
    </row>
    <row r="3783" spans="9:9" ht="15" customHeight="1">
      <c r="I3783" s="31"/>
    </row>
    <row r="3801" spans="9:9" ht="15" customHeight="1">
      <c r="I3801" s="31"/>
    </row>
    <row r="3806" spans="9:9" ht="15" customHeight="1">
      <c r="I3806" s="31"/>
    </row>
    <row r="3810" spans="9:9" ht="15" customHeight="1">
      <c r="I3810" s="31"/>
    </row>
    <row r="3817" spans="9:9" ht="15" customHeight="1">
      <c r="I3817" s="31"/>
    </row>
    <row r="3828" spans="9:9" ht="15" customHeight="1">
      <c r="I3828" s="31"/>
    </row>
    <row r="3835" spans="9:9" ht="15" customHeight="1">
      <c r="I3835" s="31"/>
    </row>
    <row r="3849" spans="9:9" ht="15" customHeight="1">
      <c r="I3849" s="31"/>
    </row>
    <row r="3855" spans="9:9" ht="15" customHeight="1">
      <c r="I3855" s="31"/>
    </row>
    <row r="3873" spans="9:9" ht="15" customHeight="1">
      <c r="I3873" s="31"/>
    </row>
    <row r="3878" spans="9:9" ht="15" customHeight="1">
      <c r="I3878" s="31"/>
    </row>
    <row r="3882" spans="9:9" ht="15" customHeight="1">
      <c r="I3882" s="31"/>
    </row>
    <row r="3889" spans="9:9" ht="15" customHeight="1">
      <c r="I3889" s="31"/>
    </row>
    <row r="3907" spans="9:9" ht="15" customHeight="1">
      <c r="I3907" s="31"/>
    </row>
    <row r="3945" spans="9:9" ht="15" customHeight="1">
      <c r="I3945" s="31"/>
    </row>
    <row r="3954" spans="9:9" ht="15" customHeight="1">
      <c r="I3954" s="31"/>
    </row>
    <row r="3961" spans="9:9" ht="15" customHeight="1">
      <c r="I3961" s="31"/>
    </row>
    <row r="3972" spans="9:9" ht="15" customHeight="1">
      <c r="I3972" s="31"/>
    </row>
    <row r="4017" spans="9:9" ht="15" customHeight="1">
      <c r="I4017" s="31"/>
    </row>
    <row r="4019" spans="9:9" ht="15" customHeight="1">
      <c r="I4019" s="31"/>
    </row>
    <row r="4022" spans="9:9" ht="15" customHeight="1">
      <c r="I4022" s="31"/>
    </row>
    <row r="4026" spans="9:9" ht="15" customHeight="1">
      <c r="I4026" s="31"/>
    </row>
    <row r="4033" spans="9:9" ht="15" customHeight="1">
      <c r="I4033" s="31"/>
    </row>
    <row r="4051" spans="9:9" ht="15" customHeight="1">
      <c r="I4051" s="31"/>
    </row>
    <row r="4094" spans="9:9" ht="15" customHeight="1">
      <c r="I4094" s="31"/>
    </row>
    <row r="4120" spans="9:9" ht="15" customHeight="1">
      <c r="I4120" s="31"/>
    </row>
    <row r="4123" spans="9:9" ht="15" customHeight="1">
      <c r="I4123" s="31"/>
    </row>
    <row r="4170" spans="9:9" ht="15" customHeight="1">
      <c r="I4170" s="31"/>
    </row>
    <row r="4195" spans="9:9" ht="15" customHeight="1">
      <c r="I4195" s="31"/>
    </row>
    <row r="4233" spans="9:9" ht="15" customHeight="1">
      <c r="I4233" s="31"/>
    </row>
    <row r="4238" spans="9:9" ht="15" customHeight="1">
      <c r="I4238" s="31"/>
    </row>
    <row r="4260" spans="9:9" ht="15" customHeight="1">
      <c r="I4260" s="31"/>
    </row>
    <row r="4305" spans="9:9" ht="15" customHeight="1">
      <c r="I4305" s="31"/>
    </row>
    <row r="4310" spans="9:9" ht="15" customHeight="1">
      <c r="I4310" s="31"/>
    </row>
    <row r="4332" spans="9:9" ht="15" customHeight="1">
      <c r="I4332" s="31"/>
    </row>
    <row r="4377" spans="9:9" ht="15" customHeight="1">
      <c r="I4377" s="31"/>
    </row>
    <row r="4382" spans="9:9" ht="15" customHeight="1">
      <c r="I4382" s="31"/>
    </row>
    <row r="4401" spans="2:2" ht="15" customHeight="1">
      <c r="B4401" s="32"/>
    </row>
    <row r="4402" spans="2:2" ht="15" customHeight="1">
      <c r="B4402" s="32"/>
    </row>
  </sheetData>
  <mergeCells count="19">
    <mergeCell ref="A3:A4"/>
    <mergeCell ref="B3:B4"/>
    <mergeCell ref="A5:A6"/>
    <mergeCell ref="B5:B6"/>
    <mergeCell ref="A7:A8"/>
    <mergeCell ref="A9:A10"/>
    <mergeCell ref="B9:B10"/>
    <mergeCell ref="A11:A12"/>
    <mergeCell ref="B11:B12"/>
    <mergeCell ref="A14:A15"/>
    <mergeCell ref="B14:B15"/>
    <mergeCell ref="A22:A23"/>
    <mergeCell ref="B22:B23"/>
    <mergeCell ref="A16:A17"/>
    <mergeCell ref="B16:B17"/>
    <mergeCell ref="A18:A19"/>
    <mergeCell ref="B18:B19"/>
    <mergeCell ref="A20:A21"/>
    <mergeCell ref="B20:B21"/>
  </mergeCells>
  <pageMargins left="0.7" right="0.7" top="0.75" bottom="0.75" header="0.3" footer="0.3"/>
  <pageSetup paperSize="9" orientation="portrait" r:id="rId1"/>
  <headerFooter>
    <oddFooter>&amp;C_x000D_&amp;1#&amp;"Calibri"&amp;10&amp;K000000 Classificatie: Intern Waternet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25"/>
  <sheetViews>
    <sheetView tabSelected="1" topLeftCell="A19" workbookViewId="0">
      <selection activeCell="P33" sqref="P33:Q33"/>
    </sheetView>
  </sheetViews>
  <sheetFormatPr defaultRowHeight="15"/>
  <cols>
    <col min="4" max="4" width="15.7109375" customWidth="1"/>
    <col min="6" max="6" width="19.28515625" customWidth="1"/>
  </cols>
  <sheetData>
    <row r="1" spans="1:13">
      <c r="A1" s="3" t="s">
        <v>1488</v>
      </c>
      <c r="C1" s="3" t="s">
        <v>1489</v>
      </c>
      <c r="E1" s="3" t="s">
        <v>1490</v>
      </c>
      <c r="G1" s="3" t="s">
        <v>1491</v>
      </c>
      <c r="H1" s="3"/>
      <c r="J1" s="3" t="s">
        <v>1492</v>
      </c>
      <c r="K1" s="3" t="s">
        <v>1493</v>
      </c>
      <c r="L1" s="3" t="s">
        <v>1494</v>
      </c>
    </row>
    <row r="2" spans="1:13">
      <c r="A2" t="s">
        <v>1495</v>
      </c>
      <c r="E2" t="s">
        <v>1496</v>
      </c>
      <c r="G2" t="s">
        <v>1497</v>
      </c>
      <c r="J2" s="1" t="s">
        <v>1498</v>
      </c>
      <c r="K2" t="s">
        <v>1499</v>
      </c>
      <c r="L2" t="s">
        <v>1500</v>
      </c>
    </row>
    <row r="3" spans="1:13">
      <c r="A3" t="s">
        <v>1501</v>
      </c>
      <c r="B3" t="s">
        <v>1502</v>
      </c>
      <c r="C3" t="s">
        <v>1503</v>
      </c>
      <c r="G3" s="6" t="s">
        <v>1504</v>
      </c>
      <c r="L3" t="s">
        <v>1505</v>
      </c>
    </row>
    <row r="4" spans="1:13">
      <c r="A4" t="s">
        <v>1501</v>
      </c>
      <c r="B4" t="s">
        <v>1506</v>
      </c>
      <c r="C4" t="s">
        <v>1507</v>
      </c>
      <c r="G4" s="7" t="s">
        <v>1508</v>
      </c>
      <c r="J4" s="1" t="s">
        <v>1509</v>
      </c>
      <c r="L4" t="s">
        <v>1510</v>
      </c>
      <c r="M4" t="s">
        <v>1511</v>
      </c>
    </row>
    <row r="5" spans="1:13">
      <c r="A5" t="s">
        <v>1501</v>
      </c>
      <c r="B5" t="s">
        <v>1512</v>
      </c>
      <c r="C5" t="s">
        <v>1513</v>
      </c>
      <c r="J5" s="1" t="s">
        <v>1514</v>
      </c>
      <c r="K5" t="s">
        <v>1515</v>
      </c>
      <c r="L5" t="s">
        <v>1516</v>
      </c>
    </row>
    <row r="6" spans="1:13">
      <c r="G6" s="4" t="s">
        <v>1517</v>
      </c>
      <c r="L6" s="2" t="s">
        <v>1518</v>
      </c>
    </row>
    <row r="7" spans="1:13">
      <c r="J7" s="1" t="s">
        <v>1519</v>
      </c>
      <c r="L7" t="s">
        <v>1520</v>
      </c>
    </row>
    <row r="8" spans="1:13">
      <c r="J8" s="1" t="s">
        <v>1521</v>
      </c>
      <c r="L8" t="s">
        <v>1522</v>
      </c>
    </row>
    <row r="9" spans="1:13">
      <c r="J9" s="1" t="s">
        <v>1523</v>
      </c>
      <c r="L9" s="2" t="s">
        <v>1524</v>
      </c>
    </row>
    <row r="10" spans="1:13">
      <c r="J10" s="1" t="s">
        <v>1525</v>
      </c>
      <c r="L10" t="s">
        <v>1526</v>
      </c>
    </row>
    <row r="11" spans="1:13">
      <c r="J11" s="1" t="s">
        <v>1527</v>
      </c>
      <c r="L11" s="2" t="s">
        <v>1528</v>
      </c>
    </row>
    <row r="13" spans="1:13">
      <c r="L13" t="s">
        <v>1529</v>
      </c>
    </row>
    <row r="14" spans="1:13">
      <c r="J14" t="s">
        <v>1530</v>
      </c>
    </row>
    <row r="15" spans="1:13">
      <c r="J15" t="s">
        <v>1531</v>
      </c>
    </row>
    <row r="16" spans="1:13">
      <c r="J16" s="5" t="s">
        <v>1532</v>
      </c>
      <c r="L16" t="s">
        <v>1533</v>
      </c>
    </row>
    <row r="20" spans="5:5">
      <c r="E20" s="35"/>
    </row>
    <row r="21" spans="5:5">
      <c r="E21" s="36"/>
    </row>
    <row r="22" spans="5:5">
      <c r="E22" s="35"/>
    </row>
    <row r="23" spans="5:5">
      <c r="E23" s="35"/>
    </row>
    <row r="24" spans="5:5" ht="15" customHeight="1">
      <c r="E24" s="35"/>
    </row>
    <row r="25" spans="5:5">
      <c r="E25" s="35"/>
    </row>
  </sheetData>
  <pageMargins left="0.7" right="0.7" top="0.75" bottom="0.75" header="0.3" footer="0.3"/>
  <pageSetup paperSize="9" orientation="portrait" r:id="rId1"/>
  <headerFooter>
    <oddFooter>&amp;C_x000D_&amp;1#&amp;"Calibri"&amp;10&amp;K000000 Classificatie: Intern Waternet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5"/>
  <cols>
    <col min="1" max="1" width="5.28515625" customWidth="1"/>
    <col min="4" max="4" width="9.42578125" customWidth="1"/>
    <col min="5" max="5" width="10.85546875" customWidth="1"/>
    <col min="6" max="6" width="11.7109375" customWidth="1"/>
    <col min="7" max="7" width="8.85546875"/>
    <col min="8" max="8" width="9.42578125" customWidth="1"/>
  </cols>
  <sheetData>
    <row r="1" spans="1:8">
      <c r="A1" t="s">
        <v>1534</v>
      </c>
      <c r="B1" t="s">
        <v>1535</v>
      </c>
      <c r="C1" t="s">
        <v>1536</v>
      </c>
      <c r="D1" t="s">
        <v>1537</v>
      </c>
      <c r="E1" t="s">
        <v>1538</v>
      </c>
      <c r="F1" t="s">
        <v>1539</v>
      </c>
      <c r="G1" t="s">
        <v>1536</v>
      </c>
      <c r="H1" t="s">
        <v>1537</v>
      </c>
    </row>
    <row r="2" spans="1:8">
      <c r="A2">
        <f>IF(OR(B2=B1,B2=B3),1,0)</f>
        <v>0</v>
      </c>
      <c r="B2">
        <v>1000</v>
      </c>
      <c r="C2" t="s">
        <v>766</v>
      </c>
      <c r="D2" t="s">
        <v>34</v>
      </c>
      <c r="E2" t="s">
        <v>811</v>
      </c>
      <c r="F2" t="s">
        <v>1540</v>
      </c>
      <c r="G2" t="s">
        <v>766</v>
      </c>
      <c r="H2" t="s">
        <v>34</v>
      </c>
    </row>
    <row r="3" spans="1:8">
      <c r="A3">
        <f t="shared" ref="A3:A66" si="0">IF(OR(B3=B2,B3=B4),1,0)</f>
        <v>0</v>
      </c>
      <c r="B3">
        <v>1010</v>
      </c>
      <c r="C3" t="s">
        <v>33</v>
      </c>
      <c r="D3" t="s">
        <v>34</v>
      </c>
      <c r="F3" t="s">
        <v>1541</v>
      </c>
      <c r="G3" t="s">
        <v>33</v>
      </c>
      <c r="H3" t="s">
        <v>34</v>
      </c>
    </row>
    <row r="4" spans="1:8">
      <c r="A4">
        <f t="shared" si="0"/>
        <v>0</v>
      </c>
      <c r="B4">
        <v>1020</v>
      </c>
      <c r="C4" t="s">
        <v>33</v>
      </c>
      <c r="D4" t="s">
        <v>34</v>
      </c>
      <c r="F4" t="s">
        <v>1542</v>
      </c>
      <c r="G4" t="s">
        <v>33</v>
      </c>
      <c r="H4" t="s">
        <v>34</v>
      </c>
    </row>
    <row r="5" spans="1:8">
      <c r="A5">
        <f t="shared" si="0"/>
        <v>0</v>
      </c>
      <c r="B5">
        <v>1030</v>
      </c>
      <c r="C5" t="s">
        <v>46</v>
      </c>
      <c r="D5" t="s">
        <v>34</v>
      </c>
      <c r="F5" t="s">
        <v>1543</v>
      </c>
      <c r="G5" t="s">
        <v>46</v>
      </c>
      <c r="H5" t="s">
        <v>34</v>
      </c>
    </row>
    <row r="6" spans="1:8">
      <c r="A6">
        <f t="shared" si="0"/>
        <v>0</v>
      </c>
      <c r="B6">
        <v>1050</v>
      </c>
      <c r="C6" t="s">
        <v>48</v>
      </c>
      <c r="D6" t="s">
        <v>34</v>
      </c>
      <c r="F6" t="s">
        <v>1544</v>
      </c>
      <c r="G6" t="s">
        <v>48</v>
      </c>
      <c r="H6" t="s">
        <v>34</v>
      </c>
    </row>
    <row r="7" spans="1:8">
      <c r="A7">
        <f t="shared" si="0"/>
        <v>0</v>
      </c>
      <c r="B7">
        <v>1060</v>
      </c>
      <c r="C7" t="s">
        <v>33</v>
      </c>
      <c r="D7" t="s">
        <v>34</v>
      </c>
      <c r="F7" t="s">
        <v>1545</v>
      </c>
      <c r="G7" t="s">
        <v>33</v>
      </c>
      <c r="H7" t="s">
        <v>34</v>
      </c>
    </row>
    <row r="8" spans="1:8">
      <c r="A8">
        <f t="shared" si="0"/>
        <v>1</v>
      </c>
      <c r="B8">
        <v>2000</v>
      </c>
      <c r="C8" t="s">
        <v>766</v>
      </c>
      <c r="D8" t="s">
        <v>97</v>
      </c>
      <c r="E8" t="s">
        <v>765</v>
      </c>
      <c r="F8" t="s">
        <v>1546</v>
      </c>
      <c r="G8" t="s">
        <v>766</v>
      </c>
      <c r="H8" t="s">
        <v>97</v>
      </c>
    </row>
    <row r="9" spans="1:8">
      <c r="A9">
        <f t="shared" si="0"/>
        <v>1</v>
      </c>
      <c r="B9">
        <v>2000</v>
      </c>
      <c r="C9" t="s">
        <v>766</v>
      </c>
      <c r="D9" t="s">
        <v>34</v>
      </c>
      <c r="E9" t="s">
        <v>765</v>
      </c>
      <c r="F9" t="s">
        <v>1547</v>
      </c>
      <c r="G9" t="s">
        <v>766</v>
      </c>
      <c r="H9" t="s">
        <v>34</v>
      </c>
    </row>
    <row r="10" spans="1:8">
      <c r="A10">
        <f t="shared" si="0"/>
        <v>0</v>
      </c>
      <c r="B10">
        <v>2010</v>
      </c>
      <c r="C10" t="s">
        <v>56</v>
      </c>
      <c r="D10" t="s">
        <v>34</v>
      </c>
      <c r="F10" t="s">
        <v>1548</v>
      </c>
      <c r="G10" t="s">
        <v>56</v>
      </c>
      <c r="H10" t="s">
        <v>34</v>
      </c>
    </row>
    <row r="11" spans="1:8">
      <c r="A11">
        <f t="shared" si="0"/>
        <v>0</v>
      </c>
      <c r="B11">
        <v>2020</v>
      </c>
      <c r="C11" t="s">
        <v>33</v>
      </c>
      <c r="D11" t="s">
        <v>34</v>
      </c>
      <c r="F11" t="s">
        <v>1549</v>
      </c>
      <c r="G11" t="s">
        <v>33</v>
      </c>
      <c r="H11" t="s">
        <v>34</v>
      </c>
    </row>
    <row r="12" spans="1:8">
      <c r="A12">
        <f t="shared" si="0"/>
        <v>0</v>
      </c>
      <c r="B12">
        <v>2030</v>
      </c>
      <c r="C12" t="s">
        <v>33</v>
      </c>
      <c r="D12" t="s">
        <v>34</v>
      </c>
      <c r="F12" t="s">
        <v>1550</v>
      </c>
      <c r="G12" t="s">
        <v>33</v>
      </c>
      <c r="H12" t="s">
        <v>34</v>
      </c>
    </row>
    <row r="13" spans="1:8">
      <c r="A13">
        <f t="shared" si="0"/>
        <v>0</v>
      </c>
      <c r="B13">
        <v>2040</v>
      </c>
      <c r="C13" t="s">
        <v>33</v>
      </c>
      <c r="D13" t="s">
        <v>34</v>
      </c>
      <c r="F13" t="s">
        <v>1551</v>
      </c>
      <c r="G13" t="s">
        <v>33</v>
      </c>
      <c r="H13" t="s">
        <v>34</v>
      </c>
    </row>
    <row r="14" spans="1:8">
      <c r="A14">
        <f t="shared" si="0"/>
        <v>0</v>
      </c>
      <c r="B14">
        <v>2050</v>
      </c>
      <c r="C14" t="s">
        <v>88</v>
      </c>
      <c r="D14" t="s">
        <v>34</v>
      </c>
      <c r="F14" t="s">
        <v>1552</v>
      </c>
      <c r="G14" t="s">
        <v>88</v>
      </c>
      <c r="H14" t="s">
        <v>34</v>
      </c>
    </row>
    <row r="15" spans="1:8">
      <c r="A15">
        <f t="shared" si="0"/>
        <v>0</v>
      </c>
      <c r="B15">
        <v>2100</v>
      </c>
      <c r="C15" t="s">
        <v>88</v>
      </c>
      <c r="D15" t="s">
        <v>34</v>
      </c>
      <c r="F15" t="s">
        <v>1553</v>
      </c>
      <c r="G15" t="s">
        <v>88</v>
      </c>
      <c r="H15" t="s">
        <v>34</v>
      </c>
    </row>
    <row r="16" spans="1:8">
      <c r="A16">
        <f t="shared" si="0"/>
        <v>1</v>
      </c>
      <c r="B16">
        <v>2110</v>
      </c>
      <c r="C16" t="s">
        <v>88</v>
      </c>
      <c r="D16" t="s">
        <v>97</v>
      </c>
      <c r="F16" t="s">
        <v>397</v>
      </c>
      <c r="G16" t="s">
        <v>88</v>
      </c>
      <c r="H16" t="s">
        <v>97</v>
      </c>
    </row>
    <row r="17" spans="1:8">
      <c r="A17">
        <f t="shared" si="0"/>
        <v>1</v>
      </c>
      <c r="B17">
        <v>2110</v>
      </c>
      <c r="C17" t="s">
        <v>88</v>
      </c>
      <c r="D17" t="s">
        <v>34</v>
      </c>
      <c r="F17" t="s">
        <v>403</v>
      </c>
      <c r="G17" t="s">
        <v>88</v>
      </c>
      <c r="H17" t="s">
        <v>34</v>
      </c>
    </row>
    <row r="18" spans="1:8">
      <c r="A18">
        <f t="shared" si="0"/>
        <v>1</v>
      </c>
      <c r="B18">
        <v>2120</v>
      </c>
      <c r="C18" t="s">
        <v>56</v>
      </c>
      <c r="D18" t="s">
        <v>97</v>
      </c>
      <c r="F18" t="s">
        <v>406</v>
      </c>
      <c r="G18" t="s">
        <v>56</v>
      </c>
      <c r="H18" t="s">
        <v>97</v>
      </c>
    </row>
    <row r="19" spans="1:8">
      <c r="A19">
        <f t="shared" si="0"/>
        <v>1</v>
      </c>
      <c r="B19">
        <v>2120</v>
      </c>
      <c r="C19" t="s">
        <v>48</v>
      </c>
      <c r="D19" t="s">
        <v>34</v>
      </c>
      <c r="F19" t="s">
        <v>412</v>
      </c>
      <c r="G19" t="s">
        <v>48</v>
      </c>
      <c r="H19" t="s">
        <v>34</v>
      </c>
    </row>
    <row r="20" spans="1:8">
      <c r="A20">
        <f t="shared" si="0"/>
        <v>1</v>
      </c>
      <c r="B20">
        <v>2120</v>
      </c>
      <c r="C20" t="s">
        <v>88</v>
      </c>
      <c r="D20" t="s">
        <v>97</v>
      </c>
      <c r="F20" t="s">
        <v>1554</v>
      </c>
      <c r="G20" t="s">
        <v>88</v>
      </c>
      <c r="H20" t="s">
        <v>97</v>
      </c>
    </row>
    <row r="21" spans="1:8">
      <c r="A21">
        <f t="shared" si="0"/>
        <v>1</v>
      </c>
      <c r="B21">
        <v>2120</v>
      </c>
      <c r="C21" t="s">
        <v>106</v>
      </c>
      <c r="D21" t="s">
        <v>97</v>
      </c>
      <c r="E21" t="s">
        <v>950</v>
      </c>
      <c r="F21" t="s">
        <v>1555</v>
      </c>
      <c r="G21" t="s">
        <v>106</v>
      </c>
      <c r="H21" t="s">
        <v>97</v>
      </c>
    </row>
    <row r="22" spans="1:8">
      <c r="A22">
        <f t="shared" si="0"/>
        <v>1</v>
      </c>
      <c r="B22">
        <v>2130</v>
      </c>
      <c r="C22" t="s">
        <v>106</v>
      </c>
      <c r="D22" t="s">
        <v>34</v>
      </c>
      <c r="F22" t="s">
        <v>415</v>
      </c>
      <c r="G22" t="s">
        <v>106</v>
      </c>
      <c r="H22" t="s">
        <v>34</v>
      </c>
    </row>
    <row r="23" spans="1:8">
      <c r="A23">
        <f t="shared" si="0"/>
        <v>1</v>
      </c>
      <c r="B23">
        <v>2130</v>
      </c>
      <c r="C23" t="s">
        <v>88</v>
      </c>
      <c r="D23" t="s">
        <v>97</v>
      </c>
      <c r="F23" t="s">
        <v>1556</v>
      </c>
      <c r="G23" t="s">
        <v>88</v>
      </c>
      <c r="H23" t="s">
        <v>97</v>
      </c>
    </row>
    <row r="24" spans="1:8">
      <c r="A24">
        <f t="shared" si="0"/>
        <v>1</v>
      </c>
      <c r="B24">
        <v>2130</v>
      </c>
      <c r="C24" t="s">
        <v>106</v>
      </c>
      <c r="D24" t="s">
        <v>97</v>
      </c>
      <c r="E24" t="s">
        <v>967</v>
      </c>
      <c r="F24" t="s">
        <v>1557</v>
      </c>
      <c r="G24" t="s">
        <v>106</v>
      </c>
      <c r="H24" t="s">
        <v>97</v>
      </c>
    </row>
    <row r="25" spans="1:8">
      <c r="A25">
        <f t="shared" si="0"/>
        <v>1</v>
      </c>
      <c r="B25">
        <v>2140</v>
      </c>
      <c r="C25" t="s">
        <v>88</v>
      </c>
      <c r="D25" t="s">
        <v>97</v>
      </c>
      <c r="F25" t="s">
        <v>420</v>
      </c>
      <c r="G25" t="s">
        <v>88</v>
      </c>
      <c r="H25" t="s">
        <v>97</v>
      </c>
    </row>
    <row r="26" spans="1:8">
      <c r="A26">
        <f t="shared" si="0"/>
        <v>1</v>
      </c>
      <c r="B26">
        <v>2140</v>
      </c>
      <c r="C26" t="s">
        <v>56</v>
      </c>
      <c r="D26" t="s">
        <v>97</v>
      </c>
      <c r="F26" t="s">
        <v>96</v>
      </c>
      <c r="G26" t="s">
        <v>56</v>
      </c>
      <c r="H26" t="s">
        <v>97</v>
      </c>
    </row>
    <row r="27" spans="1:8">
      <c r="A27">
        <f t="shared" si="0"/>
        <v>1</v>
      </c>
      <c r="B27">
        <v>2140</v>
      </c>
      <c r="C27" t="s">
        <v>426</v>
      </c>
      <c r="D27" t="s">
        <v>34</v>
      </c>
      <c r="F27" t="s">
        <v>425</v>
      </c>
      <c r="G27" t="s">
        <v>426</v>
      </c>
      <c r="H27" t="s">
        <v>34</v>
      </c>
    </row>
    <row r="28" spans="1:8">
      <c r="A28">
        <f t="shared" si="0"/>
        <v>1</v>
      </c>
      <c r="B28">
        <v>2140</v>
      </c>
      <c r="C28" t="s">
        <v>88</v>
      </c>
      <c r="D28" t="s">
        <v>34</v>
      </c>
      <c r="F28" t="s">
        <v>430</v>
      </c>
      <c r="G28" t="s">
        <v>88</v>
      </c>
      <c r="H28" t="s">
        <v>34</v>
      </c>
    </row>
    <row r="29" spans="1:8">
      <c r="A29">
        <f t="shared" si="0"/>
        <v>1</v>
      </c>
      <c r="B29">
        <v>2150</v>
      </c>
      <c r="C29" t="s">
        <v>106</v>
      </c>
      <c r="D29" t="s">
        <v>97</v>
      </c>
      <c r="F29" t="s">
        <v>433</v>
      </c>
      <c r="G29" t="s">
        <v>106</v>
      </c>
      <c r="H29" t="s">
        <v>97</v>
      </c>
    </row>
    <row r="30" spans="1:8">
      <c r="A30">
        <f t="shared" si="0"/>
        <v>1</v>
      </c>
      <c r="B30">
        <v>2150</v>
      </c>
      <c r="C30" t="s">
        <v>106</v>
      </c>
      <c r="D30" t="s">
        <v>34</v>
      </c>
      <c r="F30" t="s">
        <v>437</v>
      </c>
      <c r="G30" t="s">
        <v>106</v>
      </c>
      <c r="H30" t="s">
        <v>34</v>
      </c>
    </row>
    <row r="31" spans="1:8">
      <c r="A31">
        <f t="shared" si="0"/>
        <v>0</v>
      </c>
      <c r="B31">
        <v>2160</v>
      </c>
      <c r="C31" t="s">
        <v>106</v>
      </c>
      <c r="D31" t="s">
        <v>34</v>
      </c>
      <c r="F31" t="s">
        <v>1558</v>
      </c>
      <c r="G31" t="s">
        <v>106</v>
      </c>
      <c r="H31" t="s">
        <v>34</v>
      </c>
    </row>
    <row r="32" spans="1:8">
      <c r="A32">
        <f t="shared" si="0"/>
        <v>0</v>
      </c>
      <c r="B32">
        <v>2200</v>
      </c>
      <c r="C32" t="s">
        <v>88</v>
      </c>
      <c r="D32" t="s">
        <v>34</v>
      </c>
      <c r="F32" t="s">
        <v>1559</v>
      </c>
      <c r="G32" t="s">
        <v>88</v>
      </c>
      <c r="H32" t="s">
        <v>34</v>
      </c>
    </row>
    <row r="33" spans="1:8">
      <c r="A33">
        <f t="shared" si="0"/>
        <v>0</v>
      </c>
      <c r="B33">
        <v>2210</v>
      </c>
      <c r="C33" t="s">
        <v>112</v>
      </c>
      <c r="D33" t="s">
        <v>34</v>
      </c>
      <c r="F33" t="s">
        <v>1560</v>
      </c>
      <c r="G33" t="s">
        <v>112</v>
      </c>
      <c r="H33" t="s">
        <v>34</v>
      </c>
    </row>
    <row r="34" spans="1:8">
      <c r="A34">
        <f t="shared" si="0"/>
        <v>1</v>
      </c>
      <c r="B34">
        <v>2220</v>
      </c>
      <c r="C34" t="s">
        <v>442</v>
      </c>
      <c r="D34" t="s">
        <v>34</v>
      </c>
      <c r="F34" t="s">
        <v>441</v>
      </c>
      <c r="G34" t="s">
        <v>442</v>
      </c>
      <c r="H34" t="s">
        <v>34</v>
      </c>
    </row>
    <row r="35" spans="1:8">
      <c r="A35">
        <f t="shared" si="0"/>
        <v>1</v>
      </c>
      <c r="B35">
        <v>2220</v>
      </c>
      <c r="C35" t="s">
        <v>442</v>
      </c>
      <c r="D35" t="s">
        <v>97</v>
      </c>
      <c r="F35" t="s">
        <v>446</v>
      </c>
      <c r="G35" t="s">
        <v>442</v>
      </c>
      <c r="H35" t="s">
        <v>97</v>
      </c>
    </row>
    <row r="36" spans="1:8">
      <c r="A36">
        <f t="shared" si="0"/>
        <v>1</v>
      </c>
      <c r="B36">
        <v>2220</v>
      </c>
      <c r="C36" t="s">
        <v>106</v>
      </c>
      <c r="D36" t="s">
        <v>34</v>
      </c>
      <c r="F36" t="s">
        <v>448</v>
      </c>
      <c r="G36" t="s">
        <v>106</v>
      </c>
      <c r="H36" t="s">
        <v>34</v>
      </c>
    </row>
    <row r="37" spans="1:8">
      <c r="A37">
        <f t="shared" si="0"/>
        <v>1</v>
      </c>
      <c r="B37">
        <v>2220</v>
      </c>
      <c r="C37" t="s">
        <v>649</v>
      </c>
      <c r="D37" t="s">
        <v>97</v>
      </c>
      <c r="E37" t="s">
        <v>1001</v>
      </c>
      <c r="F37" t="s">
        <v>1561</v>
      </c>
      <c r="G37" t="s">
        <v>649</v>
      </c>
      <c r="H37" t="s">
        <v>97</v>
      </c>
    </row>
    <row r="38" spans="1:8">
      <c r="A38">
        <f t="shared" si="0"/>
        <v>1</v>
      </c>
      <c r="B38">
        <v>2230</v>
      </c>
      <c r="C38" t="s">
        <v>106</v>
      </c>
      <c r="D38" t="s">
        <v>97</v>
      </c>
      <c r="F38" t="s">
        <v>451</v>
      </c>
      <c r="G38" t="s">
        <v>106</v>
      </c>
      <c r="H38" t="s">
        <v>97</v>
      </c>
    </row>
    <row r="39" spans="1:8">
      <c r="A39">
        <f t="shared" si="0"/>
        <v>1</v>
      </c>
      <c r="B39">
        <v>2230</v>
      </c>
      <c r="C39" t="s">
        <v>106</v>
      </c>
      <c r="D39" t="s">
        <v>34</v>
      </c>
      <c r="F39" t="s">
        <v>454</v>
      </c>
      <c r="G39" t="s">
        <v>106</v>
      </c>
      <c r="H39" t="s">
        <v>34</v>
      </c>
    </row>
    <row r="40" spans="1:8">
      <c r="A40">
        <f t="shared" si="0"/>
        <v>0</v>
      </c>
      <c r="B40">
        <v>2240</v>
      </c>
      <c r="C40" t="s">
        <v>56</v>
      </c>
      <c r="D40" t="s">
        <v>97</v>
      </c>
      <c r="F40" t="s">
        <v>1562</v>
      </c>
      <c r="G40" t="s">
        <v>56</v>
      </c>
      <c r="H40" t="s">
        <v>97</v>
      </c>
    </row>
    <row r="41" spans="1:8">
      <c r="A41">
        <f t="shared" si="0"/>
        <v>1</v>
      </c>
      <c r="B41">
        <v>2250</v>
      </c>
      <c r="C41" t="s">
        <v>112</v>
      </c>
      <c r="D41" t="s">
        <v>97</v>
      </c>
      <c r="F41" t="s">
        <v>456</v>
      </c>
      <c r="G41" t="s">
        <v>112</v>
      </c>
      <c r="H41" t="s">
        <v>97</v>
      </c>
    </row>
    <row r="42" spans="1:8">
      <c r="A42">
        <f t="shared" si="0"/>
        <v>1</v>
      </c>
      <c r="B42">
        <v>2250</v>
      </c>
      <c r="C42" t="s">
        <v>56</v>
      </c>
      <c r="D42" t="s">
        <v>34</v>
      </c>
      <c r="F42" t="s">
        <v>459</v>
      </c>
      <c r="G42" t="s">
        <v>56</v>
      </c>
      <c r="H42" t="s">
        <v>34</v>
      </c>
    </row>
    <row r="43" spans="1:8">
      <c r="A43">
        <f t="shared" si="0"/>
        <v>1</v>
      </c>
      <c r="B43">
        <v>2250</v>
      </c>
      <c r="C43" t="s">
        <v>112</v>
      </c>
      <c r="D43" t="s">
        <v>34</v>
      </c>
      <c r="F43" t="s">
        <v>462</v>
      </c>
      <c r="G43" t="s">
        <v>112</v>
      </c>
      <c r="H43" t="s">
        <v>34</v>
      </c>
    </row>
    <row r="44" spans="1:8">
      <c r="A44">
        <f t="shared" si="0"/>
        <v>1</v>
      </c>
      <c r="B44">
        <v>2250</v>
      </c>
      <c r="C44" t="s">
        <v>649</v>
      </c>
      <c r="D44" t="s">
        <v>97</v>
      </c>
      <c r="E44" t="s">
        <v>1021</v>
      </c>
      <c r="F44" t="s">
        <v>1563</v>
      </c>
      <c r="G44" t="s">
        <v>649</v>
      </c>
      <c r="H44" t="s">
        <v>97</v>
      </c>
    </row>
    <row r="45" spans="1:8">
      <c r="A45">
        <f t="shared" si="0"/>
        <v>0</v>
      </c>
      <c r="B45">
        <v>2270</v>
      </c>
      <c r="C45" t="s">
        <v>56</v>
      </c>
      <c r="D45" t="s">
        <v>97</v>
      </c>
      <c r="F45" t="s">
        <v>1564</v>
      </c>
      <c r="G45" t="s">
        <v>56</v>
      </c>
      <c r="H45" t="s">
        <v>97</v>
      </c>
    </row>
    <row r="46" spans="1:8">
      <c r="A46">
        <f t="shared" si="0"/>
        <v>0</v>
      </c>
      <c r="B46">
        <v>2280</v>
      </c>
      <c r="C46" t="s">
        <v>48</v>
      </c>
      <c r="D46" t="s">
        <v>34</v>
      </c>
      <c r="F46" t="s">
        <v>123</v>
      </c>
      <c r="G46" t="s">
        <v>48</v>
      </c>
      <c r="H46" t="s">
        <v>34</v>
      </c>
    </row>
    <row r="47" spans="1:8">
      <c r="A47">
        <f t="shared" si="0"/>
        <v>0</v>
      </c>
      <c r="B47">
        <v>2290</v>
      </c>
      <c r="C47" t="s">
        <v>56</v>
      </c>
      <c r="D47" t="s">
        <v>97</v>
      </c>
      <c r="F47" t="s">
        <v>1565</v>
      </c>
      <c r="G47" t="s">
        <v>56</v>
      </c>
      <c r="H47" t="s">
        <v>97</v>
      </c>
    </row>
    <row r="48" spans="1:8">
      <c r="A48">
        <f t="shared" si="0"/>
        <v>0</v>
      </c>
      <c r="B48">
        <v>2300</v>
      </c>
      <c r="C48" t="s">
        <v>56</v>
      </c>
      <c r="D48" t="s">
        <v>97</v>
      </c>
      <c r="F48" t="s">
        <v>132</v>
      </c>
      <c r="G48" t="s">
        <v>56</v>
      </c>
      <c r="H48" t="s">
        <v>97</v>
      </c>
    </row>
    <row r="49" spans="1:8">
      <c r="A49">
        <f t="shared" si="0"/>
        <v>1</v>
      </c>
      <c r="B49">
        <v>2310</v>
      </c>
      <c r="C49" t="s">
        <v>56</v>
      </c>
      <c r="D49" t="s">
        <v>97</v>
      </c>
      <c r="F49" t="s">
        <v>140</v>
      </c>
      <c r="G49" t="s">
        <v>56</v>
      </c>
      <c r="H49" t="s">
        <v>97</v>
      </c>
    </row>
    <row r="50" spans="1:8">
      <c r="A50">
        <f t="shared" si="0"/>
        <v>1</v>
      </c>
      <c r="B50">
        <v>2310</v>
      </c>
      <c r="C50" t="s">
        <v>56</v>
      </c>
      <c r="D50" t="s">
        <v>34</v>
      </c>
      <c r="F50" t="s">
        <v>468</v>
      </c>
      <c r="G50" t="s">
        <v>56</v>
      </c>
      <c r="H50" t="s">
        <v>34</v>
      </c>
    </row>
    <row r="51" spans="1:8">
      <c r="A51">
        <f t="shared" si="0"/>
        <v>0</v>
      </c>
      <c r="B51">
        <v>2330</v>
      </c>
      <c r="C51" t="s">
        <v>56</v>
      </c>
      <c r="D51" t="s">
        <v>97</v>
      </c>
      <c r="F51" t="s">
        <v>142</v>
      </c>
      <c r="G51" t="s">
        <v>56</v>
      </c>
      <c r="H51" t="s">
        <v>97</v>
      </c>
    </row>
    <row r="52" spans="1:8">
      <c r="A52">
        <f t="shared" si="0"/>
        <v>0</v>
      </c>
      <c r="B52">
        <v>2340</v>
      </c>
      <c r="C52" t="s">
        <v>106</v>
      </c>
      <c r="D52" t="s">
        <v>97</v>
      </c>
      <c r="F52" t="s">
        <v>1566</v>
      </c>
      <c r="G52" t="s">
        <v>106</v>
      </c>
      <c r="H52" t="s">
        <v>97</v>
      </c>
    </row>
    <row r="53" spans="1:8">
      <c r="A53">
        <f t="shared" si="0"/>
        <v>0</v>
      </c>
      <c r="B53">
        <v>2350</v>
      </c>
      <c r="C53" t="s">
        <v>106</v>
      </c>
      <c r="D53" t="s">
        <v>34</v>
      </c>
      <c r="F53" t="s">
        <v>1567</v>
      </c>
      <c r="G53" t="s">
        <v>106</v>
      </c>
      <c r="H53" t="s">
        <v>34</v>
      </c>
    </row>
    <row r="54" spans="1:8">
      <c r="A54">
        <f t="shared" si="0"/>
        <v>0</v>
      </c>
      <c r="B54">
        <v>2370</v>
      </c>
      <c r="C54" t="s">
        <v>56</v>
      </c>
      <c r="D54" t="s">
        <v>97</v>
      </c>
      <c r="F54" t="s">
        <v>1568</v>
      </c>
      <c r="G54" t="s">
        <v>56</v>
      </c>
      <c r="H54" t="s">
        <v>97</v>
      </c>
    </row>
    <row r="55" spans="1:8">
      <c r="A55">
        <f t="shared" si="0"/>
        <v>0</v>
      </c>
      <c r="B55">
        <v>2380</v>
      </c>
      <c r="C55" t="s">
        <v>106</v>
      </c>
      <c r="D55" t="s">
        <v>97</v>
      </c>
      <c r="F55" t="s">
        <v>1569</v>
      </c>
      <c r="G55" t="s">
        <v>106</v>
      </c>
      <c r="H55" t="s">
        <v>97</v>
      </c>
    </row>
    <row r="56" spans="1:8">
      <c r="A56">
        <f t="shared" si="0"/>
        <v>1</v>
      </c>
      <c r="B56">
        <v>2400</v>
      </c>
      <c r="C56" t="s">
        <v>56</v>
      </c>
      <c r="D56" t="s">
        <v>97</v>
      </c>
      <c r="E56" t="s">
        <v>918</v>
      </c>
      <c r="F56" t="s">
        <v>1570</v>
      </c>
      <c r="G56" t="s">
        <v>56</v>
      </c>
      <c r="H56" t="s">
        <v>97</v>
      </c>
    </row>
    <row r="57" spans="1:8">
      <c r="A57">
        <f t="shared" si="0"/>
        <v>1</v>
      </c>
      <c r="B57">
        <v>2400</v>
      </c>
      <c r="C57" t="s">
        <v>56</v>
      </c>
      <c r="D57" t="s">
        <v>34</v>
      </c>
      <c r="F57" t="s">
        <v>471</v>
      </c>
      <c r="G57" t="s">
        <v>56</v>
      </c>
      <c r="H57" t="s">
        <v>34</v>
      </c>
    </row>
    <row r="58" spans="1:8">
      <c r="A58">
        <f t="shared" si="0"/>
        <v>1</v>
      </c>
      <c r="B58">
        <v>2400</v>
      </c>
      <c r="C58" t="s">
        <v>88</v>
      </c>
      <c r="D58" t="s">
        <v>97</v>
      </c>
      <c r="F58" t="s">
        <v>1571</v>
      </c>
      <c r="G58" t="s">
        <v>88</v>
      </c>
      <c r="H58" t="s">
        <v>97</v>
      </c>
    </row>
    <row r="59" spans="1:8">
      <c r="A59">
        <f t="shared" si="0"/>
        <v>1</v>
      </c>
      <c r="B59">
        <v>2410</v>
      </c>
      <c r="C59" t="s">
        <v>56</v>
      </c>
      <c r="D59" t="s">
        <v>97</v>
      </c>
      <c r="F59" t="s">
        <v>474</v>
      </c>
      <c r="G59" t="s">
        <v>56</v>
      </c>
      <c r="H59" t="s">
        <v>97</v>
      </c>
    </row>
    <row r="60" spans="1:8">
      <c r="A60">
        <f t="shared" si="0"/>
        <v>1</v>
      </c>
      <c r="B60">
        <v>2410</v>
      </c>
      <c r="C60" t="s">
        <v>56</v>
      </c>
      <c r="D60" t="s">
        <v>34</v>
      </c>
      <c r="F60" t="s">
        <v>477</v>
      </c>
      <c r="G60" t="s">
        <v>56</v>
      </c>
      <c r="H60" t="s">
        <v>34</v>
      </c>
    </row>
    <row r="61" spans="1:8">
      <c r="A61">
        <f t="shared" si="0"/>
        <v>1</v>
      </c>
      <c r="B61">
        <v>2500</v>
      </c>
      <c r="C61" t="s">
        <v>88</v>
      </c>
      <c r="D61" t="s">
        <v>97</v>
      </c>
      <c r="F61" t="s">
        <v>480</v>
      </c>
      <c r="G61" t="s">
        <v>88</v>
      </c>
      <c r="H61" t="s">
        <v>97</v>
      </c>
    </row>
    <row r="62" spans="1:8">
      <c r="A62">
        <f t="shared" si="0"/>
        <v>1</v>
      </c>
      <c r="B62">
        <v>2500</v>
      </c>
      <c r="C62" t="s">
        <v>649</v>
      </c>
      <c r="D62" t="s">
        <v>97</v>
      </c>
      <c r="E62" t="s">
        <v>1037</v>
      </c>
      <c r="F62" t="s">
        <v>1572</v>
      </c>
      <c r="G62" t="s">
        <v>649</v>
      </c>
      <c r="H62" t="s">
        <v>97</v>
      </c>
    </row>
    <row r="63" spans="1:8">
      <c r="A63">
        <f t="shared" si="0"/>
        <v>1</v>
      </c>
      <c r="B63">
        <v>2500</v>
      </c>
      <c r="C63" t="s">
        <v>88</v>
      </c>
      <c r="D63" t="s">
        <v>97</v>
      </c>
      <c r="E63" t="s">
        <v>1432</v>
      </c>
      <c r="F63" t="s">
        <v>1573</v>
      </c>
      <c r="G63" t="s">
        <v>88</v>
      </c>
      <c r="H63" t="s">
        <v>97</v>
      </c>
    </row>
    <row r="64" spans="1:8">
      <c r="A64">
        <f t="shared" si="0"/>
        <v>1</v>
      </c>
      <c r="B64">
        <v>2500</v>
      </c>
      <c r="C64" t="s">
        <v>88</v>
      </c>
      <c r="D64" t="s">
        <v>97</v>
      </c>
      <c r="E64" t="s">
        <v>1452</v>
      </c>
      <c r="F64" t="s">
        <v>1574</v>
      </c>
      <c r="G64" t="s">
        <v>88</v>
      </c>
      <c r="H64" t="s">
        <v>97</v>
      </c>
    </row>
    <row r="65" spans="1:8">
      <c r="A65">
        <f t="shared" si="0"/>
        <v>1</v>
      </c>
      <c r="B65">
        <v>2501</v>
      </c>
      <c r="C65" t="s">
        <v>56</v>
      </c>
      <c r="D65" t="s">
        <v>97</v>
      </c>
      <c r="E65" t="s">
        <v>831</v>
      </c>
      <c r="F65" t="s">
        <v>1575</v>
      </c>
      <c r="G65" t="s">
        <v>56</v>
      </c>
      <c r="H65" t="s">
        <v>97</v>
      </c>
    </row>
    <row r="66" spans="1:8">
      <c r="A66">
        <f t="shared" si="0"/>
        <v>1</v>
      </c>
      <c r="B66">
        <v>2501</v>
      </c>
      <c r="C66" t="s">
        <v>88</v>
      </c>
      <c r="D66" t="s">
        <v>97</v>
      </c>
      <c r="F66" t="s">
        <v>1576</v>
      </c>
      <c r="G66" t="s">
        <v>88</v>
      </c>
      <c r="H66" t="s">
        <v>97</v>
      </c>
    </row>
    <row r="67" spans="1:8">
      <c r="A67">
        <f t="shared" ref="A67:A130" si="1">IF(OR(B67=B66,B67=B68),1,0)</f>
        <v>0</v>
      </c>
      <c r="B67">
        <v>2502</v>
      </c>
      <c r="C67" t="s">
        <v>88</v>
      </c>
      <c r="D67" t="s">
        <v>97</v>
      </c>
      <c r="F67" t="s">
        <v>1577</v>
      </c>
      <c r="G67" t="s">
        <v>88</v>
      </c>
      <c r="H67" t="s">
        <v>97</v>
      </c>
    </row>
    <row r="68" spans="1:8">
      <c r="A68">
        <f t="shared" si="1"/>
        <v>0</v>
      </c>
      <c r="B68">
        <v>2503</v>
      </c>
      <c r="C68" t="s">
        <v>106</v>
      </c>
      <c r="D68" t="s">
        <v>97</v>
      </c>
      <c r="F68" t="s">
        <v>1578</v>
      </c>
      <c r="G68" t="s">
        <v>106</v>
      </c>
      <c r="H68" t="s">
        <v>97</v>
      </c>
    </row>
    <row r="69" spans="1:8">
      <c r="A69">
        <f t="shared" si="1"/>
        <v>0</v>
      </c>
      <c r="B69">
        <v>2504</v>
      </c>
      <c r="C69" t="s">
        <v>106</v>
      </c>
      <c r="D69" t="s">
        <v>97</v>
      </c>
      <c r="F69" t="s">
        <v>1579</v>
      </c>
      <c r="G69" t="s">
        <v>106</v>
      </c>
      <c r="H69" t="s">
        <v>97</v>
      </c>
    </row>
    <row r="70" spans="1:8">
      <c r="A70">
        <f t="shared" si="1"/>
        <v>0</v>
      </c>
      <c r="B70">
        <v>2505</v>
      </c>
      <c r="C70" t="s">
        <v>88</v>
      </c>
      <c r="D70" t="s">
        <v>97</v>
      </c>
      <c r="F70" t="s">
        <v>1580</v>
      </c>
      <c r="G70" t="s">
        <v>88</v>
      </c>
      <c r="H70" t="s">
        <v>97</v>
      </c>
    </row>
    <row r="71" spans="1:8">
      <c r="A71">
        <f t="shared" si="1"/>
        <v>0</v>
      </c>
      <c r="B71">
        <v>2506</v>
      </c>
      <c r="C71" t="s">
        <v>46</v>
      </c>
      <c r="D71" t="s">
        <v>34</v>
      </c>
      <c r="F71" t="s">
        <v>1581</v>
      </c>
      <c r="G71" t="s">
        <v>46</v>
      </c>
      <c r="H71" t="s">
        <v>34</v>
      </c>
    </row>
    <row r="72" spans="1:8">
      <c r="A72">
        <f t="shared" si="1"/>
        <v>1</v>
      </c>
      <c r="B72">
        <v>2510</v>
      </c>
      <c r="C72" t="s">
        <v>88</v>
      </c>
      <c r="D72" t="s">
        <v>97</v>
      </c>
      <c r="E72" t="s">
        <v>852</v>
      </c>
      <c r="F72" t="s">
        <v>1582</v>
      </c>
      <c r="G72" t="s">
        <v>88</v>
      </c>
      <c r="H72" t="s">
        <v>97</v>
      </c>
    </row>
    <row r="73" spans="1:8">
      <c r="A73">
        <f t="shared" si="1"/>
        <v>1</v>
      </c>
      <c r="B73">
        <v>2510</v>
      </c>
      <c r="C73" t="s">
        <v>56</v>
      </c>
      <c r="D73" t="s">
        <v>97</v>
      </c>
      <c r="F73" t="s">
        <v>484</v>
      </c>
      <c r="G73" t="s">
        <v>56</v>
      </c>
      <c r="H73" t="s">
        <v>97</v>
      </c>
    </row>
    <row r="74" spans="1:8">
      <c r="A74">
        <f t="shared" si="1"/>
        <v>1</v>
      </c>
      <c r="B74">
        <v>2510</v>
      </c>
      <c r="C74" t="s">
        <v>88</v>
      </c>
      <c r="D74" t="s">
        <v>97</v>
      </c>
      <c r="F74" t="s">
        <v>486</v>
      </c>
      <c r="G74" t="s">
        <v>88</v>
      </c>
      <c r="H74" t="s">
        <v>97</v>
      </c>
    </row>
    <row r="75" spans="1:8">
      <c r="A75">
        <f t="shared" si="1"/>
        <v>0</v>
      </c>
      <c r="B75">
        <v>2511</v>
      </c>
      <c r="C75" t="s">
        <v>88</v>
      </c>
      <c r="D75" t="s">
        <v>97</v>
      </c>
      <c r="F75" t="s">
        <v>1583</v>
      </c>
      <c r="G75" t="s">
        <v>88</v>
      </c>
      <c r="H75" t="s">
        <v>97</v>
      </c>
    </row>
    <row r="76" spans="1:8">
      <c r="A76">
        <f t="shared" si="1"/>
        <v>0</v>
      </c>
      <c r="B76">
        <v>2512</v>
      </c>
      <c r="C76" t="s">
        <v>56</v>
      </c>
      <c r="D76" t="s">
        <v>97</v>
      </c>
      <c r="F76" t="s">
        <v>1584</v>
      </c>
      <c r="G76" t="s">
        <v>56</v>
      </c>
      <c r="H76" t="s">
        <v>97</v>
      </c>
    </row>
    <row r="77" spans="1:8">
      <c r="A77">
        <f t="shared" si="1"/>
        <v>1</v>
      </c>
      <c r="B77">
        <v>2520</v>
      </c>
      <c r="C77" t="s">
        <v>56</v>
      </c>
      <c r="D77" t="s">
        <v>97</v>
      </c>
      <c r="F77" t="s">
        <v>488</v>
      </c>
      <c r="G77" t="s">
        <v>56</v>
      </c>
      <c r="H77" t="s">
        <v>97</v>
      </c>
    </row>
    <row r="78" spans="1:8">
      <c r="A78">
        <f t="shared" si="1"/>
        <v>1</v>
      </c>
      <c r="B78">
        <v>2520</v>
      </c>
      <c r="C78" t="s">
        <v>56</v>
      </c>
      <c r="D78" t="s">
        <v>34</v>
      </c>
      <c r="F78" t="s">
        <v>492</v>
      </c>
      <c r="G78" t="s">
        <v>56</v>
      </c>
      <c r="H78" t="s">
        <v>34</v>
      </c>
    </row>
    <row r="79" spans="1:8">
      <c r="A79">
        <f t="shared" si="1"/>
        <v>0</v>
      </c>
      <c r="B79">
        <v>2530</v>
      </c>
      <c r="C79" t="s">
        <v>106</v>
      </c>
      <c r="D79" t="s">
        <v>97</v>
      </c>
      <c r="F79" t="s">
        <v>1585</v>
      </c>
      <c r="G79" t="s">
        <v>106</v>
      </c>
      <c r="H79" t="s">
        <v>97</v>
      </c>
    </row>
    <row r="80" spans="1:8">
      <c r="A80">
        <f t="shared" si="1"/>
        <v>1</v>
      </c>
      <c r="B80">
        <v>2540</v>
      </c>
      <c r="C80" t="s">
        <v>106</v>
      </c>
      <c r="D80" t="s">
        <v>97</v>
      </c>
      <c r="E80" t="s">
        <v>934</v>
      </c>
      <c r="F80" t="s">
        <v>1586</v>
      </c>
      <c r="G80" t="s">
        <v>106</v>
      </c>
      <c r="H80" t="s">
        <v>97</v>
      </c>
    </row>
    <row r="81" spans="1:8">
      <c r="A81">
        <f t="shared" si="1"/>
        <v>1</v>
      </c>
      <c r="B81">
        <v>2540</v>
      </c>
      <c r="C81" t="s">
        <v>106</v>
      </c>
      <c r="D81" t="s">
        <v>97</v>
      </c>
      <c r="F81" t="s">
        <v>495</v>
      </c>
      <c r="G81" t="s">
        <v>106</v>
      </c>
      <c r="H81" t="s">
        <v>97</v>
      </c>
    </row>
    <row r="82" spans="1:8">
      <c r="A82">
        <f t="shared" si="1"/>
        <v>1</v>
      </c>
      <c r="B82">
        <v>2540</v>
      </c>
      <c r="C82" t="s">
        <v>106</v>
      </c>
      <c r="D82" t="s">
        <v>34</v>
      </c>
      <c r="F82" t="s">
        <v>499</v>
      </c>
      <c r="G82" t="s">
        <v>106</v>
      </c>
      <c r="H82" t="s">
        <v>34</v>
      </c>
    </row>
    <row r="83" spans="1:8">
      <c r="A83">
        <f t="shared" si="1"/>
        <v>1</v>
      </c>
      <c r="B83">
        <v>2540</v>
      </c>
      <c r="C83" t="s">
        <v>88</v>
      </c>
      <c r="D83" t="s">
        <v>97</v>
      </c>
      <c r="F83" t="s">
        <v>1587</v>
      </c>
      <c r="G83" t="s">
        <v>88</v>
      </c>
      <c r="H83" t="s">
        <v>97</v>
      </c>
    </row>
    <row r="84" spans="1:8">
      <c r="A84">
        <f t="shared" si="1"/>
        <v>1</v>
      </c>
      <c r="B84">
        <v>2550</v>
      </c>
      <c r="C84" t="s">
        <v>88</v>
      </c>
      <c r="D84" t="s">
        <v>97</v>
      </c>
      <c r="F84" t="s">
        <v>501</v>
      </c>
      <c r="G84" t="s">
        <v>88</v>
      </c>
      <c r="H84" t="s">
        <v>97</v>
      </c>
    </row>
    <row r="85" spans="1:8">
      <c r="A85">
        <f t="shared" si="1"/>
        <v>1</v>
      </c>
      <c r="B85">
        <v>2550</v>
      </c>
      <c r="C85" t="s">
        <v>106</v>
      </c>
      <c r="D85" t="s">
        <v>97</v>
      </c>
      <c r="F85" t="s">
        <v>505</v>
      </c>
      <c r="G85" t="s">
        <v>106</v>
      </c>
      <c r="H85" t="s">
        <v>97</v>
      </c>
    </row>
    <row r="86" spans="1:8">
      <c r="A86">
        <f t="shared" si="1"/>
        <v>1</v>
      </c>
      <c r="B86">
        <v>2550</v>
      </c>
      <c r="C86" t="s">
        <v>637</v>
      </c>
      <c r="D86" t="s">
        <v>97</v>
      </c>
      <c r="E86" t="s">
        <v>1400</v>
      </c>
      <c r="F86" t="s">
        <v>1588</v>
      </c>
      <c r="G86" t="s">
        <v>637</v>
      </c>
      <c r="H86" t="s">
        <v>97</v>
      </c>
    </row>
    <row r="87" spans="1:8">
      <c r="A87">
        <f t="shared" si="1"/>
        <v>0</v>
      </c>
      <c r="B87">
        <v>2560</v>
      </c>
      <c r="C87" t="s">
        <v>106</v>
      </c>
      <c r="D87" t="s">
        <v>97</v>
      </c>
      <c r="F87" t="s">
        <v>1589</v>
      </c>
      <c r="G87" t="s">
        <v>106</v>
      </c>
      <c r="H87" t="s">
        <v>97</v>
      </c>
    </row>
    <row r="88" spans="1:8">
      <c r="A88">
        <f t="shared" si="1"/>
        <v>0</v>
      </c>
      <c r="B88">
        <v>2570</v>
      </c>
      <c r="C88" t="s">
        <v>56</v>
      </c>
      <c r="D88" t="s">
        <v>97</v>
      </c>
      <c r="F88" t="s">
        <v>1590</v>
      </c>
      <c r="G88" t="s">
        <v>56</v>
      </c>
      <c r="H88" t="s">
        <v>97</v>
      </c>
    </row>
    <row r="89" spans="1:8">
      <c r="A89">
        <f t="shared" si="1"/>
        <v>1</v>
      </c>
      <c r="B89">
        <v>2600</v>
      </c>
      <c r="C89" t="s">
        <v>106</v>
      </c>
      <c r="D89" t="s">
        <v>97</v>
      </c>
      <c r="E89" t="s">
        <v>900</v>
      </c>
      <c r="F89" t="s">
        <v>1591</v>
      </c>
      <c r="G89" t="s">
        <v>106</v>
      </c>
      <c r="H89" t="s">
        <v>97</v>
      </c>
    </row>
    <row r="90" spans="1:8">
      <c r="A90">
        <f t="shared" si="1"/>
        <v>1</v>
      </c>
      <c r="B90">
        <v>2600</v>
      </c>
      <c r="C90" t="s">
        <v>88</v>
      </c>
      <c r="D90" t="s">
        <v>97</v>
      </c>
      <c r="F90" t="s">
        <v>1592</v>
      </c>
      <c r="G90" t="s">
        <v>88</v>
      </c>
      <c r="H90" t="s">
        <v>97</v>
      </c>
    </row>
    <row r="91" spans="1:8">
      <c r="A91">
        <f t="shared" si="1"/>
        <v>1</v>
      </c>
      <c r="B91">
        <v>2600</v>
      </c>
      <c r="C91" t="s">
        <v>106</v>
      </c>
      <c r="D91" t="s">
        <v>97</v>
      </c>
      <c r="F91" t="s">
        <v>509</v>
      </c>
      <c r="G91" t="s">
        <v>106</v>
      </c>
      <c r="H91" t="s">
        <v>97</v>
      </c>
    </row>
    <row r="92" spans="1:8">
      <c r="A92">
        <f t="shared" si="1"/>
        <v>0</v>
      </c>
      <c r="B92">
        <v>2610</v>
      </c>
      <c r="C92" t="s">
        <v>56</v>
      </c>
      <c r="D92" t="s">
        <v>97</v>
      </c>
      <c r="F92" t="s">
        <v>1593</v>
      </c>
      <c r="G92" t="s">
        <v>56</v>
      </c>
      <c r="H92" t="s">
        <v>97</v>
      </c>
    </row>
    <row r="93" spans="1:8">
      <c r="A93">
        <f t="shared" si="1"/>
        <v>0</v>
      </c>
      <c r="B93">
        <v>2620</v>
      </c>
      <c r="C93" t="s">
        <v>88</v>
      </c>
      <c r="D93" t="s">
        <v>97</v>
      </c>
      <c r="F93" t="s">
        <v>1594</v>
      </c>
      <c r="G93" t="s">
        <v>88</v>
      </c>
      <c r="H93" t="s">
        <v>97</v>
      </c>
    </row>
    <row r="94" spans="1:8">
      <c r="A94">
        <f t="shared" si="1"/>
        <v>0</v>
      </c>
      <c r="B94">
        <v>2625</v>
      </c>
      <c r="C94" t="s">
        <v>56</v>
      </c>
      <c r="D94" t="s">
        <v>97</v>
      </c>
      <c r="F94" t="s">
        <v>1595</v>
      </c>
      <c r="G94" t="s">
        <v>56</v>
      </c>
      <c r="H94" t="s">
        <v>97</v>
      </c>
    </row>
    <row r="95" spans="1:8">
      <c r="A95">
        <f t="shared" si="1"/>
        <v>1</v>
      </c>
      <c r="B95">
        <v>2630</v>
      </c>
      <c r="C95" t="s">
        <v>56</v>
      </c>
      <c r="D95" t="s">
        <v>97</v>
      </c>
      <c r="F95" t="s">
        <v>513</v>
      </c>
      <c r="G95" t="s">
        <v>56</v>
      </c>
      <c r="H95" t="s">
        <v>97</v>
      </c>
    </row>
    <row r="96" spans="1:8">
      <c r="A96">
        <f t="shared" si="1"/>
        <v>1</v>
      </c>
      <c r="B96">
        <v>2630</v>
      </c>
      <c r="C96" t="s">
        <v>88</v>
      </c>
      <c r="D96" t="s">
        <v>97</v>
      </c>
      <c r="E96" t="s">
        <v>864</v>
      </c>
      <c r="F96" t="s">
        <v>1596</v>
      </c>
      <c r="G96" t="s">
        <v>88</v>
      </c>
      <c r="H96" t="s">
        <v>97</v>
      </c>
    </row>
    <row r="97" spans="1:8">
      <c r="A97">
        <f t="shared" si="1"/>
        <v>1</v>
      </c>
      <c r="B97">
        <v>3000</v>
      </c>
      <c r="C97" t="s">
        <v>790</v>
      </c>
      <c r="D97" t="s">
        <v>97</v>
      </c>
      <c r="E97" t="s">
        <v>789</v>
      </c>
      <c r="F97" t="s">
        <v>1597</v>
      </c>
      <c r="G97" t="s">
        <v>790</v>
      </c>
      <c r="H97" t="s">
        <v>97</v>
      </c>
    </row>
    <row r="98" spans="1:8">
      <c r="A98">
        <f t="shared" si="1"/>
        <v>1</v>
      </c>
      <c r="B98">
        <v>3000</v>
      </c>
      <c r="C98" t="s">
        <v>790</v>
      </c>
      <c r="D98" t="s">
        <v>97</v>
      </c>
      <c r="F98" t="s">
        <v>1598</v>
      </c>
      <c r="G98" t="s">
        <v>790</v>
      </c>
      <c r="H98" t="s">
        <v>97</v>
      </c>
    </row>
    <row r="99" spans="1:8">
      <c r="A99">
        <f t="shared" si="1"/>
        <v>1</v>
      </c>
      <c r="B99">
        <v>3000</v>
      </c>
      <c r="C99" t="s">
        <v>48</v>
      </c>
      <c r="D99" t="s">
        <v>34</v>
      </c>
      <c r="F99" t="s">
        <v>517</v>
      </c>
      <c r="G99" t="s">
        <v>48</v>
      </c>
      <c r="H99" t="s">
        <v>34</v>
      </c>
    </row>
    <row r="100" spans="1:8">
      <c r="A100">
        <f t="shared" si="1"/>
        <v>0</v>
      </c>
      <c r="B100">
        <v>3010</v>
      </c>
      <c r="C100" t="s">
        <v>46</v>
      </c>
      <c r="D100" t="s">
        <v>97</v>
      </c>
      <c r="F100" t="s">
        <v>1599</v>
      </c>
      <c r="G100" t="s">
        <v>46</v>
      </c>
      <c r="H100" t="s">
        <v>97</v>
      </c>
    </row>
    <row r="101" spans="1:8">
      <c r="A101">
        <f t="shared" si="1"/>
        <v>1</v>
      </c>
      <c r="B101">
        <v>3020</v>
      </c>
      <c r="C101" t="s">
        <v>88</v>
      </c>
      <c r="D101" t="s">
        <v>97</v>
      </c>
      <c r="F101" t="s">
        <v>520</v>
      </c>
      <c r="G101" t="s">
        <v>88</v>
      </c>
      <c r="H101" t="s">
        <v>97</v>
      </c>
    </row>
    <row r="102" spans="1:8">
      <c r="A102">
        <f t="shared" si="1"/>
        <v>1</v>
      </c>
      <c r="B102">
        <v>3020</v>
      </c>
      <c r="C102" t="s">
        <v>56</v>
      </c>
      <c r="D102" t="s">
        <v>97</v>
      </c>
      <c r="F102" t="s">
        <v>524</v>
      </c>
      <c r="G102" t="s">
        <v>56</v>
      </c>
      <c r="H102" t="s">
        <v>97</v>
      </c>
    </row>
    <row r="103" spans="1:8">
      <c r="A103">
        <f t="shared" si="1"/>
        <v>0</v>
      </c>
      <c r="B103">
        <v>3040</v>
      </c>
      <c r="C103" t="s">
        <v>56</v>
      </c>
      <c r="D103" t="s">
        <v>34</v>
      </c>
      <c r="F103" t="s">
        <v>1600</v>
      </c>
      <c r="G103" t="s">
        <v>56</v>
      </c>
      <c r="H103" t="s">
        <v>34</v>
      </c>
    </row>
    <row r="104" spans="1:8">
      <c r="A104">
        <f t="shared" si="1"/>
        <v>1</v>
      </c>
      <c r="B104">
        <v>3050</v>
      </c>
      <c r="C104" t="s">
        <v>56</v>
      </c>
      <c r="D104" t="s">
        <v>34</v>
      </c>
      <c r="F104" t="s">
        <v>527</v>
      </c>
      <c r="G104" t="s">
        <v>56</v>
      </c>
      <c r="H104" t="s">
        <v>34</v>
      </c>
    </row>
    <row r="105" spans="1:8">
      <c r="A105">
        <f t="shared" si="1"/>
        <v>1</v>
      </c>
      <c r="B105">
        <v>3050</v>
      </c>
      <c r="C105" t="s">
        <v>106</v>
      </c>
      <c r="D105" t="s">
        <v>34</v>
      </c>
      <c r="F105" t="s">
        <v>531</v>
      </c>
      <c r="G105" t="s">
        <v>106</v>
      </c>
      <c r="H105" t="s">
        <v>34</v>
      </c>
    </row>
    <row r="106" spans="1:8">
      <c r="A106">
        <f t="shared" si="1"/>
        <v>0</v>
      </c>
      <c r="B106">
        <v>3070</v>
      </c>
      <c r="C106" t="s">
        <v>106</v>
      </c>
      <c r="D106" t="s">
        <v>97</v>
      </c>
      <c r="F106" t="s">
        <v>1601</v>
      </c>
      <c r="G106" t="s">
        <v>106</v>
      </c>
      <c r="H106" t="s">
        <v>97</v>
      </c>
    </row>
    <row r="107" spans="1:8">
      <c r="A107">
        <f t="shared" si="1"/>
        <v>0</v>
      </c>
      <c r="B107">
        <v>3080</v>
      </c>
      <c r="C107" t="s">
        <v>46</v>
      </c>
      <c r="D107" t="s">
        <v>97</v>
      </c>
      <c r="F107" t="s">
        <v>1602</v>
      </c>
      <c r="G107" t="s">
        <v>46</v>
      </c>
      <c r="H107" t="s">
        <v>97</v>
      </c>
    </row>
    <row r="108" spans="1:8">
      <c r="A108">
        <f t="shared" si="1"/>
        <v>1</v>
      </c>
      <c r="B108">
        <v>3100</v>
      </c>
      <c r="C108" t="s">
        <v>1132</v>
      </c>
      <c r="D108" t="s">
        <v>97</v>
      </c>
      <c r="E108" t="s">
        <v>1131</v>
      </c>
      <c r="F108" t="s">
        <v>1603</v>
      </c>
      <c r="G108" t="s">
        <v>1132</v>
      </c>
      <c r="H108" t="s">
        <v>97</v>
      </c>
    </row>
    <row r="109" spans="1:8">
      <c r="A109">
        <f t="shared" si="1"/>
        <v>1</v>
      </c>
      <c r="B109">
        <v>3100</v>
      </c>
      <c r="C109" t="s">
        <v>106</v>
      </c>
      <c r="D109" t="s">
        <v>97</v>
      </c>
      <c r="F109" t="s">
        <v>535</v>
      </c>
      <c r="G109" t="s">
        <v>106</v>
      </c>
      <c r="H109" t="s">
        <v>97</v>
      </c>
    </row>
    <row r="110" spans="1:8">
      <c r="A110">
        <f t="shared" si="1"/>
        <v>1</v>
      </c>
      <c r="B110">
        <v>3110</v>
      </c>
      <c r="C110" t="s">
        <v>426</v>
      </c>
      <c r="D110" t="s">
        <v>97</v>
      </c>
      <c r="F110" t="s">
        <v>554</v>
      </c>
      <c r="G110" t="s">
        <v>426</v>
      </c>
      <c r="H110" t="s">
        <v>97</v>
      </c>
    </row>
    <row r="111" spans="1:8">
      <c r="A111">
        <f t="shared" si="1"/>
        <v>1</v>
      </c>
      <c r="B111">
        <v>3110</v>
      </c>
      <c r="C111" t="s">
        <v>56</v>
      </c>
      <c r="D111" t="s">
        <v>97</v>
      </c>
      <c r="F111" t="s">
        <v>1604</v>
      </c>
      <c r="G111" t="s">
        <v>56</v>
      </c>
      <c r="H111" t="s">
        <v>97</v>
      </c>
    </row>
    <row r="112" spans="1:8">
      <c r="A112">
        <f t="shared" si="1"/>
        <v>1</v>
      </c>
      <c r="B112">
        <v>3200</v>
      </c>
      <c r="C112" t="s">
        <v>649</v>
      </c>
      <c r="D112" t="s">
        <v>97</v>
      </c>
      <c r="E112" t="s">
        <v>1058</v>
      </c>
      <c r="F112" t="s">
        <v>1605</v>
      </c>
      <c r="G112" t="s">
        <v>649</v>
      </c>
      <c r="H112" t="s">
        <v>97</v>
      </c>
    </row>
    <row r="113" spans="1:8">
      <c r="A113">
        <f t="shared" si="1"/>
        <v>1</v>
      </c>
      <c r="B113">
        <v>3200</v>
      </c>
      <c r="C113" t="s">
        <v>56</v>
      </c>
      <c r="D113" t="s">
        <v>97</v>
      </c>
      <c r="F113" t="s">
        <v>571</v>
      </c>
      <c r="G113" t="s">
        <v>56</v>
      </c>
      <c r="H113" t="s">
        <v>97</v>
      </c>
    </row>
    <row r="114" spans="1:8">
      <c r="A114">
        <f t="shared" si="1"/>
        <v>1</v>
      </c>
      <c r="B114">
        <v>3201</v>
      </c>
      <c r="C114" t="s">
        <v>56</v>
      </c>
      <c r="D114" t="s">
        <v>97</v>
      </c>
      <c r="F114" t="s">
        <v>578</v>
      </c>
      <c r="G114" t="s">
        <v>56</v>
      </c>
      <c r="H114" t="s">
        <v>97</v>
      </c>
    </row>
    <row r="115" spans="1:8">
      <c r="A115">
        <f t="shared" si="1"/>
        <v>1</v>
      </c>
      <c r="B115">
        <v>3201</v>
      </c>
      <c r="C115" t="s">
        <v>637</v>
      </c>
      <c r="D115" t="s">
        <v>97</v>
      </c>
      <c r="E115" t="s">
        <v>1330</v>
      </c>
      <c r="F115" t="s">
        <v>1606</v>
      </c>
      <c r="G115" t="s">
        <v>637</v>
      </c>
      <c r="H115" t="s">
        <v>97</v>
      </c>
    </row>
    <row r="116" spans="1:8">
      <c r="A116">
        <f t="shared" si="1"/>
        <v>1</v>
      </c>
      <c r="B116">
        <v>3210</v>
      </c>
      <c r="C116" t="s">
        <v>106</v>
      </c>
      <c r="D116" t="s">
        <v>97</v>
      </c>
      <c r="F116" t="s">
        <v>580</v>
      </c>
      <c r="G116" t="s">
        <v>106</v>
      </c>
      <c r="H116" t="s">
        <v>97</v>
      </c>
    </row>
    <row r="117" spans="1:8">
      <c r="A117">
        <f t="shared" si="1"/>
        <v>1</v>
      </c>
      <c r="B117">
        <v>3210</v>
      </c>
      <c r="C117" t="s">
        <v>106</v>
      </c>
      <c r="D117" t="s">
        <v>34</v>
      </c>
      <c r="F117" t="s">
        <v>597</v>
      </c>
      <c r="G117" t="s">
        <v>106</v>
      </c>
      <c r="H117" t="s">
        <v>34</v>
      </c>
    </row>
    <row r="118" spans="1:8">
      <c r="A118">
        <f t="shared" si="1"/>
        <v>1</v>
      </c>
      <c r="B118">
        <v>3220</v>
      </c>
      <c r="C118" t="s">
        <v>106</v>
      </c>
      <c r="D118" t="s">
        <v>97</v>
      </c>
      <c r="F118" t="s">
        <v>601</v>
      </c>
      <c r="G118" t="s">
        <v>106</v>
      </c>
      <c r="H118" t="s">
        <v>97</v>
      </c>
    </row>
    <row r="119" spans="1:8">
      <c r="A119">
        <f t="shared" si="1"/>
        <v>1</v>
      </c>
      <c r="B119">
        <v>3220</v>
      </c>
      <c r="C119" t="s">
        <v>106</v>
      </c>
      <c r="D119" t="s">
        <v>34</v>
      </c>
      <c r="F119" t="s">
        <v>606</v>
      </c>
      <c r="G119" t="s">
        <v>106</v>
      </c>
      <c r="H119" t="s">
        <v>34</v>
      </c>
    </row>
    <row r="120" spans="1:8">
      <c r="A120">
        <f t="shared" si="1"/>
        <v>1</v>
      </c>
      <c r="B120">
        <v>3230</v>
      </c>
      <c r="C120" t="s">
        <v>649</v>
      </c>
      <c r="D120" t="s">
        <v>97</v>
      </c>
      <c r="E120" t="s">
        <v>1077</v>
      </c>
      <c r="F120" t="s">
        <v>1607</v>
      </c>
      <c r="G120" t="s">
        <v>649</v>
      </c>
      <c r="H120" t="s">
        <v>97</v>
      </c>
    </row>
    <row r="121" spans="1:8">
      <c r="A121">
        <f t="shared" si="1"/>
        <v>1</v>
      </c>
      <c r="B121">
        <v>3230</v>
      </c>
      <c r="C121" t="s">
        <v>56</v>
      </c>
      <c r="D121" t="s">
        <v>97</v>
      </c>
      <c r="F121" t="s">
        <v>609</v>
      </c>
      <c r="G121" t="s">
        <v>56</v>
      </c>
      <c r="H121" t="s">
        <v>97</v>
      </c>
    </row>
    <row r="122" spans="1:8">
      <c r="A122">
        <f t="shared" si="1"/>
        <v>1</v>
      </c>
      <c r="B122">
        <v>3230</v>
      </c>
      <c r="C122" t="s">
        <v>637</v>
      </c>
      <c r="D122" t="s">
        <v>97</v>
      </c>
      <c r="E122" t="s">
        <v>1349</v>
      </c>
      <c r="F122" t="s">
        <v>1608</v>
      </c>
      <c r="G122" t="s">
        <v>637</v>
      </c>
      <c r="H122" t="s">
        <v>97</v>
      </c>
    </row>
    <row r="123" spans="1:8">
      <c r="A123">
        <f t="shared" si="1"/>
        <v>1</v>
      </c>
      <c r="B123">
        <v>3230</v>
      </c>
      <c r="C123" t="s">
        <v>637</v>
      </c>
      <c r="D123" t="s">
        <v>97</v>
      </c>
      <c r="E123" t="s">
        <v>1365</v>
      </c>
      <c r="F123" t="s">
        <v>1609</v>
      </c>
      <c r="G123" t="s">
        <v>637</v>
      </c>
      <c r="H123" t="s">
        <v>97</v>
      </c>
    </row>
    <row r="124" spans="1:8">
      <c r="A124">
        <f t="shared" si="1"/>
        <v>1</v>
      </c>
      <c r="B124">
        <v>3230</v>
      </c>
      <c r="C124" t="s">
        <v>637</v>
      </c>
      <c r="D124" t="s">
        <v>97</v>
      </c>
      <c r="E124" t="s">
        <v>1378</v>
      </c>
      <c r="F124" t="s">
        <v>1610</v>
      </c>
      <c r="G124" t="s">
        <v>637</v>
      </c>
      <c r="H124" t="s">
        <v>97</v>
      </c>
    </row>
    <row r="125" spans="1:8">
      <c r="A125">
        <f t="shared" si="1"/>
        <v>0</v>
      </c>
      <c r="B125">
        <v>3240</v>
      </c>
      <c r="C125" t="s">
        <v>106</v>
      </c>
      <c r="D125" t="s">
        <v>97</v>
      </c>
      <c r="F125" t="s">
        <v>1611</v>
      </c>
      <c r="G125" t="s">
        <v>106</v>
      </c>
      <c r="H125" t="s">
        <v>97</v>
      </c>
    </row>
    <row r="126" spans="1:8">
      <c r="A126">
        <f t="shared" si="1"/>
        <v>0</v>
      </c>
      <c r="B126">
        <v>3250</v>
      </c>
      <c r="C126" t="s">
        <v>106</v>
      </c>
      <c r="D126" t="s">
        <v>97</v>
      </c>
      <c r="F126" t="s">
        <v>1612</v>
      </c>
      <c r="G126" t="s">
        <v>106</v>
      </c>
      <c r="H126" t="s">
        <v>97</v>
      </c>
    </row>
    <row r="127" spans="1:8">
      <c r="A127">
        <f t="shared" si="1"/>
        <v>0</v>
      </c>
      <c r="B127">
        <v>3260</v>
      </c>
      <c r="C127" t="s">
        <v>88</v>
      </c>
      <c r="D127" t="s">
        <v>97</v>
      </c>
      <c r="F127" t="s">
        <v>1613</v>
      </c>
      <c r="G127" t="s">
        <v>88</v>
      </c>
      <c r="H127" t="s">
        <v>97</v>
      </c>
    </row>
    <row r="128" spans="1:8">
      <c r="A128">
        <f t="shared" si="1"/>
        <v>1</v>
      </c>
      <c r="B128">
        <v>3300</v>
      </c>
      <c r="C128" t="s">
        <v>637</v>
      </c>
      <c r="D128" t="s">
        <v>97</v>
      </c>
      <c r="E128" t="s">
        <v>1189</v>
      </c>
      <c r="F128" t="s">
        <v>1614</v>
      </c>
      <c r="G128" t="s">
        <v>637</v>
      </c>
      <c r="H128" t="s">
        <v>97</v>
      </c>
    </row>
    <row r="129" spans="1:8">
      <c r="A129">
        <f t="shared" si="1"/>
        <v>1</v>
      </c>
      <c r="B129">
        <v>3300</v>
      </c>
      <c r="C129" t="s">
        <v>88</v>
      </c>
      <c r="D129" t="s">
        <v>97</v>
      </c>
      <c r="F129" t="s">
        <v>1615</v>
      </c>
      <c r="G129" t="s">
        <v>88</v>
      </c>
      <c r="H129" t="s">
        <v>97</v>
      </c>
    </row>
    <row r="130" spans="1:8">
      <c r="A130">
        <f t="shared" si="1"/>
        <v>1</v>
      </c>
      <c r="B130">
        <v>3300</v>
      </c>
      <c r="C130" t="s">
        <v>56</v>
      </c>
      <c r="D130" t="s">
        <v>97</v>
      </c>
      <c r="F130" t="s">
        <v>1616</v>
      </c>
      <c r="G130" t="s">
        <v>56</v>
      </c>
      <c r="H130" t="s">
        <v>97</v>
      </c>
    </row>
    <row r="131" spans="1:8">
      <c r="A131">
        <f t="shared" ref="A131:A194" si="2">IF(OR(B131=B130,B131=B132),1,0)</f>
        <v>1</v>
      </c>
      <c r="B131">
        <v>3300</v>
      </c>
      <c r="C131" t="s">
        <v>88</v>
      </c>
      <c r="D131" t="s">
        <v>97</v>
      </c>
      <c r="E131" t="s">
        <v>1257</v>
      </c>
      <c r="F131" t="s">
        <v>1617</v>
      </c>
      <c r="G131" t="s">
        <v>88</v>
      </c>
      <c r="H131" t="s">
        <v>97</v>
      </c>
    </row>
    <row r="132" spans="1:8">
      <c r="A132">
        <f t="shared" si="2"/>
        <v>1</v>
      </c>
      <c r="B132">
        <v>3300</v>
      </c>
      <c r="C132" t="s">
        <v>106</v>
      </c>
      <c r="D132" t="s">
        <v>97</v>
      </c>
      <c r="F132" t="s">
        <v>611</v>
      </c>
      <c r="G132" t="s">
        <v>106</v>
      </c>
      <c r="H132" t="s">
        <v>97</v>
      </c>
    </row>
    <row r="133" spans="1:8">
      <c r="A133">
        <f t="shared" si="2"/>
        <v>1</v>
      </c>
      <c r="B133">
        <v>3300</v>
      </c>
      <c r="C133" t="s">
        <v>637</v>
      </c>
      <c r="D133" t="s">
        <v>97</v>
      </c>
      <c r="E133" t="s">
        <v>1208</v>
      </c>
      <c r="F133" t="s">
        <v>1618</v>
      </c>
      <c r="G133" t="s">
        <v>637</v>
      </c>
      <c r="H133" t="s">
        <v>97</v>
      </c>
    </row>
    <row r="134" spans="1:8">
      <c r="A134">
        <f t="shared" si="2"/>
        <v>1</v>
      </c>
      <c r="B134">
        <v>3300</v>
      </c>
      <c r="C134" t="s">
        <v>637</v>
      </c>
      <c r="D134" t="s">
        <v>97</v>
      </c>
      <c r="E134" t="s">
        <v>1222</v>
      </c>
      <c r="F134" t="s">
        <v>1619</v>
      </c>
      <c r="G134" t="s">
        <v>637</v>
      </c>
      <c r="H134" t="s">
        <v>97</v>
      </c>
    </row>
    <row r="135" spans="1:8">
      <c r="A135">
        <f t="shared" si="2"/>
        <v>1</v>
      </c>
      <c r="B135">
        <v>3300</v>
      </c>
      <c r="C135" t="s">
        <v>637</v>
      </c>
      <c r="D135" t="s">
        <v>97</v>
      </c>
      <c r="E135" t="s">
        <v>1233</v>
      </c>
      <c r="F135" t="s">
        <v>1620</v>
      </c>
      <c r="G135" t="s">
        <v>637</v>
      </c>
      <c r="H135" t="s">
        <v>97</v>
      </c>
    </row>
    <row r="136" spans="1:8">
      <c r="A136">
        <f t="shared" si="2"/>
        <v>1</v>
      </c>
      <c r="B136">
        <v>3300</v>
      </c>
      <c r="C136" t="s">
        <v>637</v>
      </c>
      <c r="D136" t="s">
        <v>97</v>
      </c>
      <c r="E136" t="s">
        <v>1245</v>
      </c>
      <c r="F136" t="s">
        <v>1621</v>
      </c>
      <c r="G136" t="s">
        <v>637</v>
      </c>
      <c r="H136" t="s">
        <v>97</v>
      </c>
    </row>
    <row r="137" spans="1:8">
      <c r="A137">
        <f t="shared" si="2"/>
        <v>1</v>
      </c>
      <c r="B137">
        <v>3301</v>
      </c>
      <c r="C137" t="s">
        <v>48</v>
      </c>
      <c r="D137" t="s">
        <v>97</v>
      </c>
      <c r="F137" t="s">
        <v>616</v>
      </c>
      <c r="G137" t="s">
        <v>48</v>
      </c>
      <c r="H137" t="s">
        <v>97</v>
      </c>
    </row>
    <row r="138" spans="1:8">
      <c r="A138">
        <f t="shared" si="2"/>
        <v>1</v>
      </c>
      <c r="B138">
        <v>3301</v>
      </c>
      <c r="C138" t="s">
        <v>33</v>
      </c>
      <c r="D138" t="s">
        <v>97</v>
      </c>
      <c r="F138" t="s">
        <v>619</v>
      </c>
      <c r="G138" t="s">
        <v>33</v>
      </c>
      <c r="H138" t="s">
        <v>97</v>
      </c>
    </row>
    <row r="139" spans="1:8">
      <c r="A139">
        <f t="shared" si="2"/>
        <v>0</v>
      </c>
      <c r="B139">
        <v>3302</v>
      </c>
      <c r="C139" t="s">
        <v>88</v>
      </c>
      <c r="D139" t="s">
        <v>97</v>
      </c>
      <c r="E139" t="s">
        <v>1388</v>
      </c>
      <c r="F139" t="s">
        <v>1622</v>
      </c>
      <c r="G139" t="s">
        <v>88</v>
      </c>
      <c r="H139" t="s">
        <v>97</v>
      </c>
    </row>
    <row r="140" spans="1:8">
      <c r="A140">
        <f t="shared" si="2"/>
        <v>0</v>
      </c>
      <c r="B140">
        <v>3303</v>
      </c>
      <c r="C140" t="s">
        <v>56</v>
      </c>
      <c r="D140" t="s">
        <v>97</v>
      </c>
      <c r="F140" t="s">
        <v>1623</v>
      </c>
      <c r="G140" t="s">
        <v>56</v>
      </c>
      <c r="H140" t="s">
        <v>97</v>
      </c>
    </row>
    <row r="141" spans="1:8">
      <c r="A141">
        <f t="shared" si="2"/>
        <v>1</v>
      </c>
      <c r="B141">
        <v>3310</v>
      </c>
      <c r="C141" t="s">
        <v>649</v>
      </c>
      <c r="D141" t="s">
        <v>97</v>
      </c>
      <c r="E141" t="s">
        <v>1113</v>
      </c>
      <c r="F141" t="s">
        <v>1624</v>
      </c>
      <c r="G141" t="s">
        <v>649</v>
      </c>
      <c r="H141" t="s">
        <v>97</v>
      </c>
    </row>
    <row r="142" spans="1:8">
      <c r="A142">
        <f t="shared" si="2"/>
        <v>1</v>
      </c>
      <c r="B142">
        <v>3310</v>
      </c>
      <c r="C142" t="s">
        <v>88</v>
      </c>
      <c r="D142" t="s">
        <v>97</v>
      </c>
      <c r="F142" t="s">
        <v>621</v>
      </c>
      <c r="G142" t="s">
        <v>88</v>
      </c>
      <c r="H142" t="s">
        <v>97</v>
      </c>
    </row>
    <row r="143" spans="1:8">
      <c r="A143">
        <f t="shared" si="2"/>
        <v>0</v>
      </c>
      <c r="B143">
        <v>3311</v>
      </c>
      <c r="C143" t="s">
        <v>56</v>
      </c>
      <c r="D143" t="s">
        <v>97</v>
      </c>
      <c r="F143" t="s">
        <v>1625</v>
      </c>
      <c r="G143" t="s">
        <v>56</v>
      </c>
      <c r="H143" t="s">
        <v>97</v>
      </c>
    </row>
    <row r="144" spans="1:8">
      <c r="A144">
        <f t="shared" si="2"/>
        <v>1</v>
      </c>
      <c r="B144">
        <v>3320</v>
      </c>
      <c r="C144" t="s">
        <v>637</v>
      </c>
      <c r="D144" t="s">
        <v>97</v>
      </c>
      <c r="E144" t="s">
        <v>1153</v>
      </c>
      <c r="F144" t="s">
        <v>1626</v>
      </c>
      <c r="G144" t="s">
        <v>637</v>
      </c>
      <c r="H144" t="s">
        <v>97</v>
      </c>
    </row>
    <row r="145" spans="1:8">
      <c r="A145">
        <f t="shared" si="2"/>
        <v>1</v>
      </c>
      <c r="B145">
        <v>3320</v>
      </c>
      <c r="C145" t="s">
        <v>637</v>
      </c>
      <c r="D145" t="s">
        <v>97</v>
      </c>
      <c r="E145" t="s">
        <v>1171</v>
      </c>
      <c r="F145" t="s">
        <v>1627</v>
      </c>
      <c r="G145" t="s">
        <v>637</v>
      </c>
      <c r="H145" t="s">
        <v>97</v>
      </c>
    </row>
    <row r="146" spans="1:8">
      <c r="A146">
        <f t="shared" si="2"/>
        <v>1</v>
      </c>
      <c r="B146">
        <v>3320</v>
      </c>
      <c r="C146" t="s">
        <v>48</v>
      </c>
      <c r="D146" t="s">
        <v>97</v>
      </c>
      <c r="F146" t="s">
        <v>623</v>
      </c>
      <c r="G146" t="s">
        <v>48</v>
      </c>
      <c r="H146" t="s">
        <v>97</v>
      </c>
    </row>
    <row r="147" spans="1:8">
      <c r="A147">
        <f t="shared" si="2"/>
        <v>1</v>
      </c>
      <c r="B147">
        <v>3340</v>
      </c>
      <c r="C147" t="s">
        <v>56</v>
      </c>
      <c r="D147" t="s">
        <v>97</v>
      </c>
      <c r="F147" t="s">
        <v>627</v>
      </c>
      <c r="G147" t="s">
        <v>56</v>
      </c>
      <c r="H147" t="s">
        <v>97</v>
      </c>
    </row>
    <row r="148" spans="1:8">
      <c r="A148">
        <f t="shared" si="2"/>
        <v>1</v>
      </c>
      <c r="B148">
        <v>3340</v>
      </c>
      <c r="C148" t="s">
        <v>106</v>
      </c>
      <c r="D148" t="s">
        <v>97</v>
      </c>
      <c r="F148" t="s">
        <v>630</v>
      </c>
      <c r="G148" t="s">
        <v>106</v>
      </c>
      <c r="H148" t="s">
        <v>97</v>
      </c>
    </row>
    <row r="149" spans="1:8">
      <c r="A149">
        <f t="shared" si="2"/>
        <v>0</v>
      </c>
      <c r="B149">
        <v>3350</v>
      </c>
      <c r="C149" t="s">
        <v>56</v>
      </c>
      <c r="D149" t="s">
        <v>97</v>
      </c>
      <c r="F149" t="s">
        <v>1628</v>
      </c>
      <c r="G149" t="s">
        <v>56</v>
      </c>
      <c r="H149" t="s">
        <v>97</v>
      </c>
    </row>
    <row r="150" spans="1:8">
      <c r="A150">
        <f t="shared" si="2"/>
        <v>1</v>
      </c>
      <c r="B150">
        <v>3360</v>
      </c>
      <c r="C150" t="s">
        <v>649</v>
      </c>
      <c r="D150" t="s">
        <v>97</v>
      </c>
      <c r="E150" t="s">
        <v>1096</v>
      </c>
      <c r="F150" t="s">
        <v>1629</v>
      </c>
      <c r="G150" t="s">
        <v>649</v>
      </c>
      <c r="H150" t="s">
        <v>97</v>
      </c>
    </row>
    <row r="151" spans="1:8">
      <c r="A151">
        <f t="shared" si="2"/>
        <v>1</v>
      </c>
      <c r="B151">
        <v>3360</v>
      </c>
      <c r="C151" t="s">
        <v>637</v>
      </c>
      <c r="D151" t="s">
        <v>97</v>
      </c>
      <c r="E151" t="s">
        <v>1276</v>
      </c>
      <c r="F151" t="s">
        <v>1630</v>
      </c>
      <c r="G151" t="s">
        <v>637</v>
      </c>
      <c r="H151" t="s">
        <v>97</v>
      </c>
    </row>
    <row r="152" spans="1:8">
      <c r="A152">
        <f t="shared" si="2"/>
        <v>1</v>
      </c>
      <c r="B152">
        <v>3360</v>
      </c>
      <c r="C152" t="s">
        <v>56</v>
      </c>
      <c r="D152" t="s">
        <v>97</v>
      </c>
      <c r="F152" t="s">
        <v>633</v>
      </c>
      <c r="G152" t="s">
        <v>56</v>
      </c>
      <c r="H152" t="s">
        <v>97</v>
      </c>
    </row>
    <row r="153" spans="1:8">
      <c r="A153">
        <f t="shared" si="2"/>
        <v>1</v>
      </c>
      <c r="B153">
        <v>3360</v>
      </c>
      <c r="C153" t="s">
        <v>637</v>
      </c>
      <c r="D153" t="s">
        <v>97</v>
      </c>
      <c r="F153" t="s">
        <v>636</v>
      </c>
      <c r="G153" t="s">
        <v>637</v>
      </c>
      <c r="H153" t="s">
        <v>97</v>
      </c>
    </row>
    <row r="154" spans="1:8">
      <c r="A154">
        <f t="shared" si="2"/>
        <v>1</v>
      </c>
      <c r="B154">
        <v>3360</v>
      </c>
      <c r="C154" t="s">
        <v>637</v>
      </c>
      <c r="D154" t="s">
        <v>97</v>
      </c>
      <c r="E154" t="s">
        <v>1297</v>
      </c>
      <c r="F154" t="s">
        <v>1631</v>
      </c>
      <c r="G154" t="s">
        <v>637</v>
      </c>
      <c r="H154" t="s">
        <v>97</v>
      </c>
    </row>
    <row r="155" spans="1:8">
      <c r="A155">
        <f t="shared" si="2"/>
        <v>1</v>
      </c>
      <c r="B155">
        <v>3360</v>
      </c>
      <c r="C155" t="s">
        <v>88</v>
      </c>
      <c r="D155" t="s">
        <v>97</v>
      </c>
      <c r="E155" t="s">
        <v>1388</v>
      </c>
      <c r="F155" t="s">
        <v>1632</v>
      </c>
      <c r="G155" t="s">
        <v>88</v>
      </c>
      <c r="H155" t="s">
        <v>97</v>
      </c>
    </row>
    <row r="156" spans="1:8">
      <c r="A156">
        <f t="shared" si="2"/>
        <v>1</v>
      </c>
      <c r="B156">
        <v>3360</v>
      </c>
      <c r="C156" t="s">
        <v>88</v>
      </c>
      <c r="D156" t="s">
        <v>97</v>
      </c>
      <c r="F156" t="s">
        <v>640</v>
      </c>
      <c r="G156" t="s">
        <v>88</v>
      </c>
      <c r="H156" t="s">
        <v>97</v>
      </c>
    </row>
    <row r="157" spans="1:8">
      <c r="A157">
        <f t="shared" si="2"/>
        <v>1</v>
      </c>
      <c r="B157">
        <v>3360</v>
      </c>
      <c r="C157" t="s">
        <v>426</v>
      </c>
      <c r="D157" t="s">
        <v>97</v>
      </c>
      <c r="F157" t="s">
        <v>645</v>
      </c>
      <c r="G157" t="s">
        <v>426</v>
      </c>
      <c r="H157" t="s">
        <v>97</v>
      </c>
    </row>
    <row r="158" spans="1:8">
      <c r="A158">
        <f t="shared" si="2"/>
        <v>1</v>
      </c>
      <c r="B158">
        <v>3360</v>
      </c>
      <c r="C158" t="s">
        <v>649</v>
      </c>
      <c r="D158" t="s">
        <v>97</v>
      </c>
      <c r="F158" t="s">
        <v>648</v>
      </c>
      <c r="G158" t="s">
        <v>649</v>
      </c>
      <c r="H158" t="s">
        <v>97</v>
      </c>
    </row>
    <row r="159" spans="1:8">
      <c r="A159">
        <f t="shared" si="2"/>
        <v>1</v>
      </c>
      <c r="B159">
        <v>3370</v>
      </c>
      <c r="C159" t="s">
        <v>106</v>
      </c>
      <c r="D159" t="s">
        <v>97</v>
      </c>
      <c r="F159" t="s">
        <v>653</v>
      </c>
      <c r="G159" t="s">
        <v>106</v>
      </c>
      <c r="H159" t="s">
        <v>97</v>
      </c>
    </row>
    <row r="160" spans="1:8">
      <c r="A160">
        <f t="shared" si="2"/>
        <v>1</v>
      </c>
      <c r="B160">
        <v>3370</v>
      </c>
      <c r="C160" t="s">
        <v>48</v>
      </c>
      <c r="D160" t="s">
        <v>97</v>
      </c>
      <c r="F160" t="s">
        <v>660</v>
      </c>
      <c r="G160" t="s">
        <v>48</v>
      </c>
      <c r="H160" t="s">
        <v>97</v>
      </c>
    </row>
    <row r="161" spans="1:8">
      <c r="A161">
        <f t="shared" si="2"/>
        <v>1</v>
      </c>
      <c r="B161">
        <v>4000</v>
      </c>
      <c r="C161" t="s">
        <v>665</v>
      </c>
      <c r="D161" t="s">
        <v>97</v>
      </c>
      <c r="E161" t="s">
        <v>881</v>
      </c>
      <c r="F161" t="s">
        <v>1633</v>
      </c>
      <c r="G161" t="s">
        <v>665</v>
      </c>
      <c r="H161" t="s">
        <v>97</v>
      </c>
    </row>
    <row r="162" spans="1:8">
      <c r="A162">
        <f t="shared" si="2"/>
        <v>1</v>
      </c>
      <c r="B162">
        <v>4000</v>
      </c>
      <c r="C162" t="s">
        <v>665</v>
      </c>
      <c r="D162" t="s">
        <v>97</v>
      </c>
      <c r="F162" t="s">
        <v>664</v>
      </c>
      <c r="G162" t="s">
        <v>665</v>
      </c>
      <c r="H162" t="s">
        <v>97</v>
      </c>
    </row>
    <row r="163" spans="1:8">
      <c r="A163">
        <f t="shared" si="2"/>
        <v>0</v>
      </c>
      <c r="B163">
        <v>4100</v>
      </c>
      <c r="C163" t="s">
        <v>56</v>
      </c>
      <c r="D163" t="s">
        <v>97</v>
      </c>
      <c r="F163" t="s">
        <v>1634</v>
      </c>
      <c r="G163" t="s">
        <v>56</v>
      </c>
      <c r="H163" t="s">
        <v>97</v>
      </c>
    </row>
    <row r="164" spans="1:8">
      <c r="A164">
        <f t="shared" si="2"/>
        <v>0</v>
      </c>
      <c r="B164">
        <v>4110</v>
      </c>
      <c r="C164" t="s">
        <v>106</v>
      </c>
      <c r="D164" t="s">
        <v>97</v>
      </c>
      <c r="F164" t="s">
        <v>1635</v>
      </c>
      <c r="G164" t="s">
        <v>106</v>
      </c>
      <c r="H164" t="s">
        <v>97</v>
      </c>
    </row>
    <row r="165" spans="1:8">
      <c r="A165">
        <f t="shared" si="2"/>
        <v>1</v>
      </c>
      <c r="B165">
        <v>4120</v>
      </c>
      <c r="C165" t="s">
        <v>106</v>
      </c>
      <c r="D165" t="s">
        <v>34</v>
      </c>
      <c r="F165" t="s">
        <v>668</v>
      </c>
      <c r="G165" t="s">
        <v>106</v>
      </c>
      <c r="H165" t="s">
        <v>34</v>
      </c>
    </row>
    <row r="166" spans="1:8">
      <c r="A166">
        <f t="shared" si="2"/>
        <v>1</v>
      </c>
      <c r="B166">
        <v>4120</v>
      </c>
      <c r="C166" t="s">
        <v>106</v>
      </c>
      <c r="D166" t="s">
        <v>97</v>
      </c>
      <c r="F166" t="s">
        <v>672</v>
      </c>
      <c r="G166" t="s">
        <v>106</v>
      </c>
      <c r="H166" t="s">
        <v>97</v>
      </c>
    </row>
    <row r="167" spans="1:8">
      <c r="A167">
        <f t="shared" si="2"/>
        <v>0</v>
      </c>
      <c r="B167">
        <v>4130</v>
      </c>
      <c r="C167" t="s">
        <v>56</v>
      </c>
      <c r="D167" t="s">
        <v>97</v>
      </c>
      <c r="F167" t="s">
        <v>1636</v>
      </c>
      <c r="G167" t="s">
        <v>56</v>
      </c>
      <c r="H167" t="s">
        <v>97</v>
      </c>
    </row>
    <row r="168" spans="1:8">
      <c r="A168">
        <f t="shared" si="2"/>
        <v>1</v>
      </c>
      <c r="B168">
        <v>4140</v>
      </c>
      <c r="C168" t="s">
        <v>56</v>
      </c>
      <c r="D168" t="s">
        <v>97</v>
      </c>
      <c r="F168" t="s">
        <v>1637</v>
      </c>
      <c r="G168" t="s">
        <v>56</v>
      </c>
      <c r="H168" t="s">
        <v>97</v>
      </c>
    </row>
    <row r="169" spans="1:8">
      <c r="A169">
        <f t="shared" si="2"/>
        <v>1</v>
      </c>
      <c r="B169">
        <v>4140</v>
      </c>
      <c r="C169" t="s">
        <v>106</v>
      </c>
      <c r="D169" t="s">
        <v>97</v>
      </c>
      <c r="F169" t="s">
        <v>684</v>
      </c>
      <c r="G169" t="s">
        <v>106</v>
      </c>
      <c r="H169" t="s">
        <v>97</v>
      </c>
    </row>
    <row r="170" spans="1:8">
      <c r="A170">
        <f t="shared" si="2"/>
        <v>0</v>
      </c>
      <c r="B170">
        <v>4200</v>
      </c>
      <c r="C170" t="s">
        <v>56</v>
      </c>
      <c r="D170" t="s">
        <v>97</v>
      </c>
      <c r="F170" t="s">
        <v>1638</v>
      </c>
      <c r="G170" t="s">
        <v>56</v>
      </c>
      <c r="H170" t="s">
        <v>97</v>
      </c>
    </row>
    <row r="171" spans="1:8">
      <c r="A171">
        <f t="shared" si="2"/>
        <v>1</v>
      </c>
      <c r="B171">
        <v>4210</v>
      </c>
      <c r="C171" t="s">
        <v>637</v>
      </c>
      <c r="D171" t="s">
        <v>97</v>
      </c>
      <c r="E171" t="s">
        <v>1311</v>
      </c>
      <c r="F171" t="s">
        <v>1639</v>
      </c>
      <c r="G171" t="s">
        <v>637</v>
      </c>
      <c r="H171" t="s">
        <v>97</v>
      </c>
    </row>
    <row r="172" spans="1:8">
      <c r="A172">
        <f t="shared" si="2"/>
        <v>1</v>
      </c>
      <c r="B172">
        <v>4210</v>
      </c>
      <c r="C172" t="s">
        <v>88</v>
      </c>
      <c r="D172" t="s">
        <v>97</v>
      </c>
      <c r="F172" t="s">
        <v>690</v>
      </c>
      <c r="G172" t="s">
        <v>88</v>
      </c>
      <c r="H172" t="s">
        <v>97</v>
      </c>
    </row>
    <row r="173" spans="1:8">
      <c r="A173">
        <f t="shared" si="2"/>
        <v>1</v>
      </c>
      <c r="B173">
        <v>4210</v>
      </c>
      <c r="C173" t="s">
        <v>56</v>
      </c>
      <c r="D173" t="s">
        <v>97</v>
      </c>
      <c r="F173" t="s">
        <v>692</v>
      </c>
      <c r="G173" t="s">
        <v>56</v>
      </c>
      <c r="H173" t="s">
        <v>97</v>
      </c>
    </row>
    <row r="174" spans="1:8">
      <c r="A174">
        <f t="shared" si="2"/>
        <v>0</v>
      </c>
      <c r="B174">
        <v>4230</v>
      </c>
      <c r="C174" t="s">
        <v>56</v>
      </c>
      <c r="D174" t="s">
        <v>97</v>
      </c>
      <c r="F174" t="s">
        <v>1640</v>
      </c>
      <c r="G174" t="s">
        <v>56</v>
      </c>
      <c r="H174" t="s">
        <v>97</v>
      </c>
    </row>
    <row r="175" spans="1:8">
      <c r="A175">
        <f t="shared" si="2"/>
        <v>0</v>
      </c>
      <c r="B175">
        <v>4240</v>
      </c>
      <c r="C175" t="s">
        <v>88</v>
      </c>
      <c r="D175" t="s">
        <v>97</v>
      </c>
      <c r="F175" t="s">
        <v>1641</v>
      </c>
      <c r="G175" t="s">
        <v>88</v>
      </c>
      <c r="H175" t="s">
        <v>97</v>
      </c>
    </row>
    <row r="176" spans="1:8">
      <c r="A176">
        <f t="shared" si="2"/>
        <v>1</v>
      </c>
      <c r="B176">
        <v>4250</v>
      </c>
      <c r="C176" t="s">
        <v>665</v>
      </c>
      <c r="D176" t="s">
        <v>97</v>
      </c>
      <c r="E176" t="s">
        <v>881</v>
      </c>
      <c r="F176" t="s">
        <v>1642</v>
      </c>
      <c r="G176" t="s">
        <v>665</v>
      </c>
      <c r="H176" t="s">
        <v>97</v>
      </c>
    </row>
    <row r="177" spans="1:8">
      <c r="A177">
        <f t="shared" si="2"/>
        <v>1</v>
      </c>
      <c r="B177">
        <v>4250</v>
      </c>
      <c r="C177" t="s">
        <v>48</v>
      </c>
      <c r="D177" t="s">
        <v>97</v>
      </c>
      <c r="F177" t="s">
        <v>694</v>
      </c>
      <c r="G177" t="s">
        <v>48</v>
      </c>
      <c r="H177" t="s">
        <v>97</v>
      </c>
    </row>
    <row r="178" spans="1:8">
      <c r="A178">
        <f t="shared" si="2"/>
        <v>1</v>
      </c>
      <c r="B178">
        <v>5000</v>
      </c>
      <c r="C178" t="s">
        <v>337</v>
      </c>
      <c r="D178" t="s">
        <v>97</v>
      </c>
      <c r="F178" t="s">
        <v>699</v>
      </c>
      <c r="G178" t="s">
        <v>337</v>
      </c>
      <c r="H178" t="s">
        <v>97</v>
      </c>
    </row>
    <row r="179" spans="1:8">
      <c r="A179">
        <f t="shared" si="2"/>
        <v>1</v>
      </c>
      <c r="B179">
        <v>5000</v>
      </c>
      <c r="C179" t="s">
        <v>337</v>
      </c>
      <c r="D179" t="s">
        <v>34</v>
      </c>
      <c r="F179" t="s">
        <v>702</v>
      </c>
      <c r="G179" t="s">
        <v>337</v>
      </c>
      <c r="H179" t="s">
        <v>34</v>
      </c>
    </row>
    <row r="180" spans="1:8">
      <c r="A180">
        <f t="shared" si="2"/>
        <v>1</v>
      </c>
      <c r="B180">
        <v>6000</v>
      </c>
      <c r="C180" t="s">
        <v>337</v>
      </c>
      <c r="D180" t="s">
        <v>34</v>
      </c>
      <c r="F180" t="s">
        <v>704</v>
      </c>
      <c r="G180" t="s">
        <v>337</v>
      </c>
      <c r="H180" t="s">
        <v>34</v>
      </c>
    </row>
    <row r="181" spans="1:8">
      <c r="A181">
        <f t="shared" si="2"/>
        <v>1</v>
      </c>
      <c r="B181">
        <v>6000</v>
      </c>
      <c r="C181" t="s">
        <v>337</v>
      </c>
      <c r="D181" t="s">
        <v>97</v>
      </c>
      <c r="F181" t="s">
        <v>706</v>
      </c>
      <c r="G181" t="s">
        <v>337</v>
      </c>
      <c r="H181" t="s">
        <v>97</v>
      </c>
    </row>
    <row r="182" spans="1:8">
      <c r="A182">
        <f t="shared" si="2"/>
        <v>0</v>
      </c>
      <c r="B182">
        <v>6040</v>
      </c>
      <c r="C182" t="s">
        <v>56</v>
      </c>
      <c r="D182" t="s">
        <v>34</v>
      </c>
      <c r="F182" t="s">
        <v>1643</v>
      </c>
      <c r="G182" t="s">
        <v>56</v>
      </c>
      <c r="H182" t="s">
        <v>34</v>
      </c>
    </row>
    <row r="183" spans="1:8">
      <c r="A183">
        <f t="shared" si="2"/>
        <v>0</v>
      </c>
      <c r="B183">
        <v>6050</v>
      </c>
      <c r="C183" t="s">
        <v>88</v>
      </c>
      <c r="D183" t="s">
        <v>34</v>
      </c>
      <c r="F183" t="s">
        <v>1644</v>
      </c>
      <c r="G183" t="s">
        <v>88</v>
      </c>
      <c r="H183" t="s">
        <v>34</v>
      </c>
    </row>
    <row r="184" spans="1:8">
      <c r="A184">
        <f t="shared" si="2"/>
        <v>0</v>
      </c>
      <c r="B184">
        <v>6060</v>
      </c>
      <c r="C184" t="s">
        <v>56</v>
      </c>
      <c r="D184" t="s">
        <v>97</v>
      </c>
      <c r="F184" t="s">
        <v>1645</v>
      </c>
      <c r="G184" t="s">
        <v>56</v>
      </c>
      <c r="H184" t="s">
        <v>97</v>
      </c>
    </row>
    <row r="185" spans="1:8">
      <c r="A185">
        <f t="shared" si="2"/>
        <v>0</v>
      </c>
      <c r="B185">
        <v>6080</v>
      </c>
      <c r="C185" t="s">
        <v>106</v>
      </c>
      <c r="D185" t="s">
        <v>34</v>
      </c>
      <c r="F185" t="s">
        <v>1646</v>
      </c>
      <c r="G185" t="s">
        <v>106</v>
      </c>
      <c r="H185" t="s">
        <v>34</v>
      </c>
    </row>
    <row r="186" spans="1:8">
      <c r="A186">
        <f t="shared" si="2"/>
        <v>1</v>
      </c>
      <c r="B186">
        <v>6100</v>
      </c>
      <c r="C186" t="s">
        <v>649</v>
      </c>
      <c r="D186" t="s">
        <v>97</v>
      </c>
      <c r="E186" t="s">
        <v>1417</v>
      </c>
      <c r="F186" t="s">
        <v>1647</v>
      </c>
      <c r="G186" t="s">
        <v>649</v>
      </c>
      <c r="H186" t="s">
        <v>97</v>
      </c>
    </row>
    <row r="187" spans="1:8">
      <c r="A187">
        <f t="shared" si="2"/>
        <v>1</v>
      </c>
      <c r="B187">
        <v>6100</v>
      </c>
      <c r="C187" t="s">
        <v>649</v>
      </c>
      <c r="D187" t="s">
        <v>97</v>
      </c>
      <c r="F187" t="s">
        <v>708</v>
      </c>
      <c r="G187" t="s">
        <v>649</v>
      </c>
      <c r="H187" t="s">
        <v>97</v>
      </c>
    </row>
    <row r="188" spans="1:8">
      <c r="A188">
        <f t="shared" si="2"/>
        <v>0</v>
      </c>
      <c r="B188">
        <v>6110</v>
      </c>
      <c r="C188" t="s">
        <v>48</v>
      </c>
      <c r="D188" t="s">
        <v>34</v>
      </c>
      <c r="F188" t="s">
        <v>1648</v>
      </c>
      <c r="G188" t="s">
        <v>48</v>
      </c>
      <c r="H188" t="s">
        <v>34</v>
      </c>
    </row>
    <row r="189" spans="1:8">
      <c r="A189">
        <f t="shared" si="2"/>
        <v>0</v>
      </c>
      <c r="B189">
        <v>6400</v>
      </c>
      <c r="C189" t="s">
        <v>48</v>
      </c>
      <c r="D189" t="s">
        <v>34</v>
      </c>
      <c r="F189" t="s">
        <v>1649</v>
      </c>
      <c r="G189" t="s">
        <v>48</v>
      </c>
      <c r="H189" t="s">
        <v>34</v>
      </c>
    </row>
    <row r="190" spans="1:8">
      <c r="A190">
        <f t="shared" si="2"/>
        <v>0</v>
      </c>
      <c r="B190">
        <v>6420</v>
      </c>
      <c r="C190" t="s">
        <v>88</v>
      </c>
      <c r="D190" t="s">
        <v>34</v>
      </c>
      <c r="F190" t="s">
        <v>1650</v>
      </c>
      <c r="G190" t="s">
        <v>88</v>
      </c>
      <c r="H190" t="s">
        <v>34</v>
      </c>
    </row>
    <row r="191" spans="1:8">
      <c r="A191">
        <f t="shared" si="2"/>
        <v>0</v>
      </c>
      <c r="B191">
        <v>6430</v>
      </c>
      <c r="C191" t="s">
        <v>56</v>
      </c>
      <c r="D191" t="s">
        <v>97</v>
      </c>
      <c r="F191" t="s">
        <v>301</v>
      </c>
      <c r="G191" t="s">
        <v>56</v>
      </c>
      <c r="H191" t="s">
        <v>97</v>
      </c>
    </row>
    <row r="192" spans="1:8">
      <c r="A192">
        <f t="shared" si="2"/>
        <v>1</v>
      </c>
      <c r="B192">
        <v>6440</v>
      </c>
      <c r="C192" t="s">
        <v>106</v>
      </c>
      <c r="D192" t="s">
        <v>97</v>
      </c>
      <c r="F192" t="s">
        <v>710</v>
      </c>
      <c r="G192" t="s">
        <v>106</v>
      </c>
      <c r="H192" t="s">
        <v>97</v>
      </c>
    </row>
    <row r="193" spans="1:8">
      <c r="A193">
        <f t="shared" si="2"/>
        <v>1</v>
      </c>
      <c r="B193">
        <v>6440</v>
      </c>
      <c r="C193" t="s">
        <v>106</v>
      </c>
      <c r="D193" t="s">
        <v>34</v>
      </c>
      <c r="F193" t="s">
        <v>714</v>
      </c>
      <c r="G193" t="s">
        <v>106</v>
      </c>
      <c r="H193" t="s">
        <v>34</v>
      </c>
    </row>
    <row r="194" spans="1:8">
      <c r="A194">
        <f t="shared" si="2"/>
        <v>1</v>
      </c>
      <c r="B194">
        <v>6450</v>
      </c>
      <c r="C194" t="s">
        <v>106</v>
      </c>
      <c r="D194" t="s">
        <v>97</v>
      </c>
      <c r="F194" t="s">
        <v>716</v>
      </c>
      <c r="G194" t="s">
        <v>106</v>
      </c>
      <c r="H194" t="s">
        <v>97</v>
      </c>
    </row>
    <row r="195" spans="1:8">
      <c r="A195">
        <f t="shared" ref="A195:A244" si="3">IF(OR(B195=B194,B195=B196),1,0)</f>
        <v>1</v>
      </c>
      <c r="B195">
        <v>6450</v>
      </c>
      <c r="C195" t="s">
        <v>48</v>
      </c>
      <c r="D195" t="s">
        <v>97</v>
      </c>
      <c r="F195" t="s">
        <v>724</v>
      </c>
      <c r="G195" t="s">
        <v>48</v>
      </c>
      <c r="H195" t="s">
        <v>97</v>
      </c>
    </row>
    <row r="196" spans="1:8">
      <c r="A196">
        <f t="shared" si="3"/>
        <v>0</v>
      </c>
      <c r="B196">
        <v>6460</v>
      </c>
      <c r="C196" t="s">
        <v>106</v>
      </c>
      <c r="D196" t="s">
        <v>97</v>
      </c>
      <c r="F196" t="s">
        <v>1651</v>
      </c>
      <c r="G196" t="s">
        <v>106</v>
      </c>
      <c r="H196" t="s">
        <v>97</v>
      </c>
    </row>
    <row r="197" spans="1:8">
      <c r="A197">
        <f t="shared" si="3"/>
        <v>0</v>
      </c>
      <c r="B197">
        <v>6480</v>
      </c>
      <c r="C197" t="s">
        <v>106</v>
      </c>
      <c r="D197" t="s">
        <v>97</v>
      </c>
      <c r="F197" t="s">
        <v>1652</v>
      </c>
      <c r="G197" t="s">
        <v>106</v>
      </c>
      <c r="H197" t="s">
        <v>97</v>
      </c>
    </row>
    <row r="198" spans="1:8">
      <c r="A198">
        <f t="shared" si="3"/>
        <v>0</v>
      </c>
      <c r="B198">
        <v>6490</v>
      </c>
      <c r="C198" t="s">
        <v>106</v>
      </c>
      <c r="D198" t="s">
        <v>34</v>
      </c>
      <c r="F198" t="s">
        <v>1653</v>
      </c>
      <c r="G198" t="s">
        <v>106</v>
      </c>
      <c r="H198" t="s">
        <v>34</v>
      </c>
    </row>
    <row r="199" spans="1:8">
      <c r="A199">
        <f t="shared" si="3"/>
        <v>0</v>
      </c>
      <c r="B199">
        <v>6500</v>
      </c>
      <c r="C199" t="s">
        <v>46</v>
      </c>
      <c r="D199" t="s">
        <v>97</v>
      </c>
      <c r="F199" t="s">
        <v>1654</v>
      </c>
      <c r="G199" t="s">
        <v>46</v>
      </c>
      <c r="H199" t="s">
        <v>97</v>
      </c>
    </row>
    <row r="200" spans="1:8">
      <c r="A200">
        <f t="shared" si="3"/>
        <v>0</v>
      </c>
      <c r="B200">
        <v>6510</v>
      </c>
      <c r="C200" t="s">
        <v>46</v>
      </c>
      <c r="D200" t="s">
        <v>97</v>
      </c>
      <c r="F200" t="s">
        <v>1655</v>
      </c>
      <c r="G200" t="s">
        <v>46</v>
      </c>
      <c r="H200" t="s">
        <v>97</v>
      </c>
    </row>
    <row r="201" spans="1:8">
      <c r="A201">
        <f t="shared" si="3"/>
        <v>0</v>
      </c>
      <c r="B201">
        <v>6530</v>
      </c>
      <c r="C201" t="s">
        <v>56</v>
      </c>
      <c r="D201" t="s">
        <v>97</v>
      </c>
      <c r="F201" t="s">
        <v>1656</v>
      </c>
      <c r="G201" t="s">
        <v>56</v>
      </c>
      <c r="H201" t="s">
        <v>97</v>
      </c>
    </row>
    <row r="202" spans="1:8">
      <c r="A202">
        <f t="shared" si="3"/>
        <v>1</v>
      </c>
      <c r="B202">
        <v>6540</v>
      </c>
      <c r="C202" t="s">
        <v>106</v>
      </c>
      <c r="D202" t="s">
        <v>97</v>
      </c>
      <c r="F202" t="s">
        <v>727</v>
      </c>
      <c r="G202" t="s">
        <v>106</v>
      </c>
      <c r="H202" t="s">
        <v>97</v>
      </c>
    </row>
    <row r="203" spans="1:8">
      <c r="A203">
        <f t="shared" si="3"/>
        <v>1</v>
      </c>
      <c r="B203">
        <v>6540</v>
      </c>
      <c r="C203" t="s">
        <v>106</v>
      </c>
      <c r="D203" t="s">
        <v>34</v>
      </c>
      <c r="F203" t="s">
        <v>733</v>
      </c>
      <c r="G203" t="s">
        <v>106</v>
      </c>
      <c r="H203" t="s">
        <v>34</v>
      </c>
    </row>
    <row r="204" spans="1:8">
      <c r="A204">
        <f t="shared" si="3"/>
        <v>1</v>
      </c>
      <c r="B204">
        <v>6550</v>
      </c>
      <c r="C204" t="s">
        <v>106</v>
      </c>
      <c r="D204" t="s">
        <v>97</v>
      </c>
      <c r="F204" t="s">
        <v>736</v>
      </c>
      <c r="G204" t="s">
        <v>106</v>
      </c>
      <c r="H204" t="s">
        <v>97</v>
      </c>
    </row>
    <row r="205" spans="1:8">
      <c r="A205">
        <f t="shared" si="3"/>
        <v>1</v>
      </c>
      <c r="B205">
        <v>6550</v>
      </c>
      <c r="C205" t="s">
        <v>106</v>
      </c>
      <c r="D205" t="s">
        <v>34</v>
      </c>
      <c r="F205" t="s">
        <v>740</v>
      </c>
      <c r="G205" t="s">
        <v>106</v>
      </c>
      <c r="H205" t="s">
        <v>34</v>
      </c>
    </row>
    <row r="206" spans="1:8">
      <c r="A206">
        <f t="shared" si="3"/>
        <v>0</v>
      </c>
      <c r="B206">
        <v>6560</v>
      </c>
      <c r="C206" t="s">
        <v>46</v>
      </c>
      <c r="D206" t="s">
        <v>97</v>
      </c>
      <c r="F206" t="s">
        <v>1657</v>
      </c>
      <c r="G206" t="s">
        <v>46</v>
      </c>
      <c r="H206" t="s">
        <v>97</v>
      </c>
    </row>
    <row r="207" spans="1:8">
      <c r="A207">
        <f t="shared" si="3"/>
        <v>0</v>
      </c>
      <c r="B207">
        <v>6570</v>
      </c>
      <c r="C207" t="s">
        <v>56</v>
      </c>
      <c r="D207" t="s">
        <v>97</v>
      </c>
      <c r="F207" t="s">
        <v>1658</v>
      </c>
      <c r="G207" t="s">
        <v>56</v>
      </c>
      <c r="H207" t="s">
        <v>97</v>
      </c>
    </row>
    <row r="208" spans="1:8">
      <c r="A208">
        <f t="shared" si="3"/>
        <v>0</v>
      </c>
      <c r="B208">
        <v>6580</v>
      </c>
      <c r="C208" t="s">
        <v>46</v>
      </c>
      <c r="D208" t="s">
        <v>97</v>
      </c>
      <c r="F208" t="s">
        <v>1659</v>
      </c>
      <c r="G208" t="s">
        <v>46</v>
      </c>
      <c r="H208" t="s">
        <v>97</v>
      </c>
    </row>
    <row r="209" spans="1:8">
      <c r="A209">
        <f t="shared" si="3"/>
        <v>0</v>
      </c>
      <c r="B209">
        <v>6590</v>
      </c>
      <c r="C209" t="s">
        <v>106</v>
      </c>
      <c r="D209" t="s">
        <v>34</v>
      </c>
      <c r="F209" t="s">
        <v>1660</v>
      </c>
      <c r="G209" t="s">
        <v>106</v>
      </c>
      <c r="H209" t="s">
        <v>34</v>
      </c>
    </row>
    <row r="210" spans="1:8">
      <c r="A210">
        <f t="shared" si="3"/>
        <v>1</v>
      </c>
      <c r="B210">
        <v>7000</v>
      </c>
      <c r="C210" t="s">
        <v>337</v>
      </c>
      <c r="D210" t="s">
        <v>34</v>
      </c>
      <c r="F210" t="s">
        <v>742</v>
      </c>
      <c r="G210" t="s">
        <v>337</v>
      </c>
      <c r="H210" t="s">
        <v>34</v>
      </c>
    </row>
    <row r="211" spans="1:8">
      <c r="A211">
        <f t="shared" si="3"/>
        <v>1</v>
      </c>
      <c r="B211">
        <v>7000</v>
      </c>
      <c r="C211" t="s">
        <v>337</v>
      </c>
      <c r="D211" t="s">
        <v>97</v>
      </c>
      <c r="F211" t="s">
        <v>745</v>
      </c>
      <c r="G211" t="s">
        <v>337</v>
      </c>
      <c r="H211" t="s">
        <v>97</v>
      </c>
    </row>
    <row r="212" spans="1:8">
      <c r="A212">
        <f t="shared" si="3"/>
        <v>1</v>
      </c>
      <c r="B212">
        <v>7010</v>
      </c>
      <c r="C212" t="s">
        <v>106</v>
      </c>
      <c r="D212" t="s">
        <v>97</v>
      </c>
      <c r="F212" t="s">
        <v>747</v>
      </c>
      <c r="G212" t="s">
        <v>106</v>
      </c>
      <c r="H212" t="s">
        <v>97</v>
      </c>
    </row>
    <row r="213" spans="1:8">
      <c r="A213">
        <f t="shared" si="3"/>
        <v>1</v>
      </c>
      <c r="B213">
        <v>7010</v>
      </c>
      <c r="C213" t="s">
        <v>106</v>
      </c>
      <c r="D213" t="s">
        <v>34</v>
      </c>
      <c r="F213" t="s">
        <v>752</v>
      </c>
      <c r="G213" t="s">
        <v>106</v>
      </c>
      <c r="H213" t="s">
        <v>34</v>
      </c>
    </row>
    <row r="214" spans="1:8">
      <c r="A214">
        <f t="shared" si="3"/>
        <v>0</v>
      </c>
      <c r="B214">
        <v>7020</v>
      </c>
      <c r="C214" t="s">
        <v>48</v>
      </c>
      <c r="D214" t="s">
        <v>34</v>
      </c>
      <c r="F214" t="s">
        <v>1661</v>
      </c>
      <c r="G214" t="s">
        <v>48</v>
      </c>
      <c r="H214" t="s">
        <v>34</v>
      </c>
    </row>
    <row r="215" spans="1:8">
      <c r="A215">
        <f t="shared" si="3"/>
        <v>0</v>
      </c>
      <c r="B215">
        <v>7030</v>
      </c>
      <c r="C215" t="s">
        <v>337</v>
      </c>
      <c r="D215" t="s">
        <v>97</v>
      </c>
      <c r="F215" t="s">
        <v>1662</v>
      </c>
      <c r="G215" t="s">
        <v>337</v>
      </c>
      <c r="H215" t="s">
        <v>97</v>
      </c>
    </row>
    <row r="216" spans="1:8">
      <c r="A216">
        <f t="shared" si="3"/>
        <v>0</v>
      </c>
      <c r="B216">
        <v>7040</v>
      </c>
      <c r="C216" t="s">
        <v>106</v>
      </c>
      <c r="D216" t="s">
        <v>34</v>
      </c>
      <c r="F216" t="s">
        <v>1663</v>
      </c>
      <c r="G216" t="s">
        <v>106</v>
      </c>
      <c r="H216" t="s">
        <v>34</v>
      </c>
    </row>
    <row r="217" spans="1:8">
      <c r="A217">
        <f t="shared" si="3"/>
        <v>0</v>
      </c>
      <c r="B217">
        <v>7050</v>
      </c>
      <c r="C217" t="s">
        <v>48</v>
      </c>
      <c r="D217" t="s">
        <v>34</v>
      </c>
      <c r="F217" t="s">
        <v>1664</v>
      </c>
      <c r="G217" t="s">
        <v>48</v>
      </c>
      <c r="H217" t="s">
        <v>34</v>
      </c>
    </row>
    <row r="218" spans="1:8">
      <c r="A218">
        <f t="shared" si="3"/>
        <v>0</v>
      </c>
      <c r="B218">
        <v>7060</v>
      </c>
      <c r="C218" t="s">
        <v>48</v>
      </c>
      <c r="D218" t="s">
        <v>34</v>
      </c>
      <c r="F218" t="s">
        <v>1665</v>
      </c>
      <c r="G218" t="s">
        <v>48</v>
      </c>
      <c r="H218" t="s">
        <v>34</v>
      </c>
    </row>
    <row r="219" spans="1:8">
      <c r="A219">
        <f t="shared" si="3"/>
        <v>0</v>
      </c>
      <c r="B219">
        <v>7080</v>
      </c>
      <c r="C219" t="s">
        <v>46</v>
      </c>
      <c r="D219" t="s">
        <v>34</v>
      </c>
      <c r="F219" t="s">
        <v>1666</v>
      </c>
      <c r="G219" t="s">
        <v>46</v>
      </c>
      <c r="H219" t="s">
        <v>34</v>
      </c>
    </row>
    <row r="220" spans="1:8">
      <c r="A220">
        <f t="shared" si="3"/>
        <v>0</v>
      </c>
      <c r="B220">
        <v>7090</v>
      </c>
      <c r="C220" t="s">
        <v>48</v>
      </c>
      <c r="D220" t="s">
        <v>97</v>
      </c>
      <c r="F220" t="s">
        <v>1667</v>
      </c>
      <c r="G220" t="s">
        <v>48</v>
      </c>
      <c r="H220" t="s">
        <v>97</v>
      </c>
    </row>
    <row r="221" spans="1:8">
      <c r="A221">
        <f t="shared" si="3"/>
        <v>0</v>
      </c>
      <c r="B221">
        <v>7100</v>
      </c>
      <c r="C221" t="s">
        <v>48</v>
      </c>
      <c r="D221" t="s">
        <v>34</v>
      </c>
      <c r="F221" t="s">
        <v>1668</v>
      </c>
      <c r="G221" t="s">
        <v>48</v>
      </c>
      <c r="H221" t="s">
        <v>34</v>
      </c>
    </row>
    <row r="222" spans="1:8">
      <c r="A222">
        <f t="shared" si="3"/>
        <v>0</v>
      </c>
      <c r="B222">
        <v>7110</v>
      </c>
      <c r="C222" t="s">
        <v>48</v>
      </c>
      <c r="D222" t="s">
        <v>34</v>
      </c>
      <c r="F222" t="s">
        <v>1669</v>
      </c>
      <c r="G222" t="s">
        <v>48</v>
      </c>
      <c r="H222" t="s">
        <v>34</v>
      </c>
    </row>
    <row r="223" spans="1:8">
      <c r="A223">
        <f t="shared" si="3"/>
        <v>1</v>
      </c>
      <c r="B223">
        <v>8000</v>
      </c>
      <c r="C223" t="s">
        <v>337</v>
      </c>
      <c r="D223" t="s">
        <v>34</v>
      </c>
      <c r="F223" t="s">
        <v>755</v>
      </c>
      <c r="G223" t="s">
        <v>337</v>
      </c>
      <c r="H223" t="s">
        <v>34</v>
      </c>
    </row>
    <row r="224" spans="1:8">
      <c r="A224">
        <f t="shared" si="3"/>
        <v>1</v>
      </c>
      <c r="B224">
        <v>8000</v>
      </c>
      <c r="C224" t="s">
        <v>337</v>
      </c>
      <c r="D224" t="s">
        <v>97</v>
      </c>
      <c r="F224" t="s">
        <v>757</v>
      </c>
      <c r="G224" t="s">
        <v>337</v>
      </c>
      <c r="H224" t="s">
        <v>97</v>
      </c>
    </row>
    <row r="225" spans="1:8">
      <c r="A225">
        <f t="shared" si="3"/>
        <v>0</v>
      </c>
      <c r="B225">
        <v>8010</v>
      </c>
      <c r="C225" t="s">
        <v>56</v>
      </c>
      <c r="D225" t="s">
        <v>34</v>
      </c>
      <c r="F225" t="s">
        <v>1670</v>
      </c>
      <c r="G225" t="s">
        <v>56</v>
      </c>
      <c r="H225" t="s">
        <v>34</v>
      </c>
    </row>
    <row r="226" spans="1:8">
      <c r="A226">
        <f t="shared" si="3"/>
        <v>0</v>
      </c>
      <c r="B226">
        <v>8020</v>
      </c>
      <c r="C226" t="s">
        <v>56</v>
      </c>
      <c r="D226" t="s">
        <v>34</v>
      </c>
      <c r="F226" t="s">
        <v>1671</v>
      </c>
      <c r="G226" t="s">
        <v>56</v>
      </c>
      <c r="H226" t="s">
        <v>34</v>
      </c>
    </row>
    <row r="227" spans="1:8">
      <c r="A227">
        <f t="shared" si="3"/>
        <v>0</v>
      </c>
      <c r="B227">
        <v>8030</v>
      </c>
      <c r="C227" t="s">
        <v>88</v>
      </c>
      <c r="D227" t="s">
        <v>34</v>
      </c>
      <c r="F227" t="s">
        <v>1672</v>
      </c>
      <c r="G227" t="s">
        <v>88</v>
      </c>
      <c r="H227" t="s">
        <v>34</v>
      </c>
    </row>
    <row r="228" spans="1:8">
      <c r="A228">
        <f t="shared" si="3"/>
        <v>0</v>
      </c>
      <c r="B228">
        <v>8040</v>
      </c>
      <c r="C228" t="s">
        <v>56</v>
      </c>
      <c r="D228" t="s">
        <v>34</v>
      </c>
      <c r="F228" t="s">
        <v>1673</v>
      </c>
      <c r="G228" t="s">
        <v>56</v>
      </c>
      <c r="H228" t="s">
        <v>34</v>
      </c>
    </row>
    <row r="229" spans="1:8">
      <c r="A229">
        <f t="shared" si="3"/>
        <v>0</v>
      </c>
      <c r="B229">
        <v>8050</v>
      </c>
      <c r="C229" t="s">
        <v>106</v>
      </c>
      <c r="D229" t="s">
        <v>34</v>
      </c>
      <c r="F229" t="s">
        <v>1674</v>
      </c>
      <c r="G229" t="s">
        <v>106</v>
      </c>
      <c r="H229" t="s">
        <v>34</v>
      </c>
    </row>
    <row r="230" spans="1:8">
      <c r="A230">
        <f t="shared" si="3"/>
        <v>0</v>
      </c>
      <c r="B230">
        <v>8060</v>
      </c>
      <c r="C230" t="s">
        <v>48</v>
      </c>
      <c r="D230" t="s">
        <v>34</v>
      </c>
      <c r="F230" t="s">
        <v>1675</v>
      </c>
      <c r="G230" t="s">
        <v>48</v>
      </c>
      <c r="H230" t="s">
        <v>34</v>
      </c>
    </row>
    <row r="231" spans="1:8">
      <c r="A231">
        <f t="shared" si="3"/>
        <v>1</v>
      </c>
      <c r="B231">
        <v>8070</v>
      </c>
      <c r="C231" t="s">
        <v>649</v>
      </c>
      <c r="D231" t="s">
        <v>34</v>
      </c>
      <c r="E231" t="s">
        <v>982</v>
      </c>
      <c r="F231" t="s">
        <v>1676</v>
      </c>
      <c r="G231" t="s">
        <v>649</v>
      </c>
      <c r="H231" t="s">
        <v>34</v>
      </c>
    </row>
    <row r="232" spans="1:8">
      <c r="A232">
        <f t="shared" si="3"/>
        <v>1</v>
      </c>
      <c r="B232">
        <v>8070</v>
      </c>
      <c r="C232" t="s">
        <v>48</v>
      </c>
      <c r="D232" t="s">
        <v>34</v>
      </c>
      <c r="F232" t="s">
        <v>759</v>
      </c>
      <c r="G232" t="s">
        <v>48</v>
      </c>
      <c r="H232" t="s">
        <v>34</v>
      </c>
    </row>
    <row r="233" spans="1:8">
      <c r="A233">
        <f t="shared" si="3"/>
        <v>0</v>
      </c>
      <c r="B233">
        <v>8080</v>
      </c>
      <c r="C233" t="s">
        <v>88</v>
      </c>
      <c r="D233" t="s">
        <v>34</v>
      </c>
      <c r="F233" t="s">
        <v>1677</v>
      </c>
      <c r="G233" t="s">
        <v>88</v>
      </c>
      <c r="H233" t="s">
        <v>34</v>
      </c>
    </row>
    <row r="234" spans="1:8">
      <c r="A234">
        <f t="shared" si="3"/>
        <v>0</v>
      </c>
      <c r="B234">
        <v>8090</v>
      </c>
      <c r="C234" t="s">
        <v>88</v>
      </c>
      <c r="D234" t="s">
        <v>34</v>
      </c>
      <c r="F234" t="s">
        <v>1678</v>
      </c>
      <c r="G234" t="s">
        <v>88</v>
      </c>
      <c r="H234" t="s">
        <v>34</v>
      </c>
    </row>
    <row r="235" spans="1:8">
      <c r="A235">
        <f t="shared" si="3"/>
        <v>0</v>
      </c>
      <c r="B235">
        <v>8110</v>
      </c>
      <c r="C235" t="s">
        <v>106</v>
      </c>
      <c r="D235" t="s">
        <v>34</v>
      </c>
      <c r="F235" t="s">
        <v>1679</v>
      </c>
      <c r="G235" t="s">
        <v>106</v>
      </c>
      <c r="H235" t="s">
        <v>34</v>
      </c>
    </row>
    <row r="236" spans="1:8">
      <c r="A236">
        <f t="shared" si="3"/>
        <v>0</v>
      </c>
      <c r="B236">
        <v>9010</v>
      </c>
      <c r="C236" t="s">
        <v>88</v>
      </c>
      <c r="D236" t="s">
        <v>34</v>
      </c>
      <c r="F236" t="s">
        <v>1680</v>
      </c>
      <c r="G236" t="s">
        <v>88</v>
      </c>
      <c r="H236" t="s">
        <v>34</v>
      </c>
    </row>
    <row r="237" spans="1:8">
      <c r="A237">
        <f t="shared" si="3"/>
        <v>0</v>
      </c>
      <c r="B237">
        <v>9020</v>
      </c>
      <c r="C237" t="s">
        <v>33</v>
      </c>
      <c r="D237" t="s">
        <v>34</v>
      </c>
      <c r="F237" t="s">
        <v>1681</v>
      </c>
      <c r="G237" t="s">
        <v>33</v>
      </c>
      <c r="H237" t="s">
        <v>34</v>
      </c>
    </row>
    <row r="238" spans="1:8">
      <c r="A238">
        <f t="shared" si="3"/>
        <v>0</v>
      </c>
      <c r="B238">
        <v>9030</v>
      </c>
      <c r="C238" t="s">
        <v>33</v>
      </c>
      <c r="D238" t="s">
        <v>34</v>
      </c>
      <c r="F238" t="s">
        <v>1682</v>
      </c>
      <c r="G238" t="s">
        <v>33</v>
      </c>
      <c r="H238" t="s">
        <v>34</v>
      </c>
    </row>
    <row r="239" spans="1:8">
      <c r="A239">
        <f t="shared" si="3"/>
        <v>0</v>
      </c>
      <c r="B239">
        <v>9040</v>
      </c>
      <c r="C239" t="s">
        <v>33</v>
      </c>
      <c r="D239" t="s">
        <v>34</v>
      </c>
      <c r="F239" t="s">
        <v>1683</v>
      </c>
      <c r="G239" t="s">
        <v>33</v>
      </c>
      <c r="H239" t="s">
        <v>34</v>
      </c>
    </row>
    <row r="240" spans="1:8">
      <c r="A240">
        <f t="shared" si="3"/>
        <v>0</v>
      </c>
      <c r="B240">
        <v>9801</v>
      </c>
      <c r="C240" t="s">
        <v>337</v>
      </c>
      <c r="D240" t="s">
        <v>97</v>
      </c>
      <c r="F240" t="s">
        <v>1684</v>
      </c>
      <c r="G240" t="s">
        <v>337</v>
      </c>
      <c r="H240" t="s">
        <v>97</v>
      </c>
    </row>
    <row r="241" spans="1:8">
      <c r="A241">
        <f t="shared" si="3"/>
        <v>0</v>
      </c>
      <c r="B241">
        <v>9802</v>
      </c>
      <c r="C241" t="s">
        <v>337</v>
      </c>
      <c r="D241" t="s">
        <v>97</v>
      </c>
      <c r="F241" t="s">
        <v>1685</v>
      </c>
      <c r="G241" t="s">
        <v>337</v>
      </c>
      <c r="H241" t="s">
        <v>97</v>
      </c>
    </row>
    <row r="242" spans="1:8">
      <c r="A242">
        <f t="shared" si="3"/>
        <v>0</v>
      </c>
      <c r="B242">
        <v>9901</v>
      </c>
      <c r="C242" t="s">
        <v>337</v>
      </c>
      <c r="D242" t="s">
        <v>34</v>
      </c>
      <c r="F242" t="s">
        <v>1686</v>
      </c>
      <c r="G242" t="s">
        <v>337</v>
      </c>
      <c r="H242" t="s">
        <v>34</v>
      </c>
    </row>
    <row r="243" spans="1:8">
      <c r="A243">
        <f t="shared" si="3"/>
        <v>0</v>
      </c>
      <c r="B243">
        <v>9902</v>
      </c>
      <c r="C243" t="s">
        <v>337</v>
      </c>
      <c r="D243" t="s">
        <v>97</v>
      </c>
      <c r="F243" t="s">
        <v>1687</v>
      </c>
      <c r="G243" t="s">
        <v>337</v>
      </c>
      <c r="H243" t="s">
        <v>97</v>
      </c>
    </row>
    <row r="244" spans="1:8">
      <c r="A244">
        <f t="shared" si="3"/>
        <v>0</v>
      </c>
      <c r="B244" t="s">
        <v>1688</v>
      </c>
      <c r="C244" t="s">
        <v>106</v>
      </c>
      <c r="D244" t="s">
        <v>97</v>
      </c>
      <c r="F244" t="s">
        <v>1689</v>
      </c>
      <c r="G244" t="s">
        <v>106</v>
      </c>
      <c r="H244" t="s">
        <v>97</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headerFooter>
    <oddFooter>&amp;C_x000D_&amp;1#&amp;"Calibri"&amp;10&amp;K000000 Classificatie: Intern Waternet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sheetPr filterMode="1"/>
  <dimension ref="A1:K547"/>
  <sheetViews>
    <sheetView zoomScale="85" zoomScaleNormal="85" workbookViewId="0">
      <selection activeCell="K1" sqref="K1"/>
    </sheetView>
  </sheetViews>
  <sheetFormatPr defaultColWidth="26.7109375" defaultRowHeight="12"/>
  <cols>
    <col min="1" max="1" width="3" style="20" customWidth="1"/>
    <col min="2" max="2" width="8.140625" style="20" customWidth="1"/>
    <col min="3" max="3" width="13.5703125" style="20" customWidth="1"/>
    <col min="4" max="4" width="22.5703125" style="20" customWidth="1"/>
    <col min="5" max="5" width="4.42578125" style="20" customWidth="1"/>
    <col min="6" max="6" width="26.7109375" style="20"/>
    <col min="7" max="7" width="18" style="20" customWidth="1"/>
    <col min="8" max="8" width="15.42578125" style="20" customWidth="1"/>
    <col min="9" max="9" width="10.7109375" style="20" customWidth="1"/>
    <col min="10" max="10" width="12.42578125" style="20" customWidth="1"/>
    <col min="11" max="16384" width="26.7109375" style="20"/>
  </cols>
  <sheetData>
    <row r="1" spans="1:11">
      <c r="A1" s="20" t="s">
        <v>1534</v>
      </c>
      <c r="B1" s="18" t="s">
        <v>1690</v>
      </c>
      <c r="C1" s="18" t="s">
        <v>1691</v>
      </c>
      <c r="D1" s="18" t="s">
        <v>1692</v>
      </c>
      <c r="E1" s="19" t="s">
        <v>1693</v>
      </c>
      <c r="F1" s="18" t="s">
        <v>1694</v>
      </c>
      <c r="G1" s="18" t="s">
        <v>1695</v>
      </c>
      <c r="H1" s="18" t="s">
        <v>1696</v>
      </c>
      <c r="I1" s="18" t="s">
        <v>1697</v>
      </c>
      <c r="J1" s="19" t="s">
        <v>1698</v>
      </c>
      <c r="K1" s="20" t="s">
        <v>1699</v>
      </c>
    </row>
    <row r="2" spans="1:11">
      <c r="A2" s="20" t="e">
        <f>VLOOKUP(C2,esfKRW_20220628!D:D,1,FALSE)</f>
        <v>#N/A</v>
      </c>
      <c r="B2" s="20">
        <v>1000</v>
      </c>
      <c r="C2" s="20" t="s">
        <v>1700</v>
      </c>
      <c r="D2" s="20" t="s">
        <v>1701</v>
      </c>
      <c r="E2" s="20">
        <v>12521549.9</v>
      </c>
      <c r="F2" s="20" t="s">
        <v>1702</v>
      </c>
      <c r="G2" s="20" t="s">
        <v>1703</v>
      </c>
      <c r="H2" s="20" t="s">
        <v>37</v>
      </c>
      <c r="I2" s="20" t="s">
        <v>38</v>
      </c>
      <c r="J2" s="20">
        <v>12521549.91</v>
      </c>
      <c r="K2" s="20" t="str">
        <f>VLOOKUP(C2,[1]EAG_Opp_kenmerken_20201208!$A:$J,6,FALSE)</f>
        <v>NL11_2_1</v>
      </c>
    </row>
    <row r="3" spans="1:11">
      <c r="A3" s="20" t="e">
        <f>VLOOKUP(C3,esfKRW_20220628!D:D,1,FALSE)</f>
        <v>#N/A</v>
      </c>
      <c r="B3" s="20">
        <v>1000</v>
      </c>
      <c r="C3" s="20" t="s">
        <v>1704</v>
      </c>
      <c r="D3" s="20" t="s">
        <v>1705</v>
      </c>
      <c r="E3" s="20">
        <v>2281304.73</v>
      </c>
      <c r="F3" s="20" t="s">
        <v>1706</v>
      </c>
      <c r="G3" s="20" t="s">
        <v>1703</v>
      </c>
      <c r="H3" s="20" t="s">
        <v>37</v>
      </c>
      <c r="I3" s="20" t="s">
        <v>38</v>
      </c>
      <c r="J3" s="20">
        <v>2281304.7400000002</v>
      </c>
      <c r="K3" s="20" t="str">
        <f>VLOOKUP(C3,[1]EAG_Opp_kenmerken_20201208!$A:$J,6,FALSE)</f>
        <v>NL11_2_1</v>
      </c>
    </row>
    <row r="4" spans="1:11">
      <c r="A4" s="20" t="e">
        <f>VLOOKUP(C4,esfKRW_20220628!D:D,1,FALSE)</f>
        <v>#N/A</v>
      </c>
      <c r="B4" s="20">
        <v>1000</v>
      </c>
      <c r="C4" s="20" t="s">
        <v>1707</v>
      </c>
      <c r="D4" s="20" t="s">
        <v>1708</v>
      </c>
      <c r="E4" s="20">
        <v>374118.89</v>
      </c>
      <c r="F4" s="20" t="s">
        <v>1706</v>
      </c>
      <c r="G4" s="20" t="s">
        <v>1703</v>
      </c>
      <c r="H4" s="20" t="s">
        <v>37</v>
      </c>
      <c r="I4" s="20" t="s">
        <v>38</v>
      </c>
      <c r="J4" s="20">
        <v>374118.9</v>
      </c>
      <c r="K4" s="20" t="str">
        <f>VLOOKUP(C4,[1]EAG_Opp_kenmerken_20201208!$A:$J,6,FALSE)</f>
        <v>NL11_2_1</v>
      </c>
    </row>
    <row r="5" spans="1:11">
      <c r="A5" s="20" t="e">
        <f>VLOOKUP(C5,esfKRW_20220628!D:D,1,FALSE)</f>
        <v>#N/A</v>
      </c>
      <c r="B5" s="20">
        <v>1000</v>
      </c>
      <c r="C5" s="20" t="s">
        <v>1709</v>
      </c>
      <c r="D5" s="20" t="s">
        <v>1710</v>
      </c>
      <c r="E5" s="20">
        <v>574656.79</v>
      </c>
      <c r="F5" s="20" t="s">
        <v>1706</v>
      </c>
      <c r="G5" s="20" t="s">
        <v>1703</v>
      </c>
      <c r="H5" s="20" t="s">
        <v>37</v>
      </c>
      <c r="I5" s="20" t="s">
        <v>38</v>
      </c>
      <c r="J5" s="20">
        <v>574656.80000000005</v>
      </c>
      <c r="K5" s="20" t="str">
        <f>VLOOKUP(C5,[1]EAG_Opp_kenmerken_20201208!$A:$J,6,FALSE)</f>
        <v>NL11_2_1</v>
      </c>
    </row>
    <row r="6" spans="1:11" hidden="1">
      <c r="A6" s="20">
        <f>VLOOKUP(B6,esfKRW_20220628!D:D,1,FALSE)</f>
        <v>1010</v>
      </c>
      <c r="B6" s="20">
        <v>1010</v>
      </c>
      <c r="C6" s="20" t="s">
        <v>1541</v>
      </c>
      <c r="D6" s="20" t="s">
        <v>32</v>
      </c>
      <c r="E6" s="20">
        <v>112020.11</v>
      </c>
      <c r="F6" s="20" t="s">
        <v>1711</v>
      </c>
      <c r="G6" s="20" t="s">
        <v>1712</v>
      </c>
      <c r="H6" s="20" t="s">
        <v>37</v>
      </c>
      <c r="I6" s="20" t="s">
        <v>38</v>
      </c>
      <c r="J6" s="20">
        <v>112020.11</v>
      </c>
    </row>
    <row r="7" spans="1:11" hidden="1">
      <c r="A7" s="20">
        <f>VLOOKUP(B7,esfKRW_20220628!D:D,1,FALSE)</f>
        <v>1020</v>
      </c>
      <c r="B7" s="20">
        <v>1020</v>
      </c>
      <c r="C7" s="20" t="s">
        <v>1542</v>
      </c>
      <c r="D7" s="20" t="s">
        <v>42</v>
      </c>
      <c r="E7" s="20">
        <v>63252.39</v>
      </c>
      <c r="F7" s="20" t="s">
        <v>1711</v>
      </c>
      <c r="G7" s="20" t="s">
        <v>1712</v>
      </c>
      <c r="H7" s="20" t="s">
        <v>37</v>
      </c>
      <c r="I7" s="20" t="s">
        <v>38</v>
      </c>
      <c r="J7" s="20">
        <v>63252.4</v>
      </c>
    </row>
    <row r="8" spans="1:11" hidden="1">
      <c r="A8" s="20">
        <f>VLOOKUP(B8,esfKRW_20220628!D:D,1,FALSE)</f>
        <v>1030</v>
      </c>
      <c r="B8" s="20">
        <v>1030</v>
      </c>
      <c r="C8" s="20" t="s">
        <v>1543</v>
      </c>
      <c r="D8" s="20" t="s">
        <v>45</v>
      </c>
      <c r="E8" s="20">
        <v>41937.83</v>
      </c>
      <c r="F8" s="20" t="s">
        <v>1711</v>
      </c>
      <c r="G8" s="20" t="s">
        <v>1712</v>
      </c>
      <c r="H8" s="20" t="s">
        <v>37</v>
      </c>
      <c r="I8" s="20" t="s">
        <v>38</v>
      </c>
      <c r="J8" s="20">
        <v>41937.83</v>
      </c>
    </row>
    <row r="9" spans="1:11" hidden="1">
      <c r="A9" s="20">
        <f>VLOOKUP(B9,esfKRW_20220628!D:D,1,FALSE)</f>
        <v>1050</v>
      </c>
      <c r="B9" s="20">
        <v>1050</v>
      </c>
      <c r="C9" s="20" t="s">
        <v>1544</v>
      </c>
      <c r="D9" s="20" t="s">
        <v>47</v>
      </c>
      <c r="E9" s="20">
        <v>34637.5</v>
      </c>
      <c r="F9" s="20" t="s">
        <v>1713</v>
      </c>
      <c r="G9" s="20" t="s">
        <v>1712</v>
      </c>
      <c r="H9" s="20" t="s">
        <v>37</v>
      </c>
      <c r="I9" s="20" t="s">
        <v>38</v>
      </c>
      <c r="J9" s="20">
        <v>34637.5</v>
      </c>
    </row>
    <row r="10" spans="1:11" hidden="1">
      <c r="A10" s="20">
        <f>VLOOKUP(B10,esfKRW_20220628!D:D,1,FALSE)</f>
        <v>1060</v>
      </c>
      <c r="B10" s="20">
        <v>1060</v>
      </c>
      <c r="C10" s="20" t="s">
        <v>1545</v>
      </c>
      <c r="D10" s="20" t="s">
        <v>51</v>
      </c>
      <c r="E10" s="20">
        <v>733376.11</v>
      </c>
      <c r="F10" s="20" t="s">
        <v>1711</v>
      </c>
      <c r="G10" s="20" t="s">
        <v>1712</v>
      </c>
      <c r="H10" s="20" t="s">
        <v>37</v>
      </c>
      <c r="I10" s="20" t="s">
        <v>38</v>
      </c>
      <c r="J10" s="20">
        <v>733376.11</v>
      </c>
    </row>
    <row r="11" spans="1:11">
      <c r="A11" s="20" t="e">
        <f>VLOOKUP(C11,esfKRW_20220628!D:D,1,FALSE)</f>
        <v>#N/A</v>
      </c>
      <c r="B11" s="20">
        <v>2000</v>
      </c>
      <c r="C11" s="20" t="s">
        <v>1547</v>
      </c>
      <c r="D11" s="20" t="s">
        <v>1714</v>
      </c>
      <c r="E11" s="20">
        <v>9143369.1899999995</v>
      </c>
      <c r="F11" s="20" t="s">
        <v>1706</v>
      </c>
      <c r="G11" s="20" t="s">
        <v>1703</v>
      </c>
      <c r="H11" s="20" t="s">
        <v>37</v>
      </c>
      <c r="I11" s="20" t="s">
        <v>38</v>
      </c>
      <c r="J11" s="20">
        <v>9141666.75</v>
      </c>
      <c r="K11" s="20" t="str">
        <f>VLOOKUP(C11,[1]EAG_Opp_kenmerken_20201208!$A:$J,6,FALSE)</f>
        <v>NL11_1_1</v>
      </c>
    </row>
    <row r="12" spans="1:11">
      <c r="A12" s="20" t="e">
        <f>VLOOKUP(C12,esfKRW_20220628!D:D,1,FALSE)</f>
        <v>#N/A</v>
      </c>
      <c r="B12" s="20">
        <v>2000</v>
      </c>
      <c r="C12" s="20" t="s">
        <v>1547</v>
      </c>
      <c r="D12" s="20" t="s">
        <v>1714</v>
      </c>
      <c r="E12" s="20">
        <v>9143369.1899999995</v>
      </c>
      <c r="F12" s="20" t="s">
        <v>1706</v>
      </c>
      <c r="G12" s="20" t="s">
        <v>1703</v>
      </c>
      <c r="H12" s="20" t="s">
        <v>68</v>
      </c>
      <c r="I12" s="20" t="s">
        <v>38</v>
      </c>
      <c r="J12" s="20">
        <v>1702.45</v>
      </c>
      <c r="K12" s="20" t="str">
        <f>VLOOKUP(C12,[1]EAG_Opp_kenmerken_20201208!$A:$J,6,FALSE)</f>
        <v>NL11_1_1</v>
      </c>
    </row>
    <row r="13" spans="1:11">
      <c r="A13" s="20" t="e">
        <f>VLOOKUP(C13,esfKRW_20220628!D:D,1,FALSE)</f>
        <v>#N/A</v>
      </c>
      <c r="B13" s="20">
        <v>2000</v>
      </c>
      <c r="C13" s="20" t="s">
        <v>1715</v>
      </c>
      <c r="D13" s="20" t="s">
        <v>1716</v>
      </c>
      <c r="E13" s="20">
        <v>1100827.6499999999</v>
      </c>
      <c r="F13" s="20" t="s">
        <v>1706</v>
      </c>
      <c r="G13" s="20" t="s">
        <v>1703</v>
      </c>
      <c r="H13" s="20" t="s">
        <v>401</v>
      </c>
      <c r="I13" s="20" t="s">
        <v>38</v>
      </c>
      <c r="J13" s="20">
        <v>152853.68</v>
      </c>
      <c r="K13" s="20" t="str">
        <f>VLOOKUP(C13,[1]EAG_Opp_kenmerken_20201208!$A:$J,6,FALSE)</f>
        <v>NL11_1_1</v>
      </c>
    </row>
    <row r="14" spans="1:11">
      <c r="A14" s="20" t="e">
        <f>VLOOKUP(C14,esfKRW_20220628!D:D,1,FALSE)</f>
        <v>#N/A</v>
      </c>
      <c r="B14" s="20">
        <v>2000</v>
      </c>
      <c r="C14" s="20" t="s">
        <v>1715</v>
      </c>
      <c r="D14" s="20" t="s">
        <v>1716</v>
      </c>
      <c r="E14" s="20">
        <v>1100827.6499999999</v>
      </c>
      <c r="F14" s="20" t="s">
        <v>1706</v>
      </c>
      <c r="G14" s="20" t="s">
        <v>1703</v>
      </c>
      <c r="H14" s="20" t="s">
        <v>37</v>
      </c>
      <c r="I14" s="20" t="s">
        <v>38</v>
      </c>
      <c r="J14" s="20">
        <v>762973.76</v>
      </c>
      <c r="K14" s="20" t="str">
        <f>VLOOKUP(C14,[1]EAG_Opp_kenmerken_20201208!$A:$J,6,FALSE)</f>
        <v>NL11_1_1</v>
      </c>
    </row>
    <row r="15" spans="1:11">
      <c r="A15" s="20" t="e">
        <f>VLOOKUP(C15,esfKRW_20220628!D:D,1,FALSE)</f>
        <v>#N/A</v>
      </c>
      <c r="B15" s="20">
        <v>2000</v>
      </c>
      <c r="C15" s="20" t="s">
        <v>1715</v>
      </c>
      <c r="D15" s="20" t="s">
        <v>1716</v>
      </c>
      <c r="E15" s="20">
        <v>1100827.6499999999</v>
      </c>
      <c r="F15" s="20" t="s">
        <v>1706</v>
      </c>
      <c r="G15" s="20" t="s">
        <v>1703</v>
      </c>
      <c r="H15" s="20" t="s">
        <v>68</v>
      </c>
      <c r="I15" s="20" t="s">
        <v>38</v>
      </c>
      <c r="J15" s="20">
        <v>5514.3</v>
      </c>
      <c r="K15" s="20" t="str">
        <f>VLOOKUP(C15,[1]EAG_Opp_kenmerken_20201208!$A:$J,6,FALSE)</f>
        <v>NL11_1_1</v>
      </c>
    </row>
    <row r="16" spans="1:11">
      <c r="A16" s="20" t="e">
        <f>VLOOKUP(C16,esfKRW_20220628!D:D,1,FALSE)</f>
        <v>#N/A</v>
      </c>
      <c r="B16" s="20">
        <v>2000</v>
      </c>
      <c r="C16" s="20" t="s">
        <v>1715</v>
      </c>
      <c r="D16" s="20" t="s">
        <v>1716</v>
      </c>
      <c r="E16" s="20">
        <v>1100827.6499999999</v>
      </c>
      <c r="F16" s="20" t="s">
        <v>1706</v>
      </c>
      <c r="G16" s="20" t="s">
        <v>1703</v>
      </c>
      <c r="H16" s="20" t="s">
        <v>110</v>
      </c>
      <c r="I16" s="20" t="s">
        <v>38</v>
      </c>
      <c r="J16" s="20">
        <v>179485.92</v>
      </c>
      <c r="K16" s="20" t="str">
        <f>VLOOKUP(C16,[1]EAG_Opp_kenmerken_20201208!$A:$J,6,FALSE)</f>
        <v>NL11_1_1</v>
      </c>
    </row>
    <row r="17" spans="1:11">
      <c r="A17" s="20" t="e">
        <f>VLOOKUP(C17,esfKRW_20220628!D:D,1,FALSE)</f>
        <v>#N/A</v>
      </c>
      <c r="B17" s="20">
        <v>2000</v>
      </c>
      <c r="C17" s="20" t="s">
        <v>1717</v>
      </c>
      <c r="D17" s="20" t="s">
        <v>1718</v>
      </c>
      <c r="E17" s="20">
        <v>984271.33</v>
      </c>
      <c r="F17" s="20" t="s">
        <v>1706</v>
      </c>
      <c r="G17" s="20" t="s">
        <v>1703</v>
      </c>
      <c r="H17" s="20" t="s">
        <v>37</v>
      </c>
      <c r="I17" s="20" t="s">
        <v>38</v>
      </c>
      <c r="J17" s="20">
        <v>266542.61</v>
      </c>
      <c r="K17" s="20" t="str">
        <f>VLOOKUP(C17,[1]EAG_Opp_kenmerken_20201208!$A:$J,6,FALSE)</f>
        <v>NL11_1_1</v>
      </c>
    </row>
    <row r="18" spans="1:11">
      <c r="A18" s="20" t="e">
        <f>VLOOKUP(C18,esfKRW_20220628!D:D,1,FALSE)</f>
        <v>#N/A</v>
      </c>
      <c r="B18" s="20">
        <v>2000</v>
      </c>
      <c r="C18" s="20" t="s">
        <v>1717</v>
      </c>
      <c r="D18" s="20" t="s">
        <v>1718</v>
      </c>
      <c r="E18" s="20">
        <v>984271.33</v>
      </c>
      <c r="F18" s="20" t="s">
        <v>1706</v>
      </c>
      <c r="G18" s="20" t="s">
        <v>1703</v>
      </c>
      <c r="H18" s="20" t="s">
        <v>153</v>
      </c>
      <c r="I18" s="20" t="s">
        <v>154</v>
      </c>
      <c r="J18" s="20">
        <v>11.7</v>
      </c>
      <c r="K18" s="20" t="str">
        <f>VLOOKUP(C18,[1]EAG_Opp_kenmerken_20201208!$A:$J,6,FALSE)</f>
        <v>NL11_1_1</v>
      </c>
    </row>
    <row r="19" spans="1:11">
      <c r="A19" s="20" t="e">
        <f>VLOOKUP(C19,esfKRW_20220628!D:D,1,FALSE)</f>
        <v>#N/A</v>
      </c>
      <c r="B19" s="20">
        <v>2000</v>
      </c>
      <c r="C19" s="20" t="s">
        <v>1717</v>
      </c>
      <c r="D19" s="20" t="s">
        <v>1718</v>
      </c>
      <c r="E19" s="20">
        <v>984271.33</v>
      </c>
      <c r="F19" s="20" t="s">
        <v>1706</v>
      </c>
      <c r="G19" s="20" t="s">
        <v>1703</v>
      </c>
      <c r="H19" s="20" t="s">
        <v>68</v>
      </c>
      <c r="I19" s="20" t="s">
        <v>38</v>
      </c>
      <c r="J19" s="20">
        <v>717717</v>
      </c>
      <c r="K19" s="20" t="str">
        <f>VLOOKUP(C19,[1]EAG_Opp_kenmerken_20201208!$A:$J,6,FALSE)</f>
        <v>NL11_1_1</v>
      </c>
    </row>
    <row r="20" spans="1:11">
      <c r="A20" s="20" t="e">
        <f>VLOOKUP(C20,esfKRW_20220628!D:D,1,FALSE)</f>
        <v>#N/A</v>
      </c>
      <c r="B20" s="20">
        <v>2000</v>
      </c>
      <c r="C20" s="20" t="s">
        <v>1719</v>
      </c>
      <c r="D20" s="20" t="s">
        <v>1720</v>
      </c>
      <c r="E20" s="20">
        <v>933828.67</v>
      </c>
      <c r="F20" s="20" t="s">
        <v>1706</v>
      </c>
      <c r="G20" s="20" t="s">
        <v>1703</v>
      </c>
      <c r="H20" s="20" t="s">
        <v>37</v>
      </c>
      <c r="I20" s="20" t="s">
        <v>38</v>
      </c>
      <c r="J20" s="20">
        <v>5472.44</v>
      </c>
      <c r="K20" s="20" t="str">
        <f>VLOOKUP(C20,[1]EAG_Opp_kenmerken_20201208!$A:$J,6,FALSE)</f>
        <v>NL11_1_1</v>
      </c>
    </row>
    <row r="21" spans="1:11">
      <c r="A21" s="20" t="e">
        <f>VLOOKUP(C21,esfKRW_20220628!D:D,1,FALSE)</f>
        <v>#N/A</v>
      </c>
      <c r="B21" s="20">
        <v>2000</v>
      </c>
      <c r="C21" s="20" t="s">
        <v>1719</v>
      </c>
      <c r="D21" s="20" t="s">
        <v>1720</v>
      </c>
      <c r="E21" s="20">
        <v>933828.67</v>
      </c>
      <c r="F21" s="20" t="s">
        <v>1706</v>
      </c>
      <c r="G21" s="20" t="s">
        <v>1703</v>
      </c>
      <c r="H21" s="20" t="s">
        <v>153</v>
      </c>
      <c r="I21" s="20" t="s">
        <v>154</v>
      </c>
      <c r="J21" s="20">
        <v>735201.43</v>
      </c>
      <c r="K21" s="20" t="str">
        <f>VLOOKUP(C21,[1]EAG_Opp_kenmerken_20201208!$A:$J,6,FALSE)</f>
        <v>NL11_1_1</v>
      </c>
    </row>
    <row r="22" spans="1:11">
      <c r="A22" s="20" t="e">
        <f>VLOOKUP(C22,esfKRW_20220628!D:D,1,FALSE)</f>
        <v>#N/A</v>
      </c>
      <c r="B22" s="20">
        <v>2000</v>
      </c>
      <c r="C22" s="20" t="s">
        <v>1719</v>
      </c>
      <c r="D22" s="20" t="s">
        <v>1720</v>
      </c>
      <c r="E22" s="20">
        <v>933828.67</v>
      </c>
      <c r="F22" s="20" t="s">
        <v>1706</v>
      </c>
      <c r="G22" s="20" t="s">
        <v>1703</v>
      </c>
      <c r="H22" s="20" t="s">
        <v>168</v>
      </c>
      <c r="I22" s="20" t="s">
        <v>154</v>
      </c>
      <c r="J22" s="20">
        <v>193154.83</v>
      </c>
      <c r="K22" s="20" t="str">
        <f>VLOOKUP(C22,[1]EAG_Opp_kenmerken_20201208!$A:$J,6,FALSE)</f>
        <v>NL11_1_1</v>
      </c>
    </row>
    <row r="23" spans="1:11">
      <c r="A23" s="20" t="e">
        <f>VLOOKUP(C23,esfKRW_20220628!D:D,1,FALSE)</f>
        <v>#N/A</v>
      </c>
      <c r="B23" s="20">
        <v>2000</v>
      </c>
      <c r="C23" s="20" t="s">
        <v>1721</v>
      </c>
      <c r="D23" s="20" t="s">
        <v>1722</v>
      </c>
      <c r="E23" s="20">
        <v>1069442.02</v>
      </c>
      <c r="F23" s="20" t="s">
        <v>1706</v>
      </c>
      <c r="G23" s="20" t="s">
        <v>1703</v>
      </c>
      <c r="H23" s="20" t="s">
        <v>401</v>
      </c>
      <c r="I23" s="20" t="s">
        <v>38</v>
      </c>
      <c r="J23" s="20">
        <v>233813.85</v>
      </c>
      <c r="K23" s="20" t="str">
        <f>VLOOKUP(C23,[1]EAG_Opp_kenmerken_20201208!$A:$J,6,FALSE)</f>
        <v>NL11_1_1</v>
      </c>
    </row>
    <row r="24" spans="1:11">
      <c r="A24" s="20" t="e">
        <f>VLOOKUP(C24,esfKRW_20220628!D:D,1,FALSE)</f>
        <v>#N/A</v>
      </c>
      <c r="B24" s="20">
        <v>2000</v>
      </c>
      <c r="C24" s="20" t="s">
        <v>1721</v>
      </c>
      <c r="D24" s="20" t="s">
        <v>1722</v>
      </c>
      <c r="E24" s="20">
        <v>1069442.02</v>
      </c>
      <c r="F24" s="20" t="s">
        <v>1706</v>
      </c>
      <c r="G24" s="20" t="s">
        <v>1703</v>
      </c>
      <c r="H24" s="20" t="s">
        <v>37</v>
      </c>
      <c r="I24" s="20" t="s">
        <v>38</v>
      </c>
      <c r="J24" s="20">
        <v>6820.75</v>
      </c>
      <c r="K24" s="20" t="str">
        <f>VLOOKUP(C24,[1]EAG_Opp_kenmerken_20201208!$A:$J,6,FALSE)</f>
        <v>NL11_1_1</v>
      </c>
    </row>
    <row r="25" spans="1:11">
      <c r="A25" s="20" t="e">
        <f>VLOOKUP(C25,esfKRW_20220628!D:D,1,FALSE)</f>
        <v>#N/A</v>
      </c>
      <c r="B25" s="20">
        <v>2000</v>
      </c>
      <c r="C25" s="20" t="s">
        <v>1721</v>
      </c>
      <c r="D25" s="20" t="s">
        <v>1722</v>
      </c>
      <c r="E25" s="20">
        <v>1069442.02</v>
      </c>
      <c r="F25" s="20" t="s">
        <v>1706</v>
      </c>
      <c r="G25" s="20" t="s">
        <v>1703</v>
      </c>
      <c r="H25" s="20" t="s">
        <v>153</v>
      </c>
      <c r="I25" s="20" t="s">
        <v>154</v>
      </c>
      <c r="J25" s="20">
        <v>274438.59000000003</v>
      </c>
      <c r="K25" s="20" t="str">
        <f>VLOOKUP(C25,[1]EAG_Opp_kenmerken_20201208!$A:$J,6,FALSE)</f>
        <v>NL11_1_1</v>
      </c>
    </row>
    <row r="26" spans="1:11">
      <c r="A26" s="20" t="e">
        <f>VLOOKUP(C26,esfKRW_20220628!D:D,1,FALSE)</f>
        <v>#N/A</v>
      </c>
      <c r="B26" s="20">
        <v>2000</v>
      </c>
      <c r="C26" s="20" t="s">
        <v>1721</v>
      </c>
      <c r="D26" s="20" t="s">
        <v>1722</v>
      </c>
      <c r="E26" s="20">
        <v>1069442.02</v>
      </c>
      <c r="F26" s="20" t="s">
        <v>1706</v>
      </c>
      <c r="G26" s="20" t="s">
        <v>1703</v>
      </c>
      <c r="H26" s="20" t="s">
        <v>110</v>
      </c>
      <c r="I26" s="20" t="s">
        <v>38</v>
      </c>
      <c r="J26" s="20">
        <v>554368.88</v>
      </c>
      <c r="K26" s="20" t="str">
        <f>VLOOKUP(C26,[1]EAG_Opp_kenmerken_20201208!$A:$J,6,FALSE)</f>
        <v>NL11_1_1</v>
      </c>
    </row>
    <row r="27" spans="1:11">
      <c r="A27" s="20" t="e">
        <f>VLOOKUP(C27,esfKRW_20220628!D:D,1,FALSE)</f>
        <v>#N/A</v>
      </c>
      <c r="B27" s="20">
        <v>2000</v>
      </c>
      <c r="C27" s="20" t="s">
        <v>1723</v>
      </c>
      <c r="D27" s="20" t="s">
        <v>1724</v>
      </c>
      <c r="E27" s="20">
        <v>1367943.99</v>
      </c>
      <c r="F27" s="20" t="s">
        <v>1706</v>
      </c>
      <c r="G27" s="20" t="s">
        <v>1703</v>
      </c>
      <c r="H27" s="20" t="s">
        <v>401</v>
      </c>
      <c r="I27" s="20" t="s">
        <v>38</v>
      </c>
      <c r="J27" s="20">
        <v>68300.990000000005</v>
      </c>
      <c r="K27" s="20" t="str">
        <f>VLOOKUP(C27,[1]EAG_Opp_kenmerken_20201208!$A:$J,6,FALSE)</f>
        <v>NL11_1_1</v>
      </c>
    </row>
    <row r="28" spans="1:11">
      <c r="A28" s="20" t="e">
        <f>VLOOKUP(C28,esfKRW_20220628!D:D,1,FALSE)</f>
        <v>#N/A</v>
      </c>
      <c r="B28" s="20">
        <v>2000</v>
      </c>
      <c r="C28" s="20" t="s">
        <v>1723</v>
      </c>
      <c r="D28" s="20" t="s">
        <v>1724</v>
      </c>
      <c r="E28" s="20">
        <v>1367943.99</v>
      </c>
      <c r="F28" s="20" t="s">
        <v>1706</v>
      </c>
      <c r="G28" s="20" t="s">
        <v>1703</v>
      </c>
      <c r="H28" s="20" t="s">
        <v>153</v>
      </c>
      <c r="I28" s="20" t="s">
        <v>154</v>
      </c>
      <c r="J28" s="20">
        <v>604104.84</v>
      </c>
      <c r="K28" s="20" t="str">
        <f>VLOOKUP(C28,[1]EAG_Opp_kenmerken_20201208!$A:$J,6,FALSE)</f>
        <v>NL11_1_1</v>
      </c>
    </row>
    <row r="29" spans="1:11">
      <c r="A29" s="20" t="e">
        <f>VLOOKUP(C29,esfKRW_20220628!D:D,1,FALSE)</f>
        <v>#N/A</v>
      </c>
      <c r="B29" s="20">
        <v>2000</v>
      </c>
      <c r="C29" s="20" t="s">
        <v>1723</v>
      </c>
      <c r="D29" s="20" t="s">
        <v>1724</v>
      </c>
      <c r="E29" s="20">
        <v>1367943.99</v>
      </c>
      <c r="F29" s="20" t="s">
        <v>1706</v>
      </c>
      <c r="G29" s="20" t="s">
        <v>1703</v>
      </c>
      <c r="H29" s="20" t="s">
        <v>195</v>
      </c>
      <c r="I29" s="20" t="s">
        <v>196</v>
      </c>
      <c r="J29" s="20">
        <v>362041.23</v>
      </c>
      <c r="K29" s="20" t="str">
        <f>VLOOKUP(C29,[1]EAG_Opp_kenmerken_20201208!$A:$J,6,FALSE)</f>
        <v>NL11_1_1</v>
      </c>
    </row>
    <row r="30" spans="1:11">
      <c r="A30" s="20" t="e">
        <f>VLOOKUP(C30,esfKRW_20220628!D:D,1,FALSE)</f>
        <v>#N/A</v>
      </c>
      <c r="B30" s="20">
        <v>2000</v>
      </c>
      <c r="C30" s="20" t="s">
        <v>1723</v>
      </c>
      <c r="D30" s="20" t="s">
        <v>1724</v>
      </c>
      <c r="E30" s="20">
        <v>1367943.99</v>
      </c>
      <c r="F30" s="20" t="s">
        <v>1706</v>
      </c>
      <c r="G30" s="20" t="s">
        <v>1703</v>
      </c>
      <c r="H30" s="20" t="s">
        <v>421</v>
      </c>
      <c r="I30" s="20" t="s">
        <v>38</v>
      </c>
      <c r="J30" s="20">
        <v>333496.95</v>
      </c>
      <c r="K30" s="20" t="str">
        <f>VLOOKUP(C30,[1]EAG_Opp_kenmerken_20201208!$A:$J,6,FALSE)</f>
        <v>NL11_1_1</v>
      </c>
    </row>
    <row r="31" spans="1:11">
      <c r="A31" s="20" t="e">
        <f>VLOOKUP(C31,esfKRW_20220628!D:D,1,FALSE)</f>
        <v>#N/A</v>
      </c>
      <c r="B31" s="20">
        <v>2000</v>
      </c>
      <c r="C31" s="20" t="s">
        <v>1725</v>
      </c>
      <c r="D31" s="20" t="s">
        <v>1726</v>
      </c>
      <c r="E31" s="20">
        <v>525199.81999999995</v>
      </c>
      <c r="F31" s="20" t="s">
        <v>1706</v>
      </c>
      <c r="G31" s="20" t="s">
        <v>1703</v>
      </c>
      <c r="H31" s="20" t="s">
        <v>153</v>
      </c>
      <c r="I31" s="20" t="s">
        <v>154</v>
      </c>
      <c r="J31" s="20">
        <v>73357.919999999998</v>
      </c>
      <c r="K31" s="20" t="str">
        <f>VLOOKUP(C31,[1]EAG_Opp_kenmerken_20201208!$A:$J,6,FALSE)</f>
        <v>NL11_1_1</v>
      </c>
    </row>
    <row r="32" spans="1:11">
      <c r="A32" s="20" t="e">
        <f>VLOOKUP(C32,esfKRW_20220628!D:D,1,FALSE)</f>
        <v>#N/A</v>
      </c>
      <c r="B32" s="20">
        <v>2000</v>
      </c>
      <c r="C32" s="20" t="s">
        <v>1725</v>
      </c>
      <c r="D32" s="20" t="s">
        <v>1726</v>
      </c>
      <c r="E32" s="20">
        <v>525199.81999999995</v>
      </c>
      <c r="F32" s="20" t="s">
        <v>1706</v>
      </c>
      <c r="G32" s="20" t="s">
        <v>1703</v>
      </c>
      <c r="H32" s="20" t="s">
        <v>195</v>
      </c>
      <c r="I32" s="20" t="s">
        <v>196</v>
      </c>
      <c r="J32" s="20">
        <v>42728.02</v>
      </c>
      <c r="K32" s="20" t="str">
        <f>VLOOKUP(C32,[1]EAG_Opp_kenmerken_20201208!$A:$J,6,FALSE)</f>
        <v>NL11_1_1</v>
      </c>
    </row>
    <row r="33" spans="1:11">
      <c r="A33" s="20" t="e">
        <f>VLOOKUP(C33,esfKRW_20220628!D:D,1,FALSE)</f>
        <v>#N/A</v>
      </c>
      <c r="B33" s="20">
        <v>2000</v>
      </c>
      <c r="C33" s="20" t="s">
        <v>1725</v>
      </c>
      <c r="D33" s="20" t="s">
        <v>1726</v>
      </c>
      <c r="E33" s="20">
        <v>525199.81999999995</v>
      </c>
      <c r="F33" s="20" t="s">
        <v>1706</v>
      </c>
      <c r="G33" s="20" t="s">
        <v>1703</v>
      </c>
      <c r="H33" s="20" t="s">
        <v>168</v>
      </c>
      <c r="I33" s="20" t="s">
        <v>154</v>
      </c>
      <c r="J33" s="20">
        <v>399352.96</v>
      </c>
      <c r="K33" s="20" t="str">
        <f>VLOOKUP(C33,[1]EAG_Opp_kenmerken_20201208!$A:$J,6,FALSE)</f>
        <v>NL11_1_1</v>
      </c>
    </row>
    <row r="34" spans="1:11">
      <c r="A34" s="20" t="e">
        <f>VLOOKUP(C34,esfKRW_20220628!D:D,1,FALSE)</f>
        <v>#N/A</v>
      </c>
      <c r="B34" s="20">
        <v>2000</v>
      </c>
      <c r="C34" s="20" t="s">
        <v>1725</v>
      </c>
      <c r="D34" s="20" t="s">
        <v>1726</v>
      </c>
      <c r="E34" s="20">
        <v>525199.81999999995</v>
      </c>
      <c r="F34" s="20" t="s">
        <v>1706</v>
      </c>
      <c r="G34" s="20" t="s">
        <v>1703</v>
      </c>
      <c r="H34" s="20" t="s">
        <v>1727</v>
      </c>
      <c r="I34" s="20" t="s">
        <v>154</v>
      </c>
      <c r="J34" s="20">
        <v>9760.9</v>
      </c>
      <c r="K34" s="20" t="str">
        <f>VLOOKUP(C34,[1]EAG_Opp_kenmerken_20201208!$A:$J,6,FALSE)</f>
        <v>NL11_1_1</v>
      </c>
    </row>
    <row r="35" spans="1:11" hidden="1">
      <c r="A35" s="20">
        <f>VLOOKUP(B35,esfKRW_20220628!D:D,1,FALSE)</f>
        <v>2010</v>
      </c>
      <c r="B35" s="20">
        <v>2010</v>
      </c>
      <c r="C35" s="20" t="s">
        <v>54</v>
      </c>
      <c r="D35" s="20" t="s">
        <v>1728</v>
      </c>
      <c r="E35" s="20">
        <v>1601070.74</v>
      </c>
      <c r="F35" s="20" t="s">
        <v>1711</v>
      </c>
      <c r="G35" s="20" t="s">
        <v>1712</v>
      </c>
      <c r="H35" s="20" t="s">
        <v>37</v>
      </c>
      <c r="I35" s="20" t="s">
        <v>38</v>
      </c>
      <c r="J35" s="20">
        <v>1.41</v>
      </c>
    </row>
    <row r="36" spans="1:11" hidden="1">
      <c r="A36" s="20">
        <f>VLOOKUP(B36,esfKRW_20220628!D:D,1,FALSE)</f>
        <v>2010</v>
      </c>
      <c r="B36" s="20">
        <v>2010</v>
      </c>
      <c r="C36" s="20" t="s">
        <v>54</v>
      </c>
      <c r="D36" s="20" t="s">
        <v>1728</v>
      </c>
      <c r="E36" s="20">
        <v>1601070.74</v>
      </c>
      <c r="F36" s="20" t="s">
        <v>1711</v>
      </c>
      <c r="G36" s="20" t="s">
        <v>1712</v>
      </c>
      <c r="H36" s="20" t="s">
        <v>68</v>
      </c>
      <c r="I36" s="20" t="s">
        <v>38</v>
      </c>
      <c r="J36" s="20">
        <v>1601069.33</v>
      </c>
    </row>
    <row r="37" spans="1:11" hidden="1">
      <c r="A37" s="20">
        <f>VLOOKUP(B37,esfKRW_20220628!D:D,1,FALSE)</f>
        <v>2010</v>
      </c>
      <c r="B37" s="20">
        <v>2010</v>
      </c>
      <c r="C37" s="20" t="s">
        <v>1729</v>
      </c>
      <c r="D37" s="20" t="s">
        <v>1730</v>
      </c>
      <c r="E37" s="20">
        <v>1730320.31</v>
      </c>
      <c r="F37" s="20" t="s">
        <v>1711</v>
      </c>
      <c r="G37" s="20" t="s">
        <v>1712</v>
      </c>
      <c r="H37" s="20" t="s">
        <v>68</v>
      </c>
      <c r="I37" s="20" t="s">
        <v>38</v>
      </c>
      <c r="J37" s="20">
        <v>1730320.31</v>
      </c>
    </row>
    <row r="38" spans="1:11" hidden="1">
      <c r="A38" s="20">
        <f>VLOOKUP(B38,esfKRW_20220628!D:D,1,FALSE)</f>
        <v>2020</v>
      </c>
      <c r="B38" s="20">
        <v>2020</v>
      </c>
      <c r="C38" s="20" t="s">
        <v>1549</v>
      </c>
      <c r="D38" s="20" t="s">
        <v>1731</v>
      </c>
      <c r="E38" s="20">
        <v>442817.31</v>
      </c>
      <c r="F38" s="20" t="s">
        <v>1711</v>
      </c>
      <c r="G38" s="20" t="s">
        <v>1712</v>
      </c>
      <c r="H38" s="20" t="s">
        <v>37</v>
      </c>
      <c r="I38" s="20" t="s">
        <v>38</v>
      </c>
      <c r="J38" s="20">
        <v>442817.33</v>
      </c>
    </row>
    <row r="39" spans="1:11" hidden="1">
      <c r="A39" s="20">
        <f>VLOOKUP(B39,esfKRW_20220628!D:D,1,FALSE)</f>
        <v>2030</v>
      </c>
      <c r="B39" s="20">
        <v>2030</v>
      </c>
      <c r="C39" s="20" t="s">
        <v>1550</v>
      </c>
      <c r="D39" s="20" t="s">
        <v>85</v>
      </c>
      <c r="E39" s="20">
        <v>42113.82</v>
      </c>
      <c r="F39" s="20" t="s">
        <v>1711</v>
      </c>
      <c r="G39" s="20" t="s">
        <v>1712</v>
      </c>
      <c r="H39" s="20" t="s">
        <v>37</v>
      </c>
      <c r="I39" s="20" t="s">
        <v>38</v>
      </c>
      <c r="J39" s="20">
        <v>42113.82</v>
      </c>
    </row>
    <row r="40" spans="1:11" hidden="1">
      <c r="A40" s="20">
        <f>VLOOKUP(B40,esfKRW_20220628!D:D,1,FALSE)</f>
        <v>2040</v>
      </c>
      <c r="B40" s="20">
        <v>2040</v>
      </c>
      <c r="C40" s="20" t="s">
        <v>1551</v>
      </c>
      <c r="D40" s="20" t="s">
        <v>86</v>
      </c>
      <c r="E40" s="20">
        <v>109532.26</v>
      </c>
      <c r="F40" s="20" t="s">
        <v>1711</v>
      </c>
      <c r="G40" s="20" t="s">
        <v>1712</v>
      </c>
      <c r="H40" s="20" t="s">
        <v>37</v>
      </c>
      <c r="I40" s="20" t="s">
        <v>38</v>
      </c>
      <c r="J40" s="20">
        <v>109532.26</v>
      </c>
    </row>
    <row r="41" spans="1:11" hidden="1">
      <c r="A41" s="20">
        <f>VLOOKUP(B41,esfKRW_20220628!D:D,1,FALSE)</f>
        <v>2050</v>
      </c>
      <c r="B41" s="20">
        <v>2050</v>
      </c>
      <c r="C41" s="20" t="s">
        <v>1552</v>
      </c>
      <c r="D41" s="20" t="s">
        <v>87</v>
      </c>
      <c r="E41" s="20">
        <v>25879.040000000001</v>
      </c>
      <c r="F41" s="20" t="s">
        <v>1711</v>
      </c>
      <c r="G41" s="20" t="s">
        <v>1712</v>
      </c>
      <c r="H41" s="20" t="s">
        <v>37</v>
      </c>
      <c r="I41" s="20" t="s">
        <v>38</v>
      </c>
      <c r="J41" s="20">
        <v>25879.040000000001</v>
      </c>
    </row>
    <row r="42" spans="1:11" hidden="1">
      <c r="A42" s="20">
        <f>VLOOKUP(B42,esfKRW_20220628!D:D,1,FALSE)</f>
        <v>2100</v>
      </c>
      <c r="B42" s="20">
        <v>2100</v>
      </c>
      <c r="C42" s="20" t="s">
        <v>1553</v>
      </c>
      <c r="D42" s="20" t="s">
        <v>91</v>
      </c>
      <c r="E42" s="20">
        <v>5556130.0199999996</v>
      </c>
      <c r="F42" s="20" t="s">
        <v>1711</v>
      </c>
      <c r="G42" s="20" t="s">
        <v>1712</v>
      </c>
      <c r="H42" s="20" t="s">
        <v>401</v>
      </c>
      <c r="I42" s="20" t="s">
        <v>38</v>
      </c>
      <c r="J42" s="20">
        <v>119.11</v>
      </c>
    </row>
    <row r="43" spans="1:11" hidden="1">
      <c r="A43" s="20">
        <f>VLOOKUP(B43,esfKRW_20220628!D:D,1,FALSE)</f>
        <v>2100</v>
      </c>
      <c r="B43" s="20">
        <v>2100</v>
      </c>
      <c r="C43" s="20" t="s">
        <v>1553</v>
      </c>
      <c r="D43" s="20" t="s">
        <v>91</v>
      </c>
      <c r="E43" s="20">
        <v>5556130.0199999996</v>
      </c>
      <c r="F43" s="20" t="s">
        <v>1711</v>
      </c>
      <c r="G43" s="20" t="s">
        <v>1712</v>
      </c>
      <c r="H43" s="20" t="s">
        <v>37</v>
      </c>
      <c r="I43" s="20" t="s">
        <v>38</v>
      </c>
      <c r="J43" s="20">
        <v>5556010.9100000001</v>
      </c>
    </row>
    <row r="44" spans="1:11" hidden="1">
      <c r="A44" s="20" t="e">
        <f>VLOOKUP(C44,esfKRW_20220628!D:D,1,TRUE)</f>
        <v>#N/A</v>
      </c>
      <c r="B44" s="20">
        <v>2110</v>
      </c>
      <c r="C44" s="20" t="s">
        <v>1732</v>
      </c>
      <c r="D44" s="20" t="s">
        <v>1733</v>
      </c>
      <c r="E44" s="20">
        <v>1201183.47</v>
      </c>
      <c r="F44" s="20" t="s">
        <v>1734</v>
      </c>
      <c r="G44" s="20" t="s">
        <v>1712</v>
      </c>
      <c r="H44" s="20" t="s">
        <v>401</v>
      </c>
      <c r="I44" s="20" t="s">
        <v>38</v>
      </c>
      <c r="J44" s="20">
        <v>1201183.47</v>
      </c>
    </row>
    <row r="45" spans="1:11" hidden="1">
      <c r="A45" s="20" t="str">
        <f>VLOOKUP(C45,esfKRW_20220628!D:D,1,TRUE)</f>
        <v>2110-EAG-1, 2110-EAG-2, 2110-EAG-3, 2110-EAG-4, 2110-EAG-6, 2110-EAG-8</v>
      </c>
      <c r="B45" s="20">
        <v>2110</v>
      </c>
      <c r="C45" s="20" t="s">
        <v>1735</v>
      </c>
      <c r="D45" s="20" t="s">
        <v>1736</v>
      </c>
      <c r="E45" s="20">
        <v>709243.86</v>
      </c>
      <c r="F45" s="20" t="s">
        <v>1711</v>
      </c>
      <c r="G45" s="20" t="s">
        <v>1712</v>
      </c>
      <c r="H45" s="20" t="s">
        <v>401</v>
      </c>
      <c r="I45" s="20" t="s">
        <v>38</v>
      </c>
      <c r="J45" s="20">
        <v>707758.79</v>
      </c>
    </row>
    <row r="46" spans="1:11" hidden="1">
      <c r="A46" s="20" t="str">
        <f>VLOOKUP(C46,esfKRW_20220628!D:D,1,TRUE)</f>
        <v>2110-EAG-1, 2110-EAG-2, 2110-EAG-3, 2110-EAG-4, 2110-EAG-6, 2110-EAG-8</v>
      </c>
      <c r="B46" s="20">
        <v>2110</v>
      </c>
      <c r="C46" s="20" t="s">
        <v>1735</v>
      </c>
      <c r="D46" s="20" t="s">
        <v>1736</v>
      </c>
      <c r="E46" s="20">
        <v>709243.86</v>
      </c>
      <c r="F46" s="20" t="s">
        <v>1711</v>
      </c>
      <c r="G46" s="20" t="s">
        <v>1712</v>
      </c>
      <c r="H46" s="20" t="s">
        <v>37</v>
      </c>
      <c r="I46" s="20" t="s">
        <v>38</v>
      </c>
      <c r="J46" s="20">
        <v>1485.08</v>
      </c>
    </row>
    <row r="47" spans="1:11" hidden="1">
      <c r="A47" s="20" t="str">
        <f>VLOOKUP(C47,esfKRW_20220628!D:D,1,TRUE)</f>
        <v>2110-EAG-1, 2110-EAG-2, 2110-EAG-3, 2110-EAG-4, 2110-EAG-6, 2110-EAG-8</v>
      </c>
      <c r="B47" s="20">
        <v>2110</v>
      </c>
      <c r="C47" s="20" t="s">
        <v>1737</v>
      </c>
      <c r="D47" s="20" t="s">
        <v>1738</v>
      </c>
      <c r="E47" s="20">
        <v>1891874.85</v>
      </c>
      <c r="F47" s="20" t="s">
        <v>1711</v>
      </c>
      <c r="G47" s="20" t="s">
        <v>1712</v>
      </c>
      <c r="H47" s="20" t="s">
        <v>401</v>
      </c>
      <c r="I47" s="20" t="s">
        <v>38</v>
      </c>
      <c r="J47" s="20">
        <v>1875924.26</v>
      </c>
    </row>
    <row r="48" spans="1:11" hidden="1">
      <c r="A48" s="20" t="str">
        <f>VLOOKUP(C48,esfKRW_20220628!D:D,1,TRUE)</f>
        <v>2110-EAG-1, 2110-EAG-2, 2110-EAG-3, 2110-EAG-4, 2110-EAG-6, 2110-EAG-8</v>
      </c>
      <c r="B48" s="20">
        <v>2110</v>
      </c>
      <c r="C48" s="20" t="s">
        <v>1737</v>
      </c>
      <c r="D48" s="20" t="s">
        <v>1738</v>
      </c>
      <c r="E48" s="20">
        <v>1891874.85</v>
      </c>
      <c r="F48" s="20" t="s">
        <v>1711</v>
      </c>
      <c r="G48" s="20" t="s">
        <v>1712</v>
      </c>
      <c r="H48" s="20" t="s">
        <v>37</v>
      </c>
      <c r="I48" s="20" t="s">
        <v>38</v>
      </c>
      <c r="J48" s="20">
        <v>15950.59</v>
      </c>
    </row>
    <row r="49" spans="1:11" hidden="1">
      <c r="A49" s="20" t="str">
        <f>VLOOKUP(C49,esfKRW_20220628!D:D,1,TRUE)</f>
        <v>2110-EAG-1, 2110-EAG-2, 2110-EAG-3, 2110-EAG-4, 2110-EAG-6, 2110-EAG-8</v>
      </c>
      <c r="B49" s="20">
        <v>2110</v>
      </c>
      <c r="C49" s="20" t="s">
        <v>1739</v>
      </c>
      <c r="D49" s="20" t="s">
        <v>1740</v>
      </c>
      <c r="E49" s="20">
        <v>325132.99</v>
      </c>
      <c r="F49" s="20" t="s">
        <v>1711</v>
      </c>
      <c r="G49" s="20" t="s">
        <v>1712</v>
      </c>
      <c r="H49" s="20" t="s">
        <v>401</v>
      </c>
      <c r="I49" s="20" t="s">
        <v>38</v>
      </c>
      <c r="J49" s="20">
        <v>325132.99</v>
      </c>
    </row>
    <row r="50" spans="1:11" hidden="1">
      <c r="A50" s="20" t="str">
        <f>VLOOKUP(C50,esfKRW_20220628!D:D,1,TRUE)</f>
        <v>2110-EAG-1, 2110-EAG-2, 2110-EAG-3, 2110-EAG-4, 2110-EAG-6, 2110-EAG-8</v>
      </c>
      <c r="B50" s="20">
        <v>2110</v>
      </c>
      <c r="C50" s="20" t="s">
        <v>1741</v>
      </c>
      <c r="D50" s="20" t="s">
        <v>1742</v>
      </c>
      <c r="E50" s="20">
        <v>4689417.55</v>
      </c>
      <c r="F50" s="20" t="s">
        <v>1711</v>
      </c>
      <c r="G50" s="20" t="s">
        <v>1712</v>
      </c>
      <c r="H50" s="20" t="s">
        <v>401</v>
      </c>
      <c r="I50" s="20" t="s">
        <v>38</v>
      </c>
      <c r="J50" s="20">
        <v>4689417.55</v>
      </c>
    </row>
    <row r="51" spans="1:11" hidden="1">
      <c r="A51" s="20" t="str">
        <f>VLOOKUP(C51,esfKRW_20220628!D:D,1,TRUE)</f>
        <v>2110-EAG-5, 2110-EAG-7</v>
      </c>
      <c r="B51" s="20">
        <v>2110</v>
      </c>
      <c r="C51" s="20" t="s">
        <v>1743</v>
      </c>
      <c r="D51" s="20" t="s">
        <v>1744</v>
      </c>
      <c r="E51" s="20">
        <v>1439378.37</v>
      </c>
      <c r="F51" s="20" t="s">
        <v>1711</v>
      </c>
      <c r="G51" s="20" t="s">
        <v>1712</v>
      </c>
      <c r="H51" s="20" t="s">
        <v>401</v>
      </c>
      <c r="I51" s="20" t="s">
        <v>38</v>
      </c>
      <c r="J51" s="20">
        <v>1439378.37</v>
      </c>
    </row>
    <row r="52" spans="1:11" hidden="1">
      <c r="A52" s="20" t="str">
        <f>VLOOKUP(C52,esfKRW_20220628!D:D,1,TRUE)</f>
        <v>2110-EAG-5, 2110-EAG-7</v>
      </c>
      <c r="B52" s="20">
        <v>2110</v>
      </c>
      <c r="C52" s="20" t="s">
        <v>1745</v>
      </c>
      <c r="D52" s="20" t="s">
        <v>1746</v>
      </c>
      <c r="E52" s="20">
        <v>270489.17</v>
      </c>
      <c r="F52" s="20" t="s">
        <v>1711</v>
      </c>
      <c r="G52" s="20" t="s">
        <v>1712</v>
      </c>
      <c r="H52" s="20" t="s">
        <v>401</v>
      </c>
      <c r="I52" s="20" t="s">
        <v>38</v>
      </c>
      <c r="J52" s="20">
        <v>270489.17</v>
      </c>
    </row>
    <row r="53" spans="1:11">
      <c r="A53" s="20" t="e">
        <f>VLOOKUP(C53,esfKRW_20220628!D:D,1,FALSE)</f>
        <v>#N/A</v>
      </c>
      <c r="B53" s="20">
        <v>2120</v>
      </c>
      <c r="C53" s="20" t="s">
        <v>1555</v>
      </c>
      <c r="D53" s="20" t="s">
        <v>1747</v>
      </c>
      <c r="E53" s="20">
        <v>8585372.4900000002</v>
      </c>
      <c r="F53" s="20" t="s">
        <v>1748</v>
      </c>
      <c r="G53" s="20" t="s">
        <v>1703</v>
      </c>
      <c r="H53" s="20" t="s">
        <v>401</v>
      </c>
      <c r="I53" s="20" t="s">
        <v>38</v>
      </c>
      <c r="J53" s="20">
        <v>8585372.5099999998</v>
      </c>
      <c r="K53" s="20" t="str">
        <f>VLOOKUP(C53,[1]EAG_Opp_kenmerken_20201208!$A:$J,6,FALSE)</f>
        <v>NL11_2_8</v>
      </c>
    </row>
    <row r="54" spans="1:11" hidden="1">
      <c r="A54" s="20" t="str">
        <f>VLOOKUP(C54,esfKRW_20220628!D:D,1,FALSE)</f>
        <v>2120-EAG-2</v>
      </c>
      <c r="B54" s="20">
        <v>2120</v>
      </c>
      <c r="C54" s="20" t="s">
        <v>406</v>
      </c>
      <c r="D54" s="20" t="s">
        <v>405</v>
      </c>
      <c r="E54" s="20">
        <v>1517749.94</v>
      </c>
      <c r="F54" s="20" t="s">
        <v>1706</v>
      </c>
      <c r="G54" s="20" t="s">
        <v>1712</v>
      </c>
      <c r="H54" s="20" t="s">
        <v>401</v>
      </c>
      <c r="I54" s="20" t="s">
        <v>38</v>
      </c>
      <c r="J54" s="20">
        <v>1517749.94</v>
      </c>
    </row>
    <row r="55" spans="1:11" hidden="1">
      <c r="A55" s="20" t="str">
        <f>VLOOKUP(C55,esfKRW_20220628!D:D,1,FALSE)</f>
        <v>2120-EAG-3</v>
      </c>
      <c r="B55" s="20">
        <v>2120</v>
      </c>
      <c r="C55" s="20" t="s">
        <v>412</v>
      </c>
      <c r="D55" s="20" t="s">
        <v>411</v>
      </c>
      <c r="E55" s="20">
        <v>5196670.4400000004</v>
      </c>
      <c r="F55" s="20" t="s">
        <v>1706</v>
      </c>
      <c r="G55" s="20" t="s">
        <v>1712</v>
      </c>
      <c r="H55" s="20" t="s">
        <v>401</v>
      </c>
      <c r="I55" s="20" t="s">
        <v>38</v>
      </c>
      <c r="J55" s="20">
        <v>5196670.4800000004</v>
      </c>
    </row>
    <row r="56" spans="1:11">
      <c r="A56" s="20" t="e">
        <f>VLOOKUP(C56,esfKRW_20220628!D:D,1,FALSE)</f>
        <v>#N/A</v>
      </c>
      <c r="B56" s="20">
        <v>2130</v>
      </c>
      <c r="C56" s="20" t="s">
        <v>1557</v>
      </c>
      <c r="D56" s="20" t="s">
        <v>1749</v>
      </c>
      <c r="E56" s="20">
        <v>9111785.8599999994</v>
      </c>
      <c r="F56" s="20" t="s">
        <v>1750</v>
      </c>
      <c r="G56" s="20" t="s">
        <v>1703</v>
      </c>
      <c r="H56" s="20" t="s">
        <v>439</v>
      </c>
      <c r="I56" s="20" t="s">
        <v>38</v>
      </c>
      <c r="J56" s="20">
        <v>144379.64000000001</v>
      </c>
      <c r="K56" s="20" t="str">
        <f>VLOOKUP(C56,[1]EAG_Opp_kenmerken_20201208!$A:$J,6,FALSE)</f>
        <v>NL11_2_9</v>
      </c>
    </row>
    <row r="57" spans="1:11">
      <c r="A57" s="20" t="e">
        <f>VLOOKUP(C57,esfKRW_20220628!D:D,1,FALSE)</f>
        <v>#N/A</v>
      </c>
      <c r="B57" s="20">
        <v>2130</v>
      </c>
      <c r="C57" s="20" t="s">
        <v>1557</v>
      </c>
      <c r="D57" s="20" t="s">
        <v>1749</v>
      </c>
      <c r="E57" s="20">
        <v>9111785.8599999994</v>
      </c>
      <c r="F57" s="20" t="s">
        <v>1750</v>
      </c>
      <c r="G57" s="20" t="s">
        <v>1703</v>
      </c>
      <c r="H57" s="20" t="s">
        <v>401</v>
      </c>
      <c r="I57" s="20" t="s">
        <v>38</v>
      </c>
      <c r="J57" s="20">
        <v>5160585.76</v>
      </c>
      <c r="K57" s="20" t="str">
        <f>VLOOKUP(C57,[1]EAG_Opp_kenmerken_20201208!$A:$J,6,FALSE)</f>
        <v>NL11_2_9</v>
      </c>
    </row>
    <row r="58" spans="1:11">
      <c r="A58" s="20" t="e">
        <f>VLOOKUP(C58,esfKRW_20220628!D:D,1,FALSE)</f>
        <v>#N/A</v>
      </c>
      <c r="B58" s="20">
        <v>2130</v>
      </c>
      <c r="C58" s="20" t="s">
        <v>1557</v>
      </c>
      <c r="D58" s="20" t="s">
        <v>1749</v>
      </c>
      <c r="E58" s="20">
        <v>9111785.8599999994</v>
      </c>
      <c r="F58" s="20" t="s">
        <v>1750</v>
      </c>
      <c r="G58" s="20" t="s">
        <v>1703</v>
      </c>
      <c r="H58" s="20" t="s">
        <v>421</v>
      </c>
      <c r="I58" s="20" t="s">
        <v>38</v>
      </c>
      <c r="J58" s="20">
        <v>3806820.45</v>
      </c>
      <c r="K58" s="20" t="str">
        <f>VLOOKUP(C58,[1]EAG_Opp_kenmerken_20201208!$A:$J,6,FALSE)</f>
        <v>NL11_2_9</v>
      </c>
    </row>
    <row r="59" spans="1:11" hidden="1">
      <c r="A59" s="20" t="str">
        <f>VLOOKUP(C59,esfKRW_20220628!D:D,1,TRUE)</f>
        <v>2120-EAG-3</v>
      </c>
      <c r="B59" s="20">
        <v>2130</v>
      </c>
      <c r="C59" s="20" t="s">
        <v>1751</v>
      </c>
      <c r="D59" s="20" t="s">
        <v>1752</v>
      </c>
      <c r="E59" s="20">
        <v>3551819.79</v>
      </c>
      <c r="F59" s="20" t="s">
        <v>1706</v>
      </c>
      <c r="G59" s="20" t="s">
        <v>1712</v>
      </c>
      <c r="H59" s="20" t="s">
        <v>439</v>
      </c>
      <c r="I59" s="20" t="s">
        <v>38</v>
      </c>
      <c r="J59" s="20">
        <v>86.93</v>
      </c>
    </row>
    <row r="60" spans="1:11" hidden="1">
      <c r="A60" s="20" t="str">
        <f>VLOOKUP(C60,esfKRW_20220628!D:D,1,TRUE)</f>
        <v>2120-EAG-3</v>
      </c>
      <c r="B60" s="20">
        <v>2130</v>
      </c>
      <c r="C60" s="20" t="s">
        <v>1751</v>
      </c>
      <c r="D60" s="20" t="s">
        <v>1752</v>
      </c>
      <c r="E60" s="20">
        <v>3551819.79</v>
      </c>
      <c r="F60" s="20" t="s">
        <v>1706</v>
      </c>
      <c r="G60" s="20" t="s">
        <v>1712</v>
      </c>
      <c r="H60" s="20" t="s">
        <v>401</v>
      </c>
      <c r="I60" s="20" t="s">
        <v>38</v>
      </c>
      <c r="J60" s="20">
        <v>3551732.93</v>
      </c>
    </row>
    <row r="61" spans="1:11" hidden="1">
      <c r="A61" s="20" t="str">
        <f>VLOOKUP(C61,esfKRW_20220628!D:D,1,TRUE)</f>
        <v>2130-EAG-2, 2130-EAG-3, 2130-EAG-4</v>
      </c>
      <c r="B61" s="20">
        <v>2130</v>
      </c>
      <c r="C61" s="20" t="s">
        <v>1753</v>
      </c>
      <c r="D61" s="20" t="s">
        <v>1754</v>
      </c>
      <c r="E61" s="20">
        <v>3769956.6</v>
      </c>
      <c r="F61" s="20" t="s">
        <v>1706</v>
      </c>
      <c r="G61" s="20" t="s">
        <v>1712</v>
      </c>
      <c r="H61" s="20" t="s">
        <v>401</v>
      </c>
      <c r="I61" s="20" t="s">
        <v>38</v>
      </c>
      <c r="J61" s="20">
        <v>17370.86</v>
      </c>
    </row>
    <row r="62" spans="1:11" hidden="1">
      <c r="A62" s="20" t="str">
        <f>VLOOKUP(C62,esfKRW_20220628!D:D,1,TRUE)</f>
        <v>2130-EAG-2, 2130-EAG-3, 2130-EAG-4</v>
      </c>
      <c r="B62" s="20">
        <v>2130</v>
      </c>
      <c r="C62" s="20" t="s">
        <v>1753</v>
      </c>
      <c r="D62" s="20" t="s">
        <v>1754</v>
      </c>
      <c r="E62" s="20">
        <v>3769956.6</v>
      </c>
      <c r="F62" s="20" t="s">
        <v>1706</v>
      </c>
      <c r="G62" s="20" t="s">
        <v>1712</v>
      </c>
      <c r="H62" s="20" t="s">
        <v>421</v>
      </c>
      <c r="I62" s="20" t="s">
        <v>38</v>
      </c>
      <c r="J62" s="20">
        <v>3752585.73</v>
      </c>
    </row>
    <row r="63" spans="1:11" hidden="1">
      <c r="A63" s="20" t="str">
        <f>VLOOKUP(C63,esfKRW_20220628!D:D,1,TRUE)</f>
        <v>2130-EAG-2, 2130-EAG-3, 2130-EAG-4</v>
      </c>
      <c r="B63" s="20">
        <v>2130</v>
      </c>
      <c r="C63" s="20" t="s">
        <v>1755</v>
      </c>
      <c r="D63" s="20" t="s">
        <v>1756</v>
      </c>
      <c r="E63" s="20">
        <v>212742.01</v>
      </c>
      <c r="F63" s="20" t="s">
        <v>1706</v>
      </c>
      <c r="G63" s="20" t="s">
        <v>1712</v>
      </c>
      <c r="H63" s="20" t="s">
        <v>401</v>
      </c>
      <c r="I63" s="20" t="s">
        <v>38</v>
      </c>
      <c r="J63" s="20">
        <v>403.64</v>
      </c>
    </row>
    <row r="64" spans="1:11" hidden="1">
      <c r="A64" s="20" t="str">
        <f>VLOOKUP(C64,esfKRW_20220628!D:D,1,TRUE)</f>
        <v>2130-EAG-2, 2130-EAG-3, 2130-EAG-4</v>
      </c>
      <c r="B64" s="20">
        <v>2130</v>
      </c>
      <c r="C64" s="20" t="s">
        <v>1755</v>
      </c>
      <c r="D64" s="20" t="s">
        <v>1756</v>
      </c>
      <c r="E64" s="20">
        <v>212742.01</v>
      </c>
      <c r="F64" s="20" t="s">
        <v>1706</v>
      </c>
      <c r="G64" s="20" t="s">
        <v>1712</v>
      </c>
      <c r="H64" s="20" t="s">
        <v>421</v>
      </c>
      <c r="I64" s="20" t="s">
        <v>38</v>
      </c>
      <c r="J64" s="20">
        <v>212338.37</v>
      </c>
    </row>
    <row r="65" spans="1:10" hidden="1">
      <c r="A65" s="20" t="e">
        <f>VLOOKUP(B65,esfKRW_20220628!D:D,1,FALSE)</f>
        <v>#N/A</v>
      </c>
      <c r="B65" s="20">
        <v>2140</v>
      </c>
      <c r="C65" s="20" t="s">
        <v>1757</v>
      </c>
      <c r="D65" s="20" t="s">
        <v>1758</v>
      </c>
      <c r="E65" s="20">
        <v>1368003.3</v>
      </c>
      <c r="F65" s="20" t="s">
        <v>1706</v>
      </c>
      <c r="G65" s="20" t="s">
        <v>1712</v>
      </c>
      <c r="H65" s="20" t="s">
        <v>421</v>
      </c>
      <c r="I65" s="20" t="s">
        <v>38</v>
      </c>
      <c r="J65" s="20">
        <v>1368003.3</v>
      </c>
    </row>
    <row r="66" spans="1:10" hidden="1">
      <c r="A66" s="20" t="e">
        <f>VLOOKUP(B66,esfKRW_20220628!D:D,1,FALSE)</f>
        <v>#N/A</v>
      </c>
      <c r="B66" s="20">
        <v>2140</v>
      </c>
      <c r="C66" s="20" t="s">
        <v>96</v>
      </c>
      <c r="D66" s="20" t="s">
        <v>422</v>
      </c>
      <c r="E66" s="20">
        <v>492717.47</v>
      </c>
      <c r="F66" s="20" t="s">
        <v>1706</v>
      </c>
      <c r="G66" s="20" t="s">
        <v>1712</v>
      </c>
      <c r="H66" s="20" t="s">
        <v>1759</v>
      </c>
      <c r="I66" s="20" t="s">
        <v>196</v>
      </c>
      <c r="J66" s="20">
        <v>19613.900000000001</v>
      </c>
    </row>
    <row r="67" spans="1:10" hidden="1">
      <c r="A67" s="20" t="e">
        <f>VLOOKUP(B67,esfKRW_20220628!D:D,1,FALSE)</f>
        <v>#N/A</v>
      </c>
      <c r="B67" s="20">
        <v>2140</v>
      </c>
      <c r="C67" s="20" t="s">
        <v>96</v>
      </c>
      <c r="D67" s="20" t="s">
        <v>422</v>
      </c>
      <c r="E67" s="20">
        <v>492717.47</v>
      </c>
      <c r="F67" s="20" t="s">
        <v>1706</v>
      </c>
      <c r="G67" s="20" t="s">
        <v>1712</v>
      </c>
      <c r="H67" s="20" t="s">
        <v>421</v>
      </c>
      <c r="I67" s="20" t="s">
        <v>38</v>
      </c>
      <c r="J67" s="20">
        <v>473103.57</v>
      </c>
    </row>
    <row r="68" spans="1:10" hidden="1">
      <c r="A68" s="20" t="e">
        <f>VLOOKUP(B68,esfKRW_20220628!D:D,1,FALSE)</f>
        <v>#N/A</v>
      </c>
      <c r="B68" s="20">
        <v>2140</v>
      </c>
      <c r="C68" s="20" t="s">
        <v>425</v>
      </c>
      <c r="D68" s="20" t="s">
        <v>424</v>
      </c>
      <c r="E68" s="20">
        <v>313020.14</v>
      </c>
      <c r="F68" s="20" t="s">
        <v>1706</v>
      </c>
      <c r="G68" s="20" t="s">
        <v>1712</v>
      </c>
      <c r="H68" s="20" t="s">
        <v>421</v>
      </c>
      <c r="I68" s="20" t="s">
        <v>38</v>
      </c>
      <c r="J68" s="20">
        <v>313020.14</v>
      </c>
    </row>
    <row r="69" spans="1:10" hidden="1">
      <c r="A69" s="20" t="e">
        <f>VLOOKUP(B69,esfKRW_20220628!D:D,1,FALSE)</f>
        <v>#N/A</v>
      </c>
      <c r="B69" s="20">
        <v>2140</v>
      </c>
      <c r="C69" s="20" t="s">
        <v>430</v>
      </c>
      <c r="D69" s="20" t="s">
        <v>429</v>
      </c>
      <c r="E69" s="20">
        <v>2139217.21</v>
      </c>
      <c r="F69" s="20" t="s">
        <v>1706</v>
      </c>
      <c r="G69" s="20" t="s">
        <v>1712</v>
      </c>
      <c r="H69" s="20" t="s">
        <v>421</v>
      </c>
      <c r="I69" s="20" t="s">
        <v>38</v>
      </c>
      <c r="J69" s="20">
        <v>2139217.2200000002</v>
      </c>
    </row>
    <row r="70" spans="1:10" hidden="1">
      <c r="A70" s="20" t="e">
        <f>VLOOKUP(B70,esfKRW_20220628!D:D,1,FALSE)</f>
        <v>#N/A</v>
      </c>
      <c r="B70" s="20">
        <v>2140</v>
      </c>
      <c r="C70" s="20" t="s">
        <v>1760</v>
      </c>
      <c r="D70" s="20" t="s">
        <v>1761</v>
      </c>
      <c r="E70" s="20">
        <v>228891.5</v>
      </c>
      <c r="F70" s="20" t="s">
        <v>1706</v>
      </c>
      <c r="G70" s="20" t="s">
        <v>1712</v>
      </c>
      <c r="H70" s="20" t="s">
        <v>421</v>
      </c>
      <c r="I70" s="20" t="s">
        <v>38</v>
      </c>
      <c r="J70" s="20">
        <v>228891.5</v>
      </c>
    </row>
    <row r="71" spans="1:10" hidden="1">
      <c r="A71" s="20" t="e">
        <f>VLOOKUP(B71,esfKRW_20220628!D:D,1,FALSE)</f>
        <v>#N/A</v>
      </c>
      <c r="B71" s="20">
        <v>2140</v>
      </c>
      <c r="C71" s="20" t="s">
        <v>1762</v>
      </c>
      <c r="D71" s="20" t="s">
        <v>1763</v>
      </c>
      <c r="E71" s="20">
        <v>2013566.03</v>
      </c>
      <c r="F71" s="20" t="s">
        <v>1706</v>
      </c>
      <c r="G71" s="20" t="s">
        <v>1712</v>
      </c>
      <c r="H71" s="20" t="s">
        <v>421</v>
      </c>
      <c r="I71" s="20" t="s">
        <v>38</v>
      </c>
      <c r="J71" s="20">
        <v>2013566.06</v>
      </c>
    </row>
    <row r="72" spans="1:10" hidden="1">
      <c r="A72" s="20" t="str">
        <f>VLOOKUP(C72,esfKRW_20220628!D:D,1,TRUE)</f>
        <v>2140-EAG-4</v>
      </c>
      <c r="B72" s="20">
        <v>2150</v>
      </c>
      <c r="C72" s="20" t="s">
        <v>1764</v>
      </c>
      <c r="D72" s="20" t="s">
        <v>432</v>
      </c>
      <c r="E72" s="20">
        <v>199576.72</v>
      </c>
      <c r="F72" s="20" t="s">
        <v>1706</v>
      </c>
      <c r="G72" s="20" t="s">
        <v>1712</v>
      </c>
      <c r="H72" s="20" t="s">
        <v>421</v>
      </c>
      <c r="I72" s="20" t="s">
        <v>38</v>
      </c>
      <c r="J72" s="20">
        <v>199576.71</v>
      </c>
    </row>
    <row r="73" spans="1:10" hidden="1">
      <c r="A73" s="20" t="str">
        <f>VLOOKUP(C73,esfKRW_20220628!D:D,1,FALSE)</f>
        <v>2150-EAG-2</v>
      </c>
      <c r="B73" s="20">
        <v>2150</v>
      </c>
      <c r="C73" s="20" t="s">
        <v>437</v>
      </c>
      <c r="D73" s="20" t="s">
        <v>436</v>
      </c>
      <c r="E73" s="20">
        <v>1367610.37</v>
      </c>
      <c r="F73" s="20" t="s">
        <v>1706</v>
      </c>
      <c r="G73" s="20" t="s">
        <v>1712</v>
      </c>
      <c r="H73" s="20" t="s">
        <v>439</v>
      </c>
      <c r="I73" s="20" t="s">
        <v>38</v>
      </c>
      <c r="J73" s="20">
        <v>1367610.37</v>
      </c>
    </row>
    <row r="74" spans="1:10" hidden="1">
      <c r="A74" s="20" t="str">
        <f>VLOOKUP(C74,esfKRW_20220628!D:D,1,TRUE)</f>
        <v>2150-EAG-2</v>
      </c>
      <c r="B74" s="20">
        <v>2150</v>
      </c>
      <c r="C74" s="20" t="s">
        <v>1765</v>
      </c>
      <c r="D74" s="20" t="s">
        <v>1766</v>
      </c>
      <c r="E74" s="20">
        <v>7423664.6399999997</v>
      </c>
      <c r="F74" s="20" t="s">
        <v>1706</v>
      </c>
      <c r="G74" s="20" t="s">
        <v>1712</v>
      </c>
      <c r="H74" s="20" t="s">
        <v>439</v>
      </c>
      <c r="I74" s="20" t="s">
        <v>38</v>
      </c>
      <c r="J74" s="20">
        <v>2838358.66</v>
      </c>
    </row>
    <row r="75" spans="1:10" hidden="1">
      <c r="A75" s="20" t="str">
        <f>VLOOKUP(C75,esfKRW_20220628!D:D,1,TRUE)</f>
        <v>2150-EAG-2</v>
      </c>
      <c r="B75" s="20">
        <v>2150</v>
      </c>
      <c r="C75" s="20" t="s">
        <v>1765</v>
      </c>
      <c r="D75" s="20" t="s">
        <v>1766</v>
      </c>
      <c r="E75" s="20">
        <v>7423664.6399999997</v>
      </c>
      <c r="F75" s="20" t="s">
        <v>1706</v>
      </c>
      <c r="G75" s="20" t="s">
        <v>1712</v>
      </c>
      <c r="H75" s="20" t="s">
        <v>1759</v>
      </c>
      <c r="I75" s="20" t="s">
        <v>196</v>
      </c>
      <c r="J75" s="20">
        <v>18062.36</v>
      </c>
    </row>
    <row r="76" spans="1:10" hidden="1">
      <c r="A76" s="20" t="str">
        <f>VLOOKUP(C76,esfKRW_20220628!D:D,1,TRUE)</f>
        <v>2150-EAG-2</v>
      </c>
      <c r="B76" s="20">
        <v>2150</v>
      </c>
      <c r="C76" s="20" t="s">
        <v>1765</v>
      </c>
      <c r="D76" s="20" t="s">
        <v>1766</v>
      </c>
      <c r="E76" s="20">
        <v>7423664.6399999997</v>
      </c>
      <c r="F76" s="20" t="s">
        <v>1706</v>
      </c>
      <c r="G76" s="20" t="s">
        <v>1712</v>
      </c>
      <c r="H76" s="20" t="s">
        <v>421</v>
      </c>
      <c r="I76" s="20" t="s">
        <v>38</v>
      </c>
      <c r="J76" s="20">
        <v>4567243.63</v>
      </c>
    </row>
    <row r="77" spans="1:10" hidden="1">
      <c r="A77" s="20">
        <f>VLOOKUP(B77,esfKRW_20220628!D:D,1,FALSE)</f>
        <v>2160</v>
      </c>
      <c r="B77" s="20">
        <v>2160</v>
      </c>
      <c r="C77" s="20" t="s">
        <v>1558</v>
      </c>
      <c r="D77" s="20" t="s">
        <v>105</v>
      </c>
      <c r="E77" s="20">
        <v>144418.22</v>
      </c>
      <c r="F77" s="20" t="s">
        <v>1711</v>
      </c>
      <c r="G77" s="20" t="s">
        <v>1712</v>
      </c>
      <c r="H77" s="20" t="s">
        <v>37</v>
      </c>
      <c r="I77" s="20" t="s">
        <v>38</v>
      </c>
      <c r="J77" s="20">
        <v>144418.22</v>
      </c>
    </row>
    <row r="78" spans="1:10" hidden="1">
      <c r="A78" s="20">
        <f>VLOOKUP(B78,esfKRW_20220628!D:D,1,FALSE)</f>
        <v>2200</v>
      </c>
      <c r="B78" s="20">
        <v>2200</v>
      </c>
      <c r="C78" s="20" t="s">
        <v>1559</v>
      </c>
      <c r="D78" s="20" t="s">
        <v>108</v>
      </c>
      <c r="E78" s="20">
        <v>493871.7</v>
      </c>
      <c r="F78" s="20" t="s">
        <v>1711</v>
      </c>
      <c r="G78" s="20" t="s">
        <v>1712</v>
      </c>
      <c r="H78" s="20" t="s">
        <v>110</v>
      </c>
      <c r="I78" s="20" t="s">
        <v>38</v>
      </c>
      <c r="J78" s="20">
        <v>493871.71</v>
      </c>
    </row>
    <row r="79" spans="1:10" hidden="1">
      <c r="A79" s="20">
        <f>VLOOKUP(B79,esfKRW_20220628!D:D,1,FALSE)</f>
        <v>2210</v>
      </c>
      <c r="B79" s="20">
        <v>2210</v>
      </c>
      <c r="C79" s="20" t="s">
        <v>1560</v>
      </c>
      <c r="D79" s="20" t="s">
        <v>111</v>
      </c>
      <c r="E79" s="20">
        <v>6192675.7300000004</v>
      </c>
      <c r="F79" s="20" t="s">
        <v>1711</v>
      </c>
      <c r="G79" s="20" t="s">
        <v>1712</v>
      </c>
      <c r="H79" s="20" t="s">
        <v>37</v>
      </c>
      <c r="I79" s="20" t="s">
        <v>38</v>
      </c>
      <c r="J79" s="20">
        <v>6192357.6399999997</v>
      </c>
    </row>
    <row r="80" spans="1:10" hidden="1">
      <c r="A80" s="20">
        <f>VLOOKUP(B80,esfKRW_20220628!D:D,1,FALSE)</f>
        <v>2210</v>
      </c>
      <c r="B80" s="20">
        <v>2210</v>
      </c>
      <c r="C80" s="20" t="s">
        <v>1560</v>
      </c>
      <c r="D80" s="20" t="s">
        <v>111</v>
      </c>
      <c r="E80" s="20">
        <v>6192675.7300000004</v>
      </c>
      <c r="F80" s="20" t="s">
        <v>1711</v>
      </c>
      <c r="G80" s="20" t="s">
        <v>1712</v>
      </c>
      <c r="H80" s="20" t="s">
        <v>68</v>
      </c>
      <c r="I80" s="20" t="s">
        <v>38</v>
      </c>
      <c r="J80" s="20">
        <v>318.08999999999997</v>
      </c>
    </row>
    <row r="81" spans="1:11">
      <c r="A81" s="20" t="e">
        <f>VLOOKUP(C81,esfKRW_20220628!D:D,1,FALSE)</f>
        <v>#N/A</v>
      </c>
      <c r="B81" s="20">
        <v>2220</v>
      </c>
      <c r="C81" s="20" t="s">
        <v>1561</v>
      </c>
      <c r="D81" s="20" t="s">
        <v>1767</v>
      </c>
      <c r="E81" s="20">
        <v>883008.52</v>
      </c>
      <c r="F81" s="20" t="s">
        <v>1768</v>
      </c>
      <c r="G81" s="20" t="s">
        <v>1703</v>
      </c>
      <c r="H81" s="20" t="s">
        <v>37</v>
      </c>
      <c r="I81" s="20" t="s">
        <v>38</v>
      </c>
      <c r="J81" s="20">
        <v>883008.52</v>
      </c>
      <c r="K81" s="20" t="str">
        <f>VLOOKUP(C81,[1]EAG_Opp_kenmerken_20201208!$A:$J,6,FALSE)</f>
        <v>NL11_3_2</v>
      </c>
    </row>
    <row r="82" spans="1:11" hidden="1">
      <c r="A82" s="20" t="str">
        <f>VLOOKUP(C82,esfKRW_20220628!D:D,1,FALSE)</f>
        <v>2220-EAG-2</v>
      </c>
      <c r="B82" s="20">
        <v>2220</v>
      </c>
      <c r="C82" s="20" t="s">
        <v>441</v>
      </c>
      <c r="D82" s="20" t="s">
        <v>440</v>
      </c>
      <c r="E82" s="20">
        <v>6293969.6100000003</v>
      </c>
      <c r="F82" s="20" t="s">
        <v>1706</v>
      </c>
      <c r="G82" s="20" t="s">
        <v>1712</v>
      </c>
      <c r="H82" s="20" t="s">
        <v>37</v>
      </c>
      <c r="I82" s="20" t="s">
        <v>38</v>
      </c>
      <c r="J82" s="20">
        <v>5581822.7400000002</v>
      </c>
    </row>
    <row r="83" spans="1:11" hidden="1">
      <c r="A83" s="20" t="str">
        <f>VLOOKUP(C83,esfKRW_20220628!D:D,1,FALSE)</f>
        <v>2220-EAG-2</v>
      </c>
      <c r="B83" s="20">
        <v>2220</v>
      </c>
      <c r="C83" s="20" t="s">
        <v>441</v>
      </c>
      <c r="D83" s="20" t="s">
        <v>440</v>
      </c>
      <c r="E83" s="20">
        <v>6293969.6100000003</v>
      </c>
      <c r="F83" s="20" t="s">
        <v>1706</v>
      </c>
      <c r="G83" s="20" t="s">
        <v>1712</v>
      </c>
      <c r="H83" s="20" t="s">
        <v>153</v>
      </c>
      <c r="I83" s="20" t="s">
        <v>154</v>
      </c>
      <c r="J83" s="20">
        <v>712146.86</v>
      </c>
    </row>
    <row r="84" spans="1:11" hidden="1">
      <c r="A84" s="20" t="str">
        <f>VLOOKUP(C84,esfKRW_20220628!D:D,1,FALSE)</f>
        <v>2220-EAG-3</v>
      </c>
      <c r="B84" s="20">
        <v>2220</v>
      </c>
      <c r="C84" s="20" t="s">
        <v>446</v>
      </c>
      <c r="D84" s="20" t="s">
        <v>445</v>
      </c>
      <c r="E84" s="20">
        <v>234539.85</v>
      </c>
      <c r="F84" s="20" t="s">
        <v>1706</v>
      </c>
      <c r="G84" s="20" t="s">
        <v>1712</v>
      </c>
      <c r="H84" s="20" t="s">
        <v>37</v>
      </c>
      <c r="I84" s="20" t="s">
        <v>38</v>
      </c>
      <c r="J84" s="20">
        <v>234539.85</v>
      </c>
    </row>
    <row r="85" spans="1:11" hidden="1">
      <c r="A85" s="20" t="str">
        <f>VLOOKUP(C85,esfKRW_20220628!D:D,1,FALSE)</f>
        <v>2220-EAG-4</v>
      </c>
      <c r="B85" s="20">
        <v>2220</v>
      </c>
      <c r="C85" s="20" t="s">
        <v>448</v>
      </c>
      <c r="D85" s="20" t="s">
        <v>447</v>
      </c>
      <c r="E85" s="20">
        <v>942009.52</v>
      </c>
      <c r="F85" s="20" t="s">
        <v>1769</v>
      </c>
      <c r="G85" s="20" t="s">
        <v>1712</v>
      </c>
      <c r="H85" s="20" t="s">
        <v>37</v>
      </c>
      <c r="I85" s="20" t="s">
        <v>38</v>
      </c>
      <c r="J85" s="20">
        <v>942009.53</v>
      </c>
    </row>
    <row r="86" spans="1:11" hidden="1">
      <c r="A86" s="20" t="str">
        <f>VLOOKUP(C86,esfKRW_20220628!D:D,1,FALSE)</f>
        <v>2230-EAG-1</v>
      </c>
      <c r="B86" s="20">
        <v>2230</v>
      </c>
      <c r="C86" s="20" t="s">
        <v>451</v>
      </c>
      <c r="D86" s="20" t="s">
        <v>450</v>
      </c>
      <c r="E86" s="20">
        <v>2469087.2400000002</v>
      </c>
      <c r="F86" s="20" t="s">
        <v>1711</v>
      </c>
      <c r="G86" s="20" t="s">
        <v>1712</v>
      </c>
      <c r="H86" s="20" t="s">
        <v>153</v>
      </c>
      <c r="I86" s="20" t="s">
        <v>154</v>
      </c>
      <c r="J86" s="20">
        <v>2469087.25</v>
      </c>
    </row>
    <row r="87" spans="1:11" hidden="1">
      <c r="A87" s="20" t="str">
        <f>VLOOKUP(C87,esfKRW_20220628!D:D,1,FALSE)</f>
        <v>2230-EAG-2</v>
      </c>
      <c r="B87" s="20">
        <v>2230</v>
      </c>
      <c r="C87" s="20" t="s">
        <v>454</v>
      </c>
      <c r="D87" s="20" t="s">
        <v>453</v>
      </c>
      <c r="E87" s="20">
        <v>710948.06</v>
      </c>
      <c r="F87" s="20" t="s">
        <v>1711</v>
      </c>
      <c r="G87" s="20" t="s">
        <v>1712</v>
      </c>
      <c r="H87" s="20" t="s">
        <v>153</v>
      </c>
      <c r="I87" s="20" t="s">
        <v>154</v>
      </c>
      <c r="J87" s="20">
        <v>710948</v>
      </c>
    </row>
    <row r="88" spans="1:11" hidden="1">
      <c r="A88" s="20">
        <f>VLOOKUP(B88,esfKRW_20220628!D:D,1,FALSE)</f>
        <v>2240</v>
      </c>
      <c r="B88" s="20">
        <v>2240</v>
      </c>
      <c r="C88" s="20" t="s">
        <v>1562</v>
      </c>
      <c r="D88" s="20" t="s">
        <v>115</v>
      </c>
      <c r="E88" s="20">
        <v>1718618.79</v>
      </c>
      <c r="F88" s="20" t="s">
        <v>1711</v>
      </c>
      <c r="G88" s="20" t="s">
        <v>1712</v>
      </c>
      <c r="H88" s="20" t="s">
        <v>110</v>
      </c>
      <c r="I88" s="20" t="s">
        <v>38</v>
      </c>
      <c r="J88" s="20">
        <v>1718618.79</v>
      </c>
    </row>
    <row r="89" spans="1:11">
      <c r="A89" s="20" t="e">
        <f>VLOOKUP(C89,esfKRW_20220628!D:D,1,FALSE)</f>
        <v>#N/A</v>
      </c>
      <c r="B89" s="20">
        <v>2250</v>
      </c>
      <c r="C89" s="20" t="s">
        <v>1563</v>
      </c>
      <c r="D89" s="20" t="s">
        <v>1770</v>
      </c>
      <c r="E89" s="20">
        <v>928499.25</v>
      </c>
      <c r="F89" s="20" t="s">
        <v>1706</v>
      </c>
      <c r="G89" s="20" t="s">
        <v>1703</v>
      </c>
      <c r="H89" s="20" t="s">
        <v>110</v>
      </c>
      <c r="I89" s="20" t="s">
        <v>38</v>
      </c>
      <c r="J89" s="20">
        <v>928499.25</v>
      </c>
      <c r="K89" s="20" t="str">
        <f>VLOOKUP(C89,[1]EAG_Opp_kenmerken_20201208!$A:$J,6,FALSE)</f>
        <v>NL11_3_3</v>
      </c>
    </row>
    <row r="90" spans="1:11" hidden="1">
      <c r="A90" s="20" t="str">
        <f>VLOOKUP(C90,esfKRW_20220628!D:D,1,TRUE)</f>
        <v>2230-EAG-2</v>
      </c>
      <c r="B90" s="20">
        <v>2250</v>
      </c>
      <c r="C90" s="20" t="s">
        <v>1771</v>
      </c>
      <c r="D90" s="20" t="s">
        <v>1772</v>
      </c>
      <c r="E90" s="20">
        <v>518798.83</v>
      </c>
      <c r="F90" s="20" t="s">
        <v>1706</v>
      </c>
      <c r="G90" s="20" t="s">
        <v>1712</v>
      </c>
      <c r="H90" s="20" t="s">
        <v>110</v>
      </c>
      <c r="I90" s="20" t="s">
        <v>38</v>
      </c>
      <c r="J90" s="20">
        <v>518798.83</v>
      </c>
    </row>
    <row r="91" spans="1:11" hidden="1">
      <c r="A91" s="20" t="str">
        <f>VLOOKUP(C91,esfKRW_20220628!D:D,1,FALSE)</f>
        <v>2250-EAG-3</v>
      </c>
      <c r="B91" s="20">
        <v>2250</v>
      </c>
      <c r="C91" s="20" t="s">
        <v>459</v>
      </c>
      <c r="D91" s="20" t="s">
        <v>458</v>
      </c>
      <c r="E91" s="20">
        <v>954880.83</v>
      </c>
      <c r="F91" s="20" t="s">
        <v>1706</v>
      </c>
      <c r="G91" s="20" t="s">
        <v>1712</v>
      </c>
      <c r="H91" s="20" t="s">
        <v>110</v>
      </c>
      <c r="I91" s="20" t="s">
        <v>38</v>
      </c>
      <c r="J91" s="20">
        <v>954880.83</v>
      </c>
    </row>
    <row r="92" spans="1:11" hidden="1">
      <c r="A92" s="20" t="str">
        <f>VLOOKUP(C92,esfKRW_20220628!D:D,1,FALSE)</f>
        <v>2250-EAG-4</v>
      </c>
      <c r="B92" s="20">
        <v>2250</v>
      </c>
      <c r="C92" s="20" t="s">
        <v>462</v>
      </c>
      <c r="D92" s="20" t="s">
        <v>461</v>
      </c>
      <c r="E92" s="20">
        <v>4522725.16</v>
      </c>
      <c r="F92" s="20" t="s">
        <v>1706</v>
      </c>
      <c r="G92" s="20" t="s">
        <v>1712</v>
      </c>
      <c r="H92" s="20" t="s">
        <v>37</v>
      </c>
      <c r="I92" s="20" t="s">
        <v>38</v>
      </c>
      <c r="J92" s="20">
        <v>4286993.1399999997</v>
      </c>
    </row>
    <row r="93" spans="1:11" hidden="1">
      <c r="A93" s="20" t="str">
        <f>VLOOKUP(C93,esfKRW_20220628!D:D,1,FALSE)</f>
        <v>2250-EAG-4</v>
      </c>
      <c r="B93" s="20">
        <v>2250</v>
      </c>
      <c r="C93" s="20" t="s">
        <v>462</v>
      </c>
      <c r="D93" s="20" t="s">
        <v>461</v>
      </c>
      <c r="E93" s="20">
        <v>4522725.16</v>
      </c>
      <c r="F93" s="20" t="s">
        <v>1706</v>
      </c>
      <c r="G93" s="20" t="s">
        <v>1712</v>
      </c>
      <c r="H93" s="20" t="s">
        <v>110</v>
      </c>
      <c r="I93" s="20" t="s">
        <v>38</v>
      </c>
      <c r="J93" s="20">
        <v>235732.07</v>
      </c>
    </row>
    <row r="94" spans="1:11" hidden="1">
      <c r="A94" s="20" t="str">
        <f>VLOOKUP(C94,esfKRW_20220628!D:D,1,TRUE)</f>
        <v>2250-EAG-4</v>
      </c>
      <c r="B94" s="20">
        <v>2250</v>
      </c>
      <c r="C94" s="20" t="s">
        <v>1773</v>
      </c>
      <c r="D94" s="20" t="s">
        <v>1774</v>
      </c>
      <c r="E94" s="20">
        <v>728303.93</v>
      </c>
      <c r="F94" s="20" t="s">
        <v>1706</v>
      </c>
      <c r="G94" s="20" t="s">
        <v>1712</v>
      </c>
      <c r="H94" s="20" t="s">
        <v>37</v>
      </c>
      <c r="I94" s="20" t="s">
        <v>38</v>
      </c>
      <c r="J94" s="20">
        <v>681585.11</v>
      </c>
    </row>
    <row r="95" spans="1:11" hidden="1">
      <c r="A95" s="20" t="str">
        <f>VLOOKUP(C95,esfKRW_20220628!D:D,1,TRUE)</f>
        <v>2250-EAG-4</v>
      </c>
      <c r="B95" s="20">
        <v>2250</v>
      </c>
      <c r="C95" s="20" t="s">
        <v>1773</v>
      </c>
      <c r="D95" s="20" t="s">
        <v>1774</v>
      </c>
      <c r="E95" s="20">
        <v>728303.93</v>
      </c>
      <c r="F95" s="20" t="s">
        <v>1706</v>
      </c>
      <c r="G95" s="20" t="s">
        <v>1712</v>
      </c>
      <c r="H95" s="20" t="s">
        <v>110</v>
      </c>
      <c r="I95" s="20" t="s">
        <v>38</v>
      </c>
      <c r="J95" s="20">
        <v>46718.82</v>
      </c>
    </row>
    <row r="96" spans="1:11" hidden="1">
      <c r="A96" s="20" t="str">
        <f>VLOOKUP(C96,esfKRW_20220628!D:D,1,TRUE)</f>
        <v>2250-EAG-4</v>
      </c>
      <c r="B96" s="20">
        <v>2250</v>
      </c>
      <c r="C96" s="20" t="s">
        <v>1775</v>
      </c>
      <c r="D96" s="20" t="s">
        <v>1776</v>
      </c>
      <c r="E96" s="20">
        <v>232595.38</v>
      </c>
      <c r="F96" s="20" t="s">
        <v>1706</v>
      </c>
      <c r="G96" s="20" t="s">
        <v>1712</v>
      </c>
      <c r="H96" s="20" t="s">
        <v>37</v>
      </c>
      <c r="I96" s="20" t="s">
        <v>38</v>
      </c>
      <c r="J96" s="20">
        <v>225708.79999999999</v>
      </c>
    </row>
    <row r="97" spans="1:10" hidden="1">
      <c r="A97" s="20" t="str">
        <f>VLOOKUP(C97,esfKRW_20220628!D:D,1,TRUE)</f>
        <v>2250-EAG-4</v>
      </c>
      <c r="B97" s="20">
        <v>2250</v>
      </c>
      <c r="C97" s="20" t="s">
        <v>1775</v>
      </c>
      <c r="D97" s="20" t="s">
        <v>1776</v>
      </c>
      <c r="E97" s="20">
        <v>232595.38</v>
      </c>
      <c r="F97" s="20" t="s">
        <v>1706</v>
      </c>
      <c r="G97" s="20" t="s">
        <v>1712</v>
      </c>
      <c r="H97" s="20" t="s">
        <v>153</v>
      </c>
      <c r="I97" s="20" t="s">
        <v>154</v>
      </c>
      <c r="J97" s="20">
        <v>6886.57</v>
      </c>
    </row>
    <row r="98" spans="1:10" hidden="1">
      <c r="A98" s="20" t="str">
        <f>VLOOKUP(C98,esfKRW_20220628!D:D,1,TRUE)</f>
        <v>2250-EAG-4</v>
      </c>
      <c r="B98" s="20">
        <v>2250</v>
      </c>
      <c r="C98" s="20" t="s">
        <v>1777</v>
      </c>
      <c r="D98" s="20" t="s">
        <v>1778</v>
      </c>
      <c r="E98" s="20">
        <v>1101914.1299999999</v>
      </c>
      <c r="F98" s="20" t="s">
        <v>1706</v>
      </c>
      <c r="G98" s="20" t="s">
        <v>1712</v>
      </c>
      <c r="H98" s="20" t="s">
        <v>110</v>
      </c>
      <c r="I98" s="20" t="s">
        <v>38</v>
      </c>
      <c r="J98" s="20">
        <v>1101914.17</v>
      </c>
    </row>
    <row r="99" spans="1:10" hidden="1">
      <c r="A99" s="20">
        <f>VLOOKUP(B99,esfKRW_20220628!D:D,1,FALSE)</f>
        <v>2270</v>
      </c>
      <c r="B99" s="20">
        <v>2270</v>
      </c>
      <c r="C99" s="20" t="s">
        <v>1564</v>
      </c>
      <c r="D99" s="20" t="s">
        <v>118</v>
      </c>
      <c r="E99" s="20">
        <v>2973849.92</v>
      </c>
      <c r="F99" s="20" t="s">
        <v>1711</v>
      </c>
      <c r="G99" s="20" t="s">
        <v>1712</v>
      </c>
      <c r="H99" s="20" t="s">
        <v>37</v>
      </c>
      <c r="I99" s="20" t="s">
        <v>38</v>
      </c>
      <c r="J99" s="20">
        <v>974282.74</v>
      </c>
    </row>
    <row r="100" spans="1:10" hidden="1">
      <c r="A100" s="20">
        <f>VLOOKUP(B100,esfKRW_20220628!D:D,1,FALSE)</f>
        <v>2270</v>
      </c>
      <c r="B100" s="20">
        <v>2270</v>
      </c>
      <c r="C100" s="20" t="s">
        <v>1564</v>
      </c>
      <c r="D100" s="20" t="s">
        <v>118</v>
      </c>
      <c r="E100" s="20">
        <v>2973849.92</v>
      </c>
      <c r="F100" s="20" t="s">
        <v>1711</v>
      </c>
      <c r="G100" s="20" t="s">
        <v>1712</v>
      </c>
      <c r="H100" s="20" t="s">
        <v>110</v>
      </c>
      <c r="I100" s="20" t="s">
        <v>38</v>
      </c>
      <c r="J100" s="20">
        <v>1999567.18</v>
      </c>
    </row>
    <row r="101" spans="1:10" hidden="1">
      <c r="A101" s="20">
        <f>VLOOKUP(B101,esfKRW_20220628!D:D,1,FALSE)</f>
        <v>2280</v>
      </c>
      <c r="B101" s="20">
        <v>2280</v>
      </c>
      <c r="C101" s="20" t="s">
        <v>123</v>
      </c>
      <c r="D101" s="20" t="s">
        <v>1779</v>
      </c>
      <c r="E101" s="20">
        <v>7937362.6699999999</v>
      </c>
      <c r="F101" s="20" t="s">
        <v>1711</v>
      </c>
      <c r="G101" s="20" t="s">
        <v>1712</v>
      </c>
      <c r="H101" s="20" t="s">
        <v>37</v>
      </c>
      <c r="I101" s="20" t="s">
        <v>38</v>
      </c>
      <c r="J101" s="20">
        <v>2226941.4300000002</v>
      </c>
    </row>
    <row r="102" spans="1:10" hidden="1">
      <c r="A102" s="20">
        <f>VLOOKUP(B102,esfKRW_20220628!D:D,1,FALSE)</f>
        <v>2280</v>
      </c>
      <c r="B102" s="20">
        <v>2280</v>
      </c>
      <c r="C102" s="20" t="s">
        <v>123</v>
      </c>
      <c r="D102" s="20" t="s">
        <v>1779</v>
      </c>
      <c r="E102" s="20">
        <v>7937362.6699999999</v>
      </c>
      <c r="F102" s="20" t="s">
        <v>1711</v>
      </c>
      <c r="G102" s="20" t="s">
        <v>1712</v>
      </c>
      <c r="H102" s="20" t="s">
        <v>68</v>
      </c>
      <c r="I102" s="20" t="s">
        <v>38</v>
      </c>
      <c r="J102" s="20">
        <v>2344879.41</v>
      </c>
    </row>
    <row r="103" spans="1:10" hidden="1">
      <c r="A103" s="20">
        <f>VLOOKUP(B103,esfKRW_20220628!D:D,1,FALSE)</f>
        <v>2280</v>
      </c>
      <c r="B103" s="20">
        <v>2280</v>
      </c>
      <c r="C103" s="20" t="s">
        <v>123</v>
      </c>
      <c r="D103" s="20" t="s">
        <v>1779</v>
      </c>
      <c r="E103" s="20">
        <v>7937362.6699999999</v>
      </c>
      <c r="F103" s="20" t="s">
        <v>1711</v>
      </c>
      <c r="G103" s="20" t="s">
        <v>1712</v>
      </c>
      <c r="H103" s="20" t="s">
        <v>110</v>
      </c>
      <c r="I103" s="20" t="s">
        <v>38</v>
      </c>
      <c r="J103" s="20">
        <v>3365541.83</v>
      </c>
    </row>
    <row r="104" spans="1:10" hidden="1">
      <c r="A104" s="20">
        <f>VLOOKUP(B104,esfKRW_20220628!D:D,1,FALSE)</f>
        <v>2290</v>
      </c>
      <c r="B104" s="20">
        <v>2290</v>
      </c>
      <c r="C104" s="20" t="s">
        <v>1565</v>
      </c>
      <c r="D104" s="20" t="s">
        <v>129</v>
      </c>
      <c r="E104" s="20">
        <v>992749.81</v>
      </c>
      <c r="F104" s="20" t="s">
        <v>1711</v>
      </c>
      <c r="G104" s="20" t="s">
        <v>1712</v>
      </c>
      <c r="H104" s="20" t="s">
        <v>110</v>
      </c>
      <c r="I104" s="20" t="s">
        <v>38</v>
      </c>
      <c r="J104" s="20">
        <v>992749.82</v>
      </c>
    </row>
    <row r="105" spans="1:10" hidden="1">
      <c r="A105" s="20">
        <f>VLOOKUP(B105,esfKRW_20220628!D:D,1,FALSE)</f>
        <v>2300</v>
      </c>
      <c r="B105" s="20">
        <v>2300</v>
      </c>
      <c r="C105" s="20" t="s">
        <v>132</v>
      </c>
      <c r="D105" s="20" t="s">
        <v>1780</v>
      </c>
      <c r="E105" s="20">
        <v>987582.2</v>
      </c>
      <c r="F105" s="20" t="s">
        <v>1711</v>
      </c>
      <c r="G105" s="20" t="s">
        <v>1712</v>
      </c>
      <c r="H105" s="20" t="s">
        <v>68</v>
      </c>
      <c r="I105" s="20" t="s">
        <v>38</v>
      </c>
      <c r="J105" s="20">
        <v>987582.21</v>
      </c>
    </row>
    <row r="106" spans="1:10" hidden="1">
      <c r="A106" s="20" t="e">
        <f>VLOOKUP(B106,esfKRW_20220628!D:D,1,FALSE)</f>
        <v>#N/A</v>
      </c>
      <c r="B106" s="20">
        <v>2310</v>
      </c>
      <c r="C106" s="20" t="s">
        <v>140</v>
      </c>
      <c r="D106" s="20" t="s">
        <v>463</v>
      </c>
      <c r="E106" s="20">
        <v>4003650.58</v>
      </c>
      <c r="F106" s="20" t="s">
        <v>1711</v>
      </c>
      <c r="G106" s="20" t="s">
        <v>1712</v>
      </c>
      <c r="H106" s="20" t="s">
        <v>37</v>
      </c>
      <c r="I106" s="20" t="s">
        <v>38</v>
      </c>
      <c r="J106" s="20">
        <v>1305916.4099999999</v>
      </c>
    </row>
    <row r="107" spans="1:10" hidden="1">
      <c r="A107" s="20" t="e">
        <f>VLOOKUP(B107,esfKRW_20220628!D:D,1,FALSE)</f>
        <v>#N/A</v>
      </c>
      <c r="B107" s="20">
        <v>2310</v>
      </c>
      <c r="C107" s="20" t="s">
        <v>140</v>
      </c>
      <c r="D107" s="20" t="s">
        <v>463</v>
      </c>
      <c r="E107" s="20">
        <v>4003650.58</v>
      </c>
      <c r="F107" s="20" t="s">
        <v>1711</v>
      </c>
      <c r="G107" s="20" t="s">
        <v>1712</v>
      </c>
      <c r="H107" s="20" t="s">
        <v>68</v>
      </c>
      <c r="I107" s="20" t="s">
        <v>38</v>
      </c>
      <c r="J107" s="20">
        <v>2694050.96</v>
      </c>
    </row>
    <row r="108" spans="1:10" hidden="1">
      <c r="A108" s="20" t="e">
        <f>VLOOKUP(B108,esfKRW_20220628!D:D,1,FALSE)</f>
        <v>#N/A</v>
      </c>
      <c r="B108" s="20">
        <v>2310</v>
      </c>
      <c r="C108" s="20" t="s">
        <v>140</v>
      </c>
      <c r="D108" s="20" t="s">
        <v>463</v>
      </c>
      <c r="E108" s="20">
        <v>4003650.58</v>
      </c>
      <c r="F108" s="20" t="s">
        <v>1711</v>
      </c>
      <c r="G108" s="20" t="s">
        <v>1712</v>
      </c>
      <c r="H108" s="20" t="s">
        <v>225</v>
      </c>
      <c r="I108" s="20" t="s">
        <v>38</v>
      </c>
      <c r="J108" s="20">
        <v>3683.21</v>
      </c>
    </row>
    <row r="109" spans="1:10" hidden="1">
      <c r="A109" s="20" t="e">
        <f>VLOOKUP(B109,esfKRW_20220628!D:D,1,FALSE)</f>
        <v>#N/A</v>
      </c>
      <c r="B109" s="20">
        <v>2310</v>
      </c>
      <c r="C109" s="20" t="s">
        <v>468</v>
      </c>
      <c r="D109" s="20" t="s">
        <v>467</v>
      </c>
      <c r="E109" s="20">
        <v>144154.76</v>
      </c>
      <c r="F109" s="20" t="s">
        <v>1706</v>
      </c>
      <c r="G109" s="20" t="s">
        <v>1712</v>
      </c>
      <c r="H109" s="20" t="s">
        <v>37</v>
      </c>
      <c r="I109" s="20" t="s">
        <v>38</v>
      </c>
      <c r="J109" s="20">
        <v>144154.76</v>
      </c>
    </row>
    <row r="110" spans="1:10" hidden="1">
      <c r="A110" s="20">
        <f>VLOOKUP(B110,esfKRW_20220628!D:D,1,FALSE)</f>
        <v>2330</v>
      </c>
      <c r="B110" s="20">
        <v>2330</v>
      </c>
      <c r="C110" s="20" t="s">
        <v>142</v>
      </c>
      <c r="D110" s="20" t="s">
        <v>300</v>
      </c>
      <c r="E110" s="20">
        <v>1393604.48</v>
      </c>
      <c r="F110" s="20" t="s">
        <v>1711</v>
      </c>
      <c r="G110" s="20" t="s">
        <v>1712</v>
      </c>
      <c r="H110" s="20" t="s">
        <v>153</v>
      </c>
      <c r="I110" s="20" t="s">
        <v>154</v>
      </c>
      <c r="J110" s="20">
        <v>1393604.42</v>
      </c>
    </row>
    <row r="111" spans="1:10" hidden="1">
      <c r="A111" s="20">
        <f>VLOOKUP(B111,esfKRW_20220628!D:D,1,FALSE)</f>
        <v>2340</v>
      </c>
      <c r="B111" s="20">
        <v>2340</v>
      </c>
      <c r="C111" s="20" t="s">
        <v>1781</v>
      </c>
      <c r="D111" s="20" t="s">
        <v>158</v>
      </c>
      <c r="E111" s="20">
        <v>1857363.67</v>
      </c>
      <c r="F111" s="20" t="s">
        <v>1711</v>
      </c>
      <c r="G111" s="20" t="s">
        <v>1712</v>
      </c>
      <c r="H111" s="20" t="s">
        <v>168</v>
      </c>
      <c r="I111" s="20" t="s">
        <v>154</v>
      </c>
      <c r="J111" s="20">
        <v>1857363.61</v>
      </c>
    </row>
    <row r="112" spans="1:10" hidden="1">
      <c r="A112" s="20">
        <f>VLOOKUP(B112,esfKRW_20220628!D:D,1,FALSE)</f>
        <v>2340</v>
      </c>
      <c r="B112" s="20">
        <v>2340</v>
      </c>
      <c r="C112" s="20" t="s">
        <v>1782</v>
      </c>
      <c r="D112" s="20" t="s">
        <v>1783</v>
      </c>
      <c r="E112" s="20">
        <v>391584.06</v>
      </c>
      <c r="F112" s="20" t="s">
        <v>1711</v>
      </c>
      <c r="G112" s="20" t="s">
        <v>1712</v>
      </c>
      <c r="H112" s="20" t="s">
        <v>153</v>
      </c>
      <c r="I112" s="20" t="s">
        <v>154</v>
      </c>
      <c r="J112" s="20">
        <v>3913.1</v>
      </c>
    </row>
    <row r="113" spans="1:11" hidden="1">
      <c r="A113" s="20">
        <f>VLOOKUP(B113,esfKRW_20220628!D:D,1,FALSE)</f>
        <v>2340</v>
      </c>
      <c r="B113" s="20">
        <v>2340</v>
      </c>
      <c r="C113" s="20" t="s">
        <v>1782</v>
      </c>
      <c r="D113" s="20" t="s">
        <v>1783</v>
      </c>
      <c r="E113" s="20">
        <v>391584.06</v>
      </c>
      <c r="F113" s="20" t="s">
        <v>1711</v>
      </c>
      <c r="G113" s="20" t="s">
        <v>1712</v>
      </c>
      <c r="H113" s="20" t="s">
        <v>168</v>
      </c>
      <c r="I113" s="20" t="s">
        <v>154</v>
      </c>
      <c r="J113" s="20">
        <v>387670.95</v>
      </c>
    </row>
    <row r="114" spans="1:11" hidden="1">
      <c r="A114" s="20">
        <f>VLOOKUP(B114,esfKRW_20220628!D:D,1,FALSE)</f>
        <v>2350</v>
      </c>
      <c r="B114" s="20">
        <v>2350</v>
      </c>
      <c r="C114" s="20" t="s">
        <v>1567</v>
      </c>
      <c r="D114" s="20" t="s">
        <v>162</v>
      </c>
      <c r="E114" s="20">
        <v>287612.62</v>
      </c>
      <c r="F114" s="20" t="s">
        <v>1711</v>
      </c>
      <c r="G114" s="20" t="s">
        <v>1712</v>
      </c>
      <c r="H114" s="20" t="s">
        <v>37</v>
      </c>
      <c r="I114" s="20" t="s">
        <v>38</v>
      </c>
      <c r="J114" s="20">
        <v>287612.62</v>
      </c>
    </row>
    <row r="115" spans="1:11" hidden="1">
      <c r="A115" s="20">
        <f>VLOOKUP(B115,esfKRW_20220628!D:D,1,FALSE)</f>
        <v>2370</v>
      </c>
      <c r="B115" s="20">
        <v>2370</v>
      </c>
      <c r="C115" s="20" t="s">
        <v>1568</v>
      </c>
      <c r="D115" s="20" t="s">
        <v>163</v>
      </c>
      <c r="E115" s="20">
        <v>396159.48</v>
      </c>
      <c r="F115" s="20" t="s">
        <v>1711</v>
      </c>
      <c r="G115" s="20" t="s">
        <v>1712</v>
      </c>
      <c r="H115" s="20" t="s">
        <v>68</v>
      </c>
      <c r="I115" s="20" t="s">
        <v>38</v>
      </c>
      <c r="J115" s="20">
        <v>324168.12</v>
      </c>
    </row>
    <row r="116" spans="1:11" hidden="1">
      <c r="A116" s="20">
        <f>VLOOKUP(B116,esfKRW_20220628!D:D,1,FALSE)</f>
        <v>2370</v>
      </c>
      <c r="B116" s="20">
        <v>2370</v>
      </c>
      <c r="C116" s="20" t="s">
        <v>1568</v>
      </c>
      <c r="D116" s="20" t="s">
        <v>163</v>
      </c>
      <c r="E116" s="20">
        <v>396159.48</v>
      </c>
      <c r="F116" s="20" t="s">
        <v>1711</v>
      </c>
      <c r="G116" s="20" t="s">
        <v>1712</v>
      </c>
      <c r="H116" s="20" t="s">
        <v>225</v>
      </c>
      <c r="I116" s="20" t="s">
        <v>38</v>
      </c>
      <c r="J116" s="20">
        <v>71991.360000000001</v>
      </c>
    </row>
    <row r="117" spans="1:11" hidden="1">
      <c r="A117" s="20">
        <f>VLOOKUP(B117,esfKRW_20220628!D:D,1,FALSE)</f>
        <v>2380</v>
      </c>
      <c r="B117" s="20">
        <v>2380</v>
      </c>
      <c r="C117" s="20" t="s">
        <v>1569</v>
      </c>
      <c r="D117" s="20" t="s">
        <v>166</v>
      </c>
      <c r="E117" s="20">
        <v>1018056.46</v>
      </c>
      <c r="F117" s="20" t="s">
        <v>1711</v>
      </c>
      <c r="G117" s="20" t="s">
        <v>1712</v>
      </c>
      <c r="H117" s="20" t="s">
        <v>168</v>
      </c>
      <c r="I117" s="20" t="s">
        <v>154</v>
      </c>
      <c r="J117" s="20">
        <v>1018056.49</v>
      </c>
    </row>
    <row r="118" spans="1:11">
      <c r="A118" s="20" t="e">
        <f>VLOOKUP(C118,esfKRW_20220628!D:D,1,FALSE)</f>
        <v>#N/A</v>
      </c>
      <c r="B118" s="20">
        <v>2400</v>
      </c>
      <c r="C118" s="20" t="s">
        <v>1784</v>
      </c>
      <c r="D118" s="20" t="s">
        <v>1785</v>
      </c>
      <c r="E118" s="20">
        <v>3081245.95</v>
      </c>
      <c r="F118" s="20" t="s">
        <v>1786</v>
      </c>
      <c r="G118" s="20" t="s">
        <v>1703</v>
      </c>
      <c r="H118" s="20" t="s">
        <v>110</v>
      </c>
      <c r="I118" s="20" t="s">
        <v>38</v>
      </c>
      <c r="J118" s="20">
        <v>3081245.95</v>
      </c>
      <c r="K118" s="20" t="str">
        <f>VLOOKUP(C118,[1]EAG_Opp_kenmerken_20201208!$A:$J,6,FALSE)</f>
        <v>NL11_2_5</v>
      </c>
    </row>
    <row r="119" spans="1:11">
      <c r="A119" s="20" t="e">
        <f>VLOOKUP(C119,esfKRW_20220628!D:D,1,FALSE)</f>
        <v>#N/A</v>
      </c>
      <c r="B119" s="20">
        <v>2400</v>
      </c>
      <c r="C119" s="20" t="s">
        <v>1787</v>
      </c>
      <c r="D119" s="20" t="s">
        <v>1788</v>
      </c>
      <c r="E119" s="20">
        <v>3336778.35</v>
      </c>
      <c r="F119" s="20" t="s">
        <v>1711</v>
      </c>
      <c r="G119" s="20" t="s">
        <v>1703</v>
      </c>
      <c r="H119" s="20" t="s">
        <v>110</v>
      </c>
      <c r="I119" s="20" t="s">
        <v>38</v>
      </c>
      <c r="J119" s="20">
        <v>3336778.35</v>
      </c>
      <c r="K119" s="20" t="str">
        <f>VLOOKUP(C119,[1]EAG_Opp_kenmerken_20201208!$A:$J,6,FALSE)</f>
        <v>NL11_2_5</v>
      </c>
    </row>
    <row r="120" spans="1:11">
      <c r="A120" s="20" t="e">
        <f>VLOOKUP(C120,esfKRW_20220628!D:D,1,FALSE)</f>
        <v>#N/A</v>
      </c>
      <c r="B120" s="20">
        <v>2400</v>
      </c>
      <c r="C120" s="20" t="s">
        <v>1789</v>
      </c>
      <c r="D120" s="20" t="s">
        <v>1790</v>
      </c>
      <c r="E120" s="20">
        <v>1824655.59</v>
      </c>
      <c r="F120" s="20" t="s">
        <v>1711</v>
      </c>
      <c r="G120" s="20" t="s">
        <v>1703</v>
      </c>
      <c r="H120" s="20" t="s">
        <v>110</v>
      </c>
      <c r="I120" s="20" t="s">
        <v>38</v>
      </c>
      <c r="J120" s="20">
        <v>1824655.59</v>
      </c>
      <c r="K120" s="20" t="str">
        <f>VLOOKUP(C120,[1]EAG_Opp_kenmerken_20201208!$A:$J,6,FALSE)</f>
        <v>NL11_2_5</v>
      </c>
    </row>
    <row r="121" spans="1:11">
      <c r="A121" s="20" t="e">
        <f>VLOOKUP(C121,esfKRW_20220628!D:D,1,FALSE)</f>
        <v>#N/A</v>
      </c>
      <c r="B121" s="20">
        <v>2400</v>
      </c>
      <c r="C121" s="20" t="s">
        <v>1791</v>
      </c>
      <c r="D121" s="20" t="s">
        <v>1792</v>
      </c>
      <c r="E121" s="20">
        <v>2303369.2799999998</v>
      </c>
      <c r="F121" s="20" t="s">
        <v>1793</v>
      </c>
      <c r="G121" s="20" t="s">
        <v>1703</v>
      </c>
      <c r="H121" s="20" t="s">
        <v>110</v>
      </c>
      <c r="I121" s="20" t="s">
        <v>38</v>
      </c>
      <c r="J121" s="20">
        <v>2303369.2799999998</v>
      </c>
      <c r="K121" s="20" t="str">
        <f>VLOOKUP(C121,[1]EAG_Opp_kenmerken_20201208!$A:$J,6,FALSE)</f>
        <v>NL11_2_5</v>
      </c>
    </row>
    <row r="122" spans="1:11">
      <c r="A122" s="20" t="e">
        <f>VLOOKUP(C122,esfKRW_20220628!D:D,1,FALSE)</f>
        <v>#N/A</v>
      </c>
      <c r="B122" s="20">
        <v>2400</v>
      </c>
      <c r="C122" s="20" t="s">
        <v>1794</v>
      </c>
      <c r="D122" s="20" t="s">
        <v>1795</v>
      </c>
      <c r="E122" s="20">
        <v>1424930.7</v>
      </c>
      <c r="F122" s="20" t="s">
        <v>1796</v>
      </c>
      <c r="G122" s="20" t="s">
        <v>1703</v>
      </c>
      <c r="H122" s="20" t="s">
        <v>110</v>
      </c>
      <c r="I122" s="20" t="s">
        <v>38</v>
      </c>
      <c r="J122" s="20">
        <v>1424930.7</v>
      </c>
      <c r="K122" s="20" t="str">
        <f>VLOOKUP(C122,[1]EAG_Opp_kenmerken_20201208!$A:$J,6,FALSE)</f>
        <v>NL11_2_5</v>
      </c>
    </row>
    <row r="123" spans="1:11" hidden="1">
      <c r="A123" s="20" t="str">
        <f>VLOOKUP(C123,esfKRW_20220628!D:D,1,FALSE)</f>
        <v>2400-EAG-6</v>
      </c>
      <c r="B123" s="20">
        <v>2400</v>
      </c>
      <c r="C123" s="20" t="s">
        <v>471</v>
      </c>
      <c r="D123" s="20" t="s">
        <v>470</v>
      </c>
      <c r="E123" s="20">
        <v>720604.48</v>
      </c>
      <c r="F123" s="20" t="s">
        <v>1711</v>
      </c>
      <c r="G123" s="20" t="s">
        <v>1712</v>
      </c>
      <c r="H123" s="20" t="s">
        <v>110</v>
      </c>
      <c r="I123" s="20" t="s">
        <v>38</v>
      </c>
      <c r="J123" s="20">
        <v>720604.48</v>
      </c>
    </row>
    <row r="124" spans="1:11" hidden="1">
      <c r="A124" s="20" t="str">
        <f>VLOOKUP(C124,esfKRW_20220628!D:D,1,TRUE)</f>
        <v>2400-EAG-6</v>
      </c>
      <c r="B124" s="20">
        <v>2410</v>
      </c>
      <c r="C124" s="20" t="s">
        <v>1797</v>
      </c>
      <c r="D124" s="20" t="s">
        <v>473</v>
      </c>
      <c r="E124" s="20">
        <v>3203741.07</v>
      </c>
      <c r="F124" s="20" t="s">
        <v>1711</v>
      </c>
      <c r="G124" s="20" t="s">
        <v>1712</v>
      </c>
      <c r="H124" s="20" t="s">
        <v>153</v>
      </c>
      <c r="I124" s="20" t="s">
        <v>154</v>
      </c>
      <c r="J124" s="20">
        <v>3203741.07</v>
      </c>
    </row>
    <row r="125" spans="1:11" hidden="1">
      <c r="A125" s="20" t="str">
        <f>VLOOKUP(C125,esfKRW_20220628!D:D,1,TRUE)</f>
        <v>2410-EAG-1, 2410-EAG-4</v>
      </c>
      <c r="B125" s="20">
        <v>2410</v>
      </c>
      <c r="C125" s="20" t="s">
        <v>1798</v>
      </c>
      <c r="D125" s="20" t="s">
        <v>476</v>
      </c>
      <c r="E125" s="20">
        <v>983179.2</v>
      </c>
      <c r="F125" s="20" t="s">
        <v>1711</v>
      </c>
      <c r="G125" s="20" t="s">
        <v>1712</v>
      </c>
      <c r="H125" s="20" t="s">
        <v>153</v>
      </c>
      <c r="I125" s="20" t="s">
        <v>154</v>
      </c>
      <c r="J125" s="20">
        <v>983179.25</v>
      </c>
    </row>
    <row r="126" spans="1:11" hidden="1">
      <c r="A126" s="20" t="str">
        <f>VLOOKUP(C126,esfKRW_20220628!D:D,1,TRUE)</f>
        <v>2410-EAG-2, 2410-EAG-3</v>
      </c>
      <c r="B126" s="20">
        <v>2410</v>
      </c>
      <c r="C126" s="20" t="s">
        <v>1799</v>
      </c>
      <c r="D126" s="20" t="s">
        <v>1800</v>
      </c>
      <c r="E126" s="20">
        <v>1668234.07</v>
      </c>
      <c r="F126" s="20" t="s">
        <v>1711</v>
      </c>
      <c r="G126" s="20" t="s">
        <v>1712</v>
      </c>
      <c r="H126" s="20" t="s">
        <v>153</v>
      </c>
      <c r="I126" s="20" t="s">
        <v>154</v>
      </c>
      <c r="J126" s="20">
        <v>1668234.08</v>
      </c>
    </row>
    <row r="127" spans="1:11" hidden="1">
      <c r="A127" s="20" t="str">
        <f>VLOOKUP(C127,esfKRW_20220628!D:D,1,TRUE)</f>
        <v>2410-EAG-2, 2410-EAG-3</v>
      </c>
      <c r="B127" s="20">
        <v>2410</v>
      </c>
      <c r="C127" s="20" t="s">
        <v>1801</v>
      </c>
      <c r="D127" s="20" t="s">
        <v>1802</v>
      </c>
      <c r="E127" s="20">
        <v>178437.43</v>
      </c>
      <c r="F127" s="20" t="s">
        <v>1711</v>
      </c>
      <c r="G127" s="20" t="s">
        <v>1712</v>
      </c>
      <c r="H127" s="20" t="s">
        <v>153</v>
      </c>
      <c r="I127" s="20" t="s">
        <v>154</v>
      </c>
      <c r="J127" s="20">
        <v>178437.44</v>
      </c>
    </row>
    <row r="128" spans="1:11" hidden="1">
      <c r="A128" s="20" t="str">
        <f>VLOOKUP(C128,esfKRW_20220628!D:D,1,FALSE)</f>
        <v>2500-EAG-1</v>
      </c>
      <c r="B128" s="20">
        <v>2500</v>
      </c>
      <c r="C128" s="20" t="s">
        <v>480</v>
      </c>
      <c r="D128" s="20" t="s">
        <v>479</v>
      </c>
      <c r="E128" s="20">
        <v>4472962.76</v>
      </c>
      <c r="F128" s="20" t="s">
        <v>1706</v>
      </c>
      <c r="G128" s="20" t="s">
        <v>1712</v>
      </c>
      <c r="H128" s="20" t="s">
        <v>153</v>
      </c>
      <c r="I128" s="20" t="s">
        <v>154</v>
      </c>
      <c r="J128" s="20">
        <v>4472962.96</v>
      </c>
    </row>
    <row r="129" spans="1:11">
      <c r="A129" s="20" t="e">
        <f>VLOOKUP(C129,esfKRW_20220628!D:D,1,FALSE)</f>
        <v>#N/A</v>
      </c>
      <c r="B129" s="20">
        <v>2500</v>
      </c>
      <c r="C129" s="20" t="s">
        <v>1573</v>
      </c>
      <c r="D129" s="20" t="s">
        <v>1803</v>
      </c>
      <c r="E129" s="20">
        <v>2003545.98</v>
      </c>
      <c r="F129" s="20" t="s">
        <v>1706</v>
      </c>
      <c r="G129" s="20" t="s">
        <v>1703</v>
      </c>
      <c r="H129" s="20" t="s">
        <v>153</v>
      </c>
      <c r="I129" s="20" t="s">
        <v>154</v>
      </c>
      <c r="J129" s="20">
        <v>1996738.18</v>
      </c>
      <c r="K129" s="20" t="str">
        <f>VLOOKUP(C129,[1]EAG_Opp_kenmerken_20201208!$A:$J,6,FALSE)</f>
        <v>NL11_8_1</v>
      </c>
    </row>
    <row r="130" spans="1:11">
      <c r="A130" s="20" t="e">
        <f>VLOOKUP(C130,esfKRW_20220628!D:D,1,FALSE)</f>
        <v>#N/A</v>
      </c>
      <c r="B130" s="20">
        <v>2500</v>
      </c>
      <c r="C130" s="20" t="s">
        <v>1573</v>
      </c>
      <c r="D130" s="20" t="s">
        <v>1803</v>
      </c>
      <c r="E130" s="20">
        <v>2003545.98</v>
      </c>
      <c r="F130" s="20" t="s">
        <v>1706</v>
      </c>
      <c r="G130" s="20" t="s">
        <v>1703</v>
      </c>
      <c r="H130" s="20" t="s">
        <v>168</v>
      </c>
      <c r="I130" s="20" t="s">
        <v>154</v>
      </c>
      <c r="J130" s="20">
        <v>6807.8</v>
      </c>
      <c r="K130" s="20" t="str">
        <f>VLOOKUP(C130,[1]EAG_Opp_kenmerken_20201208!$A:$J,6,FALSE)</f>
        <v>NL11_8_1</v>
      </c>
    </row>
    <row r="131" spans="1:11">
      <c r="A131" s="20" t="e">
        <f>VLOOKUP(C131,esfKRW_20220628!D:D,1,FALSE)</f>
        <v>#N/A</v>
      </c>
      <c r="B131" s="20">
        <v>2500</v>
      </c>
      <c r="C131" s="20" t="s">
        <v>1804</v>
      </c>
      <c r="D131" s="20" t="s">
        <v>1805</v>
      </c>
      <c r="E131" s="20">
        <v>841875.01</v>
      </c>
      <c r="F131" s="20" t="s">
        <v>1706</v>
      </c>
      <c r="G131" s="20" t="s">
        <v>1703</v>
      </c>
      <c r="H131" s="20" t="s">
        <v>153</v>
      </c>
      <c r="I131" s="20" t="s">
        <v>154</v>
      </c>
      <c r="J131" s="20">
        <v>841875.01</v>
      </c>
      <c r="K131" s="20" t="str">
        <f>VLOOKUP(C131,[1]EAG_Opp_kenmerken_20201208!$A:$J,6,FALSE)</f>
        <v>NL11_3_4</v>
      </c>
    </row>
    <row r="132" spans="1:11">
      <c r="A132" s="20" t="e">
        <f>VLOOKUP(C132,esfKRW_20220628!D:D,1,FALSE)</f>
        <v>#N/A</v>
      </c>
      <c r="B132" s="20">
        <v>2500</v>
      </c>
      <c r="C132" s="20" t="s">
        <v>1806</v>
      </c>
      <c r="D132" s="20" t="s">
        <v>1807</v>
      </c>
      <c r="E132" s="20">
        <v>3733467.08</v>
      </c>
      <c r="F132" s="20" t="s">
        <v>1706</v>
      </c>
      <c r="G132" s="20" t="s">
        <v>1703</v>
      </c>
      <c r="H132" s="20" t="s">
        <v>153</v>
      </c>
      <c r="I132" s="20" t="s">
        <v>154</v>
      </c>
      <c r="J132" s="20">
        <v>3733467.06</v>
      </c>
      <c r="K132" s="20" t="str">
        <f>VLOOKUP(C132,[1]EAG_Opp_kenmerken_20201208!$A:$J,6,FALSE)</f>
        <v>NL11_3_4</v>
      </c>
    </row>
    <row r="133" spans="1:11">
      <c r="A133" s="20" t="e">
        <f>VLOOKUP(C133,esfKRW_20220628!D:D,1,FALSE)</f>
        <v>#N/A</v>
      </c>
      <c r="B133" s="20">
        <v>2500</v>
      </c>
      <c r="C133" s="20" t="s">
        <v>1808</v>
      </c>
      <c r="D133" s="20" t="s">
        <v>1809</v>
      </c>
      <c r="E133" s="20">
        <v>8586653.1500000004</v>
      </c>
      <c r="F133" s="20" t="s">
        <v>1706</v>
      </c>
      <c r="G133" s="20" t="s">
        <v>1703</v>
      </c>
      <c r="H133" s="20" t="s">
        <v>153</v>
      </c>
      <c r="I133" s="20" t="s">
        <v>154</v>
      </c>
      <c r="J133" s="20">
        <v>8586653.0600000005</v>
      </c>
      <c r="K133" s="20" t="str">
        <f>VLOOKUP(C133,[1]EAG_Opp_kenmerken_20201208!$A:$J,6,FALSE)</f>
        <v>NL11_3_4</v>
      </c>
    </row>
    <row r="134" spans="1:11">
      <c r="A134" s="20" t="e">
        <f>VLOOKUP(C134,esfKRW_20220628!D:D,1,FALSE)</f>
        <v>#N/A</v>
      </c>
      <c r="B134" s="20">
        <v>2500</v>
      </c>
      <c r="C134" s="20" t="s">
        <v>1574</v>
      </c>
      <c r="D134" s="20" t="s">
        <v>1810</v>
      </c>
      <c r="E134" s="20">
        <v>2924372.47</v>
      </c>
      <c r="F134" s="20" t="s">
        <v>1706</v>
      </c>
      <c r="G134" s="20" t="s">
        <v>1703</v>
      </c>
      <c r="H134" s="20" t="s">
        <v>153</v>
      </c>
      <c r="I134" s="20" t="s">
        <v>154</v>
      </c>
      <c r="J134" s="20">
        <v>2924372.47</v>
      </c>
      <c r="K134" s="20" t="str">
        <f>VLOOKUP(C134,[1]EAG_Opp_kenmerken_20201208!$A:$J,6,FALSE)</f>
        <v>NL11_8_3</v>
      </c>
    </row>
    <row r="135" spans="1:11">
      <c r="A135" s="20" t="e">
        <f>VLOOKUP(C135,esfKRW_20220628!D:D,1,FALSE)</f>
        <v>#N/A</v>
      </c>
      <c r="B135" s="20">
        <v>2501</v>
      </c>
      <c r="C135" s="20" t="s">
        <v>1811</v>
      </c>
      <c r="D135" s="20" t="s">
        <v>1812</v>
      </c>
      <c r="E135" s="20">
        <v>3710677.6</v>
      </c>
      <c r="F135" s="20" t="s">
        <v>1706</v>
      </c>
      <c r="G135" s="20" t="s">
        <v>1703</v>
      </c>
      <c r="H135" s="20" t="s">
        <v>168</v>
      </c>
      <c r="I135" s="20" t="s">
        <v>154</v>
      </c>
      <c r="J135" s="20">
        <v>3710677.66</v>
      </c>
      <c r="K135" s="20" t="str">
        <f>VLOOKUP(C135,[1]EAG_Opp_kenmerken_20201208!$A:$J,6,FALSE)</f>
        <v>NL11_2_10</v>
      </c>
    </row>
    <row r="136" spans="1:11">
      <c r="A136" s="20" t="e">
        <f>VLOOKUP(C136,esfKRW_20220628!D:D,1,FALSE)</f>
        <v>#N/A</v>
      </c>
      <c r="B136" s="20">
        <v>2501</v>
      </c>
      <c r="C136" s="20" t="s">
        <v>1813</v>
      </c>
      <c r="D136" s="20" t="s">
        <v>1814</v>
      </c>
      <c r="E136" s="20">
        <v>5987227.0300000003</v>
      </c>
      <c r="F136" s="20" t="s">
        <v>1815</v>
      </c>
      <c r="G136" s="20" t="s">
        <v>1703</v>
      </c>
      <c r="H136" s="20" t="s">
        <v>153</v>
      </c>
      <c r="I136" s="20" t="s">
        <v>154</v>
      </c>
      <c r="J136" s="20">
        <v>1978279.19</v>
      </c>
      <c r="K136" s="20" t="str">
        <f>VLOOKUP(C136,[1]EAG_Opp_kenmerken_20201208!$A:$J,6,FALSE)</f>
        <v>NL11_2_10</v>
      </c>
    </row>
    <row r="137" spans="1:11">
      <c r="A137" s="20" t="e">
        <f>VLOOKUP(C137,esfKRW_20220628!D:D,1,FALSE)</f>
        <v>#N/A</v>
      </c>
      <c r="B137" s="20">
        <v>2501</v>
      </c>
      <c r="C137" s="20" t="s">
        <v>1813</v>
      </c>
      <c r="D137" s="20" t="s">
        <v>1814</v>
      </c>
      <c r="E137" s="20">
        <v>5987227.0300000003</v>
      </c>
      <c r="F137" s="20" t="s">
        <v>1815</v>
      </c>
      <c r="G137" s="20" t="s">
        <v>1703</v>
      </c>
      <c r="H137" s="20" t="s">
        <v>168</v>
      </c>
      <c r="I137" s="20" t="s">
        <v>154</v>
      </c>
      <c r="J137" s="20">
        <v>4008947.86</v>
      </c>
      <c r="K137" s="20" t="str">
        <f>VLOOKUP(C137,[1]EAG_Opp_kenmerken_20201208!$A:$J,6,FALSE)</f>
        <v>NL11_2_10</v>
      </c>
    </row>
    <row r="138" spans="1:11" hidden="1">
      <c r="A138" s="20">
        <f>VLOOKUP(B138,esfKRW_20220628!D:D,1,FALSE)</f>
        <v>2502</v>
      </c>
      <c r="B138" s="20">
        <v>2502</v>
      </c>
      <c r="C138" s="20" t="s">
        <v>170</v>
      </c>
      <c r="D138" s="20" t="s">
        <v>1816</v>
      </c>
      <c r="E138" s="20">
        <v>2747269.2</v>
      </c>
      <c r="F138" s="20" t="s">
        <v>1711</v>
      </c>
      <c r="G138" s="20" t="s">
        <v>1712</v>
      </c>
      <c r="H138" s="20" t="s">
        <v>153</v>
      </c>
      <c r="I138" s="20" t="s">
        <v>154</v>
      </c>
      <c r="J138" s="20">
        <v>2747269.2</v>
      </c>
    </row>
    <row r="139" spans="1:11" hidden="1">
      <c r="A139" s="20">
        <f>VLOOKUP(B139,esfKRW_20220628!D:D,1,FALSE)</f>
        <v>2502</v>
      </c>
      <c r="B139" s="20">
        <v>2502</v>
      </c>
      <c r="C139" s="20" t="s">
        <v>1817</v>
      </c>
      <c r="D139" s="20" t="s">
        <v>1818</v>
      </c>
      <c r="E139" s="20">
        <v>293983.65000000002</v>
      </c>
      <c r="F139" s="20" t="s">
        <v>1711</v>
      </c>
      <c r="G139" s="20" t="s">
        <v>1712</v>
      </c>
      <c r="H139" s="20" t="s">
        <v>153</v>
      </c>
      <c r="I139" s="20" t="s">
        <v>154</v>
      </c>
      <c r="J139" s="20">
        <v>293983.63</v>
      </c>
    </row>
    <row r="140" spans="1:11" hidden="1">
      <c r="A140" s="20">
        <f>VLOOKUP(B140,esfKRW_20220628!D:D,1,FALSE)</f>
        <v>2503</v>
      </c>
      <c r="B140" s="20">
        <v>2503</v>
      </c>
      <c r="C140" s="20" t="s">
        <v>1578</v>
      </c>
      <c r="D140" s="20" t="s">
        <v>179</v>
      </c>
      <c r="E140" s="20">
        <v>5707776.0499999998</v>
      </c>
      <c r="F140" s="20" t="s">
        <v>1711</v>
      </c>
      <c r="G140" s="20" t="s">
        <v>1712</v>
      </c>
      <c r="H140" s="20" t="s">
        <v>153</v>
      </c>
      <c r="I140" s="20" t="s">
        <v>154</v>
      </c>
      <c r="J140" s="20">
        <v>5707776.0499999998</v>
      </c>
    </row>
    <row r="141" spans="1:11" hidden="1">
      <c r="A141" s="20">
        <f>VLOOKUP(B141,esfKRW_20220628!D:D,1,FALSE)</f>
        <v>2504</v>
      </c>
      <c r="B141" s="20">
        <v>2504</v>
      </c>
      <c r="C141" s="20" t="s">
        <v>1579</v>
      </c>
      <c r="D141" s="20" t="s">
        <v>184</v>
      </c>
      <c r="E141" s="20">
        <v>1786026.78</v>
      </c>
      <c r="F141" s="20" t="s">
        <v>1711</v>
      </c>
      <c r="G141" s="20" t="s">
        <v>1712</v>
      </c>
      <c r="H141" s="20" t="s">
        <v>153</v>
      </c>
      <c r="I141" s="20" t="s">
        <v>154</v>
      </c>
      <c r="J141" s="20">
        <v>1786026.78</v>
      </c>
    </row>
    <row r="142" spans="1:11" hidden="1">
      <c r="A142" s="20">
        <f>VLOOKUP(B142,esfKRW_20220628!D:D,1,FALSE)</f>
        <v>2505</v>
      </c>
      <c r="B142" s="20">
        <v>2505</v>
      </c>
      <c r="C142" s="20" t="s">
        <v>1580</v>
      </c>
      <c r="D142" s="20" t="s">
        <v>187</v>
      </c>
      <c r="E142" s="20">
        <v>4709823.05</v>
      </c>
      <c r="F142" s="20" t="s">
        <v>1706</v>
      </c>
      <c r="G142" s="20" t="s">
        <v>1712</v>
      </c>
      <c r="H142" s="20" t="s">
        <v>153</v>
      </c>
      <c r="I142" s="20" t="s">
        <v>154</v>
      </c>
      <c r="J142" s="20">
        <v>2721678.87</v>
      </c>
    </row>
    <row r="143" spans="1:11" hidden="1">
      <c r="A143" s="20">
        <f>VLOOKUP(B143,esfKRW_20220628!D:D,1,FALSE)</f>
        <v>2505</v>
      </c>
      <c r="B143" s="20">
        <v>2505</v>
      </c>
      <c r="C143" s="20" t="s">
        <v>1580</v>
      </c>
      <c r="D143" s="20" t="s">
        <v>187</v>
      </c>
      <c r="E143" s="20">
        <v>4709823.05</v>
      </c>
      <c r="F143" s="20" t="s">
        <v>1706</v>
      </c>
      <c r="G143" s="20" t="s">
        <v>1712</v>
      </c>
      <c r="H143" s="20" t="s">
        <v>168</v>
      </c>
      <c r="I143" s="20" t="s">
        <v>154</v>
      </c>
      <c r="J143" s="20">
        <v>1988144.18</v>
      </c>
    </row>
    <row r="144" spans="1:11" hidden="1">
      <c r="A144" s="20">
        <f>VLOOKUP(B144,esfKRW_20220628!D:D,1,FALSE)</f>
        <v>2506</v>
      </c>
      <c r="B144" s="20">
        <v>2506</v>
      </c>
      <c r="C144" s="20" t="s">
        <v>1581</v>
      </c>
      <c r="D144" s="20" t="s">
        <v>189</v>
      </c>
      <c r="E144" s="20">
        <v>37270.620000000003</v>
      </c>
      <c r="F144" s="20" t="s">
        <v>1706</v>
      </c>
      <c r="G144" s="20" t="s">
        <v>1712</v>
      </c>
      <c r="H144" s="20" t="s">
        <v>153</v>
      </c>
      <c r="I144" s="20" t="s">
        <v>154</v>
      </c>
      <c r="J144" s="20">
        <v>37270.620000000003</v>
      </c>
    </row>
    <row r="145" spans="1:11">
      <c r="A145" s="20" t="e">
        <f>VLOOKUP(C145,esfKRW_20220628!D:D,1,FALSE)</f>
        <v>#N/A</v>
      </c>
      <c r="B145" s="20">
        <v>2510</v>
      </c>
      <c r="C145" s="20" t="s">
        <v>1819</v>
      </c>
      <c r="D145" s="20" t="s">
        <v>1820</v>
      </c>
      <c r="E145" s="20">
        <v>8793402.4399999995</v>
      </c>
      <c r="F145" s="20" t="s">
        <v>1821</v>
      </c>
      <c r="G145" s="20" t="s">
        <v>1703</v>
      </c>
      <c r="H145" s="20" t="s">
        <v>153</v>
      </c>
      <c r="I145" s="20" t="s">
        <v>154</v>
      </c>
      <c r="J145" s="20">
        <v>3216199.69</v>
      </c>
      <c r="K145" s="20" t="str">
        <f>VLOOKUP(C145,[1]EAG_Opp_kenmerken_20201208!$A:$J,6,FALSE)</f>
        <v>NL11_2_11</v>
      </c>
    </row>
    <row r="146" spans="1:11">
      <c r="A146" s="20" t="e">
        <f>VLOOKUP(C146,esfKRW_20220628!D:D,1,FALSE)</f>
        <v>#N/A</v>
      </c>
      <c r="B146" s="20">
        <v>2510</v>
      </c>
      <c r="C146" s="20" t="s">
        <v>1819</v>
      </c>
      <c r="D146" s="20" t="s">
        <v>1820</v>
      </c>
      <c r="E146" s="20">
        <v>8793402.4399999995</v>
      </c>
      <c r="F146" s="20" t="s">
        <v>1821</v>
      </c>
      <c r="G146" s="20" t="s">
        <v>1703</v>
      </c>
      <c r="H146" s="20" t="s">
        <v>168</v>
      </c>
      <c r="I146" s="20" t="s">
        <v>154</v>
      </c>
      <c r="J146" s="20">
        <v>5577202.75</v>
      </c>
      <c r="K146" s="20" t="str">
        <f>VLOOKUP(C146,[1]EAG_Opp_kenmerken_20201208!$A:$J,6,FALSE)</f>
        <v>NL11_2_11</v>
      </c>
    </row>
    <row r="147" spans="1:11" hidden="1">
      <c r="A147" s="20" t="str">
        <f>VLOOKUP(C147,esfKRW_20220628!D:D,1,FALSE)</f>
        <v>2510-EAG-2</v>
      </c>
      <c r="B147" s="20">
        <v>2510</v>
      </c>
      <c r="C147" s="20" t="s">
        <v>484</v>
      </c>
      <c r="D147" s="20" t="s">
        <v>1822</v>
      </c>
      <c r="E147" s="20">
        <v>29734.400000000001</v>
      </c>
      <c r="F147" s="20" t="s">
        <v>1706</v>
      </c>
      <c r="G147" s="20" t="s">
        <v>1712</v>
      </c>
      <c r="H147" s="20" t="s">
        <v>168</v>
      </c>
      <c r="I147" s="20" t="s">
        <v>154</v>
      </c>
      <c r="J147" s="20">
        <v>29734.400000000001</v>
      </c>
    </row>
    <row r="148" spans="1:11">
      <c r="A148" s="20" t="e">
        <f>VLOOKUP(C148,esfKRW_20220628!D:D,1,FALSE)</f>
        <v>#N/A</v>
      </c>
      <c r="B148" s="20">
        <v>2510</v>
      </c>
      <c r="C148" s="20" t="s">
        <v>1823</v>
      </c>
      <c r="D148" s="20" t="s">
        <v>1824</v>
      </c>
      <c r="E148" s="20">
        <v>4048117.68</v>
      </c>
      <c r="F148" s="20" t="s">
        <v>1825</v>
      </c>
      <c r="G148" s="20" t="s">
        <v>1703</v>
      </c>
      <c r="H148" s="20" t="s">
        <v>153</v>
      </c>
      <c r="I148" s="20" t="s">
        <v>154</v>
      </c>
      <c r="J148" s="20">
        <v>3071108.77</v>
      </c>
      <c r="K148" s="20" t="str">
        <f>VLOOKUP(C148,[1]EAG_Opp_kenmerken_20201208!$A:$J,6,FALSE)</f>
        <v>NL11_2_11</v>
      </c>
    </row>
    <row r="149" spans="1:11">
      <c r="A149" s="20" t="e">
        <f>VLOOKUP(C149,esfKRW_20220628!D:D,1,FALSE)</f>
        <v>#N/A</v>
      </c>
      <c r="B149" s="20">
        <v>2510</v>
      </c>
      <c r="C149" s="20" t="s">
        <v>1823</v>
      </c>
      <c r="D149" s="20" t="s">
        <v>1824</v>
      </c>
      <c r="E149" s="20">
        <v>4048117.68</v>
      </c>
      <c r="F149" s="20" t="s">
        <v>1825</v>
      </c>
      <c r="G149" s="20" t="s">
        <v>1703</v>
      </c>
      <c r="H149" s="20" t="s">
        <v>195</v>
      </c>
      <c r="I149" s="20" t="s">
        <v>196</v>
      </c>
      <c r="J149" s="20">
        <v>977008.91</v>
      </c>
      <c r="K149" s="20" t="str">
        <f>VLOOKUP(C149,[1]EAG_Opp_kenmerken_20201208!$A:$J,6,FALSE)</f>
        <v>NL11_2_11</v>
      </c>
    </row>
    <row r="150" spans="1:11" hidden="1">
      <c r="A150" s="20">
        <f>VLOOKUP(B150,esfKRW_20220628!D:D,1,FALSE)</f>
        <v>2511</v>
      </c>
      <c r="B150" s="20">
        <v>2511</v>
      </c>
      <c r="C150" s="20" t="s">
        <v>1583</v>
      </c>
      <c r="D150" s="20" t="s">
        <v>190</v>
      </c>
      <c r="E150" s="20">
        <v>300945.42</v>
      </c>
      <c r="F150" s="20" t="s">
        <v>1706</v>
      </c>
      <c r="G150" s="20" t="s">
        <v>1712</v>
      </c>
      <c r="H150" s="20" t="s">
        <v>153</v>
      </c>
      <c r="I150" s="20" t="s">
        <v>154</v>
      </c>
      <c r="J150" s="20">
        <v>300945.42</v>
      </c>
    </row>
    <row r="151" spans="1:11" hidden="1">
      <c r="A151" s="20">
        <f>VLOOKUP(B151,esfKRW_20220628!D:D,1,FALSE)</f>
        <v>2512</v>
      </c>
      <c r="B151" s="20">
        <v>2512</v>
      </c>
      <c r="C151" s="20" t="s">
        <v>1584</v>
      </c>
      <c r="D151" s="20" t="s">
        <v>194</v>
      </c>
      <c r="E151" s="20">
        <v>167973.12</v>
      </c>
      <c r="F151" s="20" t="s">
        <v>1706</v>
      </c>
      <c r="G151" s="20" t="s">
        <v>1712</v>
      </c>
      <c r="H151" s="20" t="s">
        <v>195</v>
      </c>
      <c r="I151" s="20" t="s">
        <v>196</v>
      </c>
      <c r="J151" s="20">
        <v>167973.12</v>
      </c>
    </row>
    <row r="152" spans="1:11" hidden="1">
      <c r="A152" s="20" t="str">
        <f>VLOOKUP(C152,esfKRW_20220628!D:D,1,TRUE)</f>
        <v>2510-EAG-2</v>
      </c>
      <c r="B152" s="20">
        <v>2520</v>
      </c>
      <c r="C152" s="20" t="s">
        <v>1826</v>
      </c>
      <c r="D152" s="20" t="s">
        <v>487</v>
      </c>
      <c r="E152" s="20">
        <v>5305377.82</v>
      </c>
      <c r="F152" s="20" t="s">
        <v>1711</v>
      </c>
      <c r="G152" s="20" t="s">
        <v>1712</v>
      </c>
      <c r="H152" s="20" t="s">
        <v>153</v>
      </c>
      <c r="I152" s="20" t="s">
        <v>154</v>
      </c>
      <c r="J152" s="20">
        <v>5305377.8099999996</v>
      </c>
    </row>
    <row r="153" spans="1:11" hidden="1">
      <c r="A153" s="20" t="str">
        <f>VLOOKUP(C153,esfKRW_20220628!D:D,1,FALSE)</f>
        <v>2520-EAG-2</v>
      </c>
      <c r="B153" s="20">
        <v>2520</v>
      </c>
      <c r="C153" s="20" t="s">
        <v>492</v>
      </c>
      <c r="D153" s="20" t="s">
        <v>491</v>
      </c>
      <c r="E153" s="20">
        <v>1708535.19</v>
      </c>
      <c r="F153" s="20" t="s">
        <v>1711</v>
      </c>
      <c r="G153" s="20" t="s">
        <v>1712</v>
      </c>
      <c r="H153" s="20" t="s">
        <v>153</v>
      </c>
      <c r="I153" s="20" t="s">
        <v>154</v>
      </c>
      <c r="J153" s="20">
        <v>1708535.19</v>
      </c>
    </row>
    <row r="154" spans="1:11" hidden="1">
      <c r="A154" s="20" t="str">
        <f>VLOOKUP(C154,esfKRW_20220628!D:D,1,TRUE)</f>
        <v>2520-EAG-2</v>
      </c>
      <c r="B154" s="20">
        <v>2520</v>
      </c>
      <c r="C154" s="20" t="s">
        <v>1827</v>
      </c>
      <c r="D154" s="20" t="s">
        <v>1828</v>
      </c>
      <c r="E154" s="20">
        <v>188226.75</v>
      </c>
      <c r="F154" s="20" t="s">
        <v>1711</v>
      </c>
      <c r="G154" s="20" t="s">
        <v>1712</v>
      </c>
      <c r="H154" s="20" t="s">
        <v>153</v>
      </c>
      <c r="I154" s="20" t="s">
        <v>154</v>
      </c>
      <c r="J154" s="20">
        <v>188226.75</v>
      </c>
    </row>
    <row r="155" spans="1:11" hidden="1">
      <c r="A155" s="20" t="str">
        <f>VLOOKUP(C155,esfKRW_20220628!D:D,1,TRUE)</f>
        <v>2520-EAG-2</v>
      </c>
      <c r="B155" s="20">
        <v>2520</v>
      </c>
      <c r="C155" s="20" t="s">
        <v>1829</v>
      </c>
      <c r="D155" s="20" t="s">
        <v>1830</v>
      </c>
      <c r="E155" s="20">
        <v>448503.96</v>
      </c>
      <c r="F155" s="20" t="s">
        <v>1711</v>
      </c>
      <c r="G155" s="20" t="s">
        <v>1712</v>
      </c>
      <c r="H155" s="20" t="s">
        <v>153</v>
      </c>
      <c r="I155" s="20" t="s">
        <v>154</v>
      </c>
      <c r="J155" s="20">
        <v>448503.96</v>
      </c>
    </row>
    <row r="156" spans="1:11" hidden="1">
      <c r="A156" s="20">
        <f>VLOOKUP(B156,esfKRW_20220628!D:D,1,FALSE)</f>
        <v>2530</v>
      </c>
      <c r="B156" s="20">
        <v>2530</v>
      </c>
      <c r="C156" s="20" t="s">
        <v>1831</v>
      </c>
      <c r="D156" s="20" t="s">
        <v>197</v>
      </c>
      <c r="E156" s="20">
        <v>5582310.46</v>
      </c>
      <c r="F156" s="20" t="s">
        <v>1711</v>
      </c>
      <c r="G156" s="20" t="s">
        <v>1712</v>
      </c>
      <c r="H156" s="20" t="s">
        <v>153</v>
      </c>
      <c r="I156" s="20" t="s">
        <v>154</v>
      </c>
      <c r="J156" s="20">
        <v>5582310.3399999999</v>
      </c>
    </row>
    <row r="157" spans="1:11" hidden="1">
      <c r="A157" s="20">
        <f>VLOOKUP(B157,esfKRW_20220628!D:D,1,FALSE)</f>
        <v>2530</v>
      </c>
      <c r="B157" s="20">
        <v>2530</v>
      </c>
      <c r="C157" s="20" t="s">
        <v>1832</v>
      </c>
      <c r="D157" s="20" t="s">
        <v>1833</v>
      </c>
      <c r="E157" s="20">
        <v>3327028.11</v>
      </c>
      <c r="F157" s="20" t="s">
        <v>1711</v>
      </c>
      <c r="G157" s="20" t="s">
        <v>1712</v>
      </c>
      <c r="H157" s="20" t="s">
        <v>153</v>
      </c>
      <c r="I157" s="20" t="s">
        <v>154</v>
      </c>
      <c r="J157" s="20">
        <v>3327028</v>
      </c>
    </row>
    <row r="158" spans="1:11">
      <c r="A158" s="20" t="e">
        <f>VLOOKUP(C158,esfKRW_20220628!D:D,1,FALSE)</f>
        <v>#N/A</v>
      </c>
      <c r="B158" s="20">
        <v>2540</v>
      </c>
      <c r="C158" s="20" t="s">
        <v>1586</v>
      </c>
      <c r="D158" s="20" t="s">
        <v>1834</v>
      </c>
      <c r="E158" s="20">
        <v>14989660.960000001</v>
      </c>
      <c r="F158" s="20" t="s">
        <v>1835</v>
      </c>
      <c r="G158" s="20" t="s">
        <v>1703</v>
      </c>
      <c r="H158" s="20" t="s">
        <v>153</v>
      </c>
      <c r="I158" s="20" t="s">
        <v>154</v>
      </c>
      <c r="J158" s="20">
        <v>14989660.720000001</v>
      </c>
      <c r="K158" s="20" t="str">
        <f>VLOOKUP(C158,[1]EAG_Opp_kenmerken_20201208!$A:$J,6,FALSE)</f>
        <v>NL11_2_7</v>
      </c>
    </row>
    <row r="159" spans="1:11" hidden="1">
      <c r="A159" s="20" t="str">
        <f>VLOOKUP(C159,esfKRW_20220628!D:D,1,TRUE)</f>
        <v>2520-EAG-2</v>
      </c>
      <c r="B159" s="20">
        <v>2540</v>
      </c>
      <c r="C159" s="20" t="s">
        <v>1836</v>
      </c>
      <c r="D159" s="20" t="s">
        <v>494</v>
      </c>
      <c r="E159" s="20">
        <v>500306.97</v>
      </c>
      <c r="F159" s="20" t="s">
        <v>1711</v>
      </c>
      <c r="G159" s="20" t="s">
        <v>1712</v>
      </c>
      <c r="H159" s="20" t="s">
        <v>153</v>
      </c>
      <c r="I159" s="20" t="s">
        <v>154</v>
      </c>
      <c r="J159" s="20">
        <v>500306.95</v>
      </c>
    </row>
    <row r="160" spans="1:11" hidden="1">
      <c r="A160" s="20" t="str">
        <f>VLOOKUP(C160,esfKRW_20220628!D:D,1,TRUE)</f>
        <v>2540-EAG-2, 2540-EAG-3, 2540-EAG-5</v>
      </c>
      <c r="B160" s="20">
        <v>2540</v>
      </c>
      <c r="C160" s="20" t="s">
        <v>1837</v>
      </c>
      <c r="D160" s="20" t="s">
        <v>1838</v>
      </c>
      <c r="E160" s="20">
        <v>106124.49</v>
      </c>
      <c r="F160" s="20" t="s">
        <v>1839</v>
      </c>
      <c r="G160" s="20" t="s">
        <v>1712</v>
      </c>
      <c r="H160" s="20" t="s">
        <v>153</v>
      </c>
      <c r="I160" s="20" t="s">
        <v>154</v>
      </c>
      <c r="J160" s="20">
        <v>106124.49</v>
      </c>
    </row>
    <row r="161" spans="1:11" hidden="1">
      <c r="A161" s="20" t="str">
        <f>VLOOKUP(C161,esfKRW_20220628!D:D,1,FALSE)</f>
        <v>2540-EAG-4</v>
      </c>
      <c r="B161" s="20">
        <v>2540</v>
      </c>
      <c r="C161" s="20" t="s">
        <v>499</v>
      </c>
      <c r="D161" s="20" t="s">
        <v>498</v>
      </c>
      <c r="E161" s="20">
        <v>4097415.15</v>
      </c>
      <c r="F161" s="20" t="s">
        <v>1711</v>
      </c>
      <c r="G161" s="20" t="s">
        <v>1712</v>
      </c>
      <c r="H161" s="20" t="s">
        <v>153</v>
      </c>
      <c r="I161" s="20" t="s">
        <v>154</v>
      </c>
      <c r="J161" s="20">
        <v>4097415.33</v>
      </c>
    </row>
    <row r="162" spans="1:11" hidden="1">
      <c r="A162" s="20" t="str">
        <f>VLOOKUP(C162,esfKRW_20220628!D:D,1,TRUE)</f>
        <v>2540-EAG-4</v>
      </c>
      <c r="B162" s="20">
        <v>2540</v>
      </c>
      <c r="C162" s="20" t="s">
        <v>1840</v>
      </c>
      <c r="D162" s="20" t="s">
        <v>1841</v>
      </c>
      <c r="E162" s="20">
        <v>587958.27</v>
      </c>
      <c r="F162" s="20" t="s">
        <v>1711</v>
      </c>
      <c r="G162" s="20" t="s">
        <v>1712</v>
      </c>
      <c r="H162" s="20" t="s">
        <v>153</v>
      </c>
      <c r="I162" s="20" t="s">
        <v>154</v>
      </c>
      <c r="J162" s="20">
        <v>587958.30000000005</v>
      </c>
    </row>
    <row r="163" spans="1:11">
      <c r="A163" s="20" t="e">
        <f>VLOOKUP(C163,esfKRW_20220628!D:D,1,FALSE)</f>
        <v>#N/A</v>
      </c>
      <c r="B163" s="20">
        <v>2550</v>
      </c>
      <c r="C163" s="20" t="s">
        <v>1842</v>
      </c>
      <c r="D163" s="20" t="s">
        <v>1843</v>
      </c>
      <c r="E163" s="20">
        <v>1128444.8700000001</v>
      </c>
      <c r="F163" s="20" t="s">
        <v>1706</v>
      </c>
      <c r="G163" s="20" t="s">
        <v>1703</v>
      </c>
      <c r="H163" s="20" t="s">
        <v>153</v>
      </c>
      <c r="I163" s="20" t="s">
        <v>154</v>
      </c>
      <c r="J163" s="20">
        <v>1128444.79</v>
      </c>
      <c r="K163" s="20" t="str">
        <f>VLOOKUP(C163,[1]EAG_Opp_kenmerken_20201208!$A:$J,6,FALSE)</f>
        <v>NL11_7_1</v>
      </c>
    </row>
    <row r="164" spans="1:11">
      <c r="A164" s="20" t="e">
        <f>VLOOKUP(C164,esfKRW_20220628!D:D,1,FALSE)</f>
        <v>#N/A</v>
      </c>
      <c r="B164" s="20">
        <v>2550</v>
      </c>
      <c r="C164" s="20" t="s">
        <v>1844</v>
      </c>
      <c r="D164" s="20" t="s">
        <v>1845</v>
      </c>
      <c r="E164" s="20">
        <v>401283.1</v>
      </c>
      <c r="F164" s="20" t="s">
        <v>1706</v>
      </c>
      <c r="G164" s="20" t="s">
        <v>1703</v>
      </c>
      <c r="H164" s="20" t="s">
        <v>153</v>
      </c>
      <c r="I164" s="20" t="s">
        <v>154</v>
      </c>
      <c r="J164" s="20">
        <v>401283.06</v>
      </c>
      <c r="K164" s="20" t="str">
        <f>VLOOKUP(C164,[1]EAG_Opp_kenmerken_20201208!$A:$J,6,FALSE)</f>
        <v>NL11_7_1</v>
      </c>
    </row>
    <row r="165" spans="1:11" hidden="1">
      <c r="A165" s="20" t="str">
        <f>VLOOKUP(C165,esfKRW_20220628!D:D,1,FALSE)</f>
        <v>2550-EAG-4</v>
      </c>
      <c r="B165" s="20">
        <v>2550</v>
      </c>
      <c r="C165" s="20" t="s">
        <v>501</v>
      </c>
      <c r="D165" s="20" t="s">
        <v>500</v>
      </c>
      <c r="E165" s="20">
        <v>650583.12</v>
      </c>
      <c r="F165" s="20" t="s">
        <v>1846</v>
      </c>
      <c r="G165" s="20" t="s">
        <v>1712</v>
      </c>
      <c r="H165" s="20" t="s">
        <v>153</v>
      </c>
      <c r="I165" s="20" t="s">
        <v>154</v>
      </c>
      <c r="J165" s="20">
        <v>650583.13</v>
      </c>
    </row>
    <row r="166" spans="1:11" hidden="1">
      <c r="A166" s="20" t="str">
        <f>VLOOKUP(C166,esfKRW_20220628!D:D,1,FALSE)</f>
        <v>2550-EAG-5</v>
      </c>
      <c r="B166" s="20">
        <v>2550</v>
      </c>
      <c r="C166" s="20" t="s">
        <v>505</v>
      </c>
      <c r="D166" s="20" t="s">
        <v>504</v>
      </c>
      <c r="E166" s="20">
        <v>615736.91</v>
      </c>
      <c r="F166" s="20" t="s">
        <v>1846</v>
      </c>
      <c r="G166" s="20" t="s">
        <v>1712</v>
      </c>
      <c r="H166" s="20" t="s">
        <v>153</v>
      </c>
      <c r="I166" s="20" t="s">
        <v>154</v>
      </c>
      <c r="J166" s="20">
        <v>615736.91</v>
      </c>
    </row>
    <row r="167" spans="1:11" hidden="1">
      <c r="A167" s="20">
        <f>VLOOKUP(B167,esfKRW_20220628!D:D,1,FALSE)</f>
        <v>2560</v>
      </c>
      <c r="B167" s="20">
        <v>2560</v>
      </c>
      <c r="C167" s="20" t="s">
        <v>1847</v>
      </c>
      <c r="D167" s="20" t="s">
        <v>199</v>
      </c>
      <c r="E167" s="20">
        <v>527080.89</v>
      </c>
      <c r="F167" s="20" t="s">
        <v>1711</v>
      </c>
      <c r="G167" s="20" t="s">
        <v>1712</v>
      </c>
      <c r="H167" s="20" t="s">
        <v>153</v>
      </c>
      <c r="I167" s="20" t="s">
        <v>154</v>
      </c>
      <c r="J167" s="20">
        <v>527080.89</v>
      </c>
    </row>
    <row r="168" spans="1:11" hidden="1">
      <c r="A168" s="20">
        <f>VLOOKUP(B168,esfKRW_20220628!D:D,1,FALSE)</f>
        <v>2560</v>
      </c>
      <c r="B168" s="20">
        <v>2560</v>
      </c>
      <c r="C168" s="20" t="s">
        <v>1848</v>
      </c>
      <c r="D168" s="20" t="s">
        <v>1849</v>
      </c>
      <c r="E168" s="20">
        <v>519262.23</v>
      </c>
      <c r="F168" s="20" t="s">
        <v>1711</v>
      </c>
      <c r="G168" s="20" t="s">
        <v>1712</v>
      </c>
      <c r="H168" s="20" t="s">
        <v>153</v>
      </c>
      <c r="I168" s="20" t="s">
        <v>154</v>
      </c>
      <c r="J168" s="20">
        <v>519262.23</v>
      </c>
    </row>
    <row r="169" spans="1:11" hidden="1">
      <c r="A169" s="20">
        <f>VLOOKUP(B169,esfKRW_20220628!D:D,1,FALSE)</f>
        <v>2570</v>
      </c>
      <c r="B169" s="20">
        <v>2570</v>
      </c>
      <c r="C169" s="20" t="s">
        <v>1850</v>
      </c>
      <c r="D169" s="20" t="s">
        <v>202</v>
      </c>
      <c r="E169" s="20">
        <v>5386152.6299999999</v>
      </c>
      <c r="F169" s="20" t="s">
        <v>1711</v>
      </c>
      <c r="G169" s="20" t="s">
        <v>1712</v>
      </c>
      <c r="H169" s="20" t="s">
        <v>153</v>
      </c>
      <c r="I169" s="20" t="s">
        <v>154</v>
      </c>
      <c r="J169" s="20">
        <v>4733987.1399999997</v>
      </c>
    </row>
    <row r="170" spans="1:11" hidden="1">
      <c r="A170" s="20">
        <f>VLOOKUP(B170,esfKRW_20220628!D:D,1,FALSE)</f>
        <v>2570</v>
      </c>
      <c r="B170" s="20">
        <v>2570</v>
      </c>
      <c r="C170" s="20" t="s">
        <v>1850</v>
      </c>
      <c r="D170" s="20" t="s">
        <v>202</v>
      </c>
      <c r="E170" s="20">
        <v>5386152.6299999999</v>
      </c>
      <c r="F170" s="20" t="s">
        <v>1711</v>
      </c>
      <c r="G170" s="20" t="s">
        <v>1712</v>
      </c>
      <c r="H170" s="20" t="s">
        <v>168</v>
      </c>
      <c r="I170" s="20" t="s">
        <v>154</v>
      </c>
      <c r="J170" s="20">
        <v>652165.56000000006</v>
      </c>
    </row>
    <row r="171" spans="1:11" hidden="1">
      <c r="A171" s="20">
        <f>VLOOKUP(B171,esfKRW_20220628!D:D,1,FALSE)</f>
        <v>2570</v>
      </c>
      <c r="B171" s="20">
        <v>2570</v>
      </c>
      <c r="C171" s="20" t="s">
        <v>1851</v>
      </c>
      <c r="D171" s="20" t="s">
        <v>1852</v>
      </c>
      <c r="E171" s="20">
        <v>830774.28</v>
      </c>
      <c r="F171" s="20" t="s">
        <v>1711</v>
      </c>
      <c r="G171" s="20" t="s">
        <v>1712</v>
      </c>
      <c r="H171" s="20" t="s">
        <v>153</v>
      </c>
      <c r="I171" s="20" t="s">
        <v>154</v>
      </c>
      <c r="J171" s="20">
        <v>830774.33</v>
      </c>
    </row>
    <row r="172" spans="1:11">
      <c r="A172" s="20" t="e">
        <f>VLOOKUP(C172,esfKRW_20220628!D:D,1,FALSE)</f>
        <v>#N/A</v>
      </c>
      <c r="B172" s="20">
        <v>2600</v>
      </c>
      <c r="C172" s="20" t="s">
        <v>1853</v>
      </c>
      <c r="D172" s="20" t="s">
        <v>1854</v>
      </c>
      <c r="E172" s="20">
        <v>3811221.21</v>
      </c>
      <c r="F172" s="20" t="s">
        <v>1855</v>
      </c>
      <c r="G172" s="20" t="s">
        <v>1703</v>
      </c>
      <c r="H172" s="20" t="s">
        <v>195</v>
      </c>
      <c r="I172" s="20" t="s">
        <v>196</v>
      </c>
      <c r="J172" s="20">
        <v>3811221.21</v>
      </c>
      <c r="K172" s="20" t="str">
        <f>VLOOKUP(C172,[1]EAG_Opp_kenmerken_20201208!$A:$J,6,FALSE)</f>
        <v>NL11_2_4</v>
      </c>
    </row>
    <row r="173" spans="1:11" hidden="1">
      <c r="A173" s="20" t="str">
        <f>VLOOKUP(C173,esfKRW_20220628!D:D,1,TRUE)</f>
        <v>2550-EAG-5</v>
      </c>
      <c r="B173" s="20">
        <v>2600</v>
      </c>
      <c r="C173" s="20" t="s">
        <v>1856</v>
      </c>
      <c r="D173" s="20" t="s">
        <v>508</v>
      </c>
      <c r="E173" s="20">
        <v>677641.8</v>
      </c>
      <c r="F173" s="20" t="s">
        <v>1711</v>
      </c>
      <c r="G173" s="20" t="s">
        <v>1712</v>
      </c>
      <c r="H173" s="20" t="s">
        <v>195</v>
      </c>
      <c r="I173" s="20" t="s">
        <v>196</v>
      </c>
      <c r="J173" s="20">
        <v>677641.8</v>
      </c>
    </row>
    <row r="174" spans="1:11" hidden="1">
      <c r="A174" s="20" t="str">
        <f>VLOOKUP(C174,esfKRW_20220628!D:D,1,TRUE)</f>
        <v>2600-EAG-2, 2600-EAG-3, 2600-EAG-4, 2600-EAG-9</v>
      </c>
      <c r="B174" s="20">
        <v>2600</v>
      </c>
      <c r="C174" s="20" t="s">
        <v>1857</v>
      </c>
      <c r="D174" s="20" t="s">
        <v>1858</v>
      </c>
      <c r="E174" s="20">
        <v>2319327.5</v>
      </c>
      <c r="F174" s="20" t="s">
        <v>1711</v>
      </c>
      <c r="G174" s="20" t="s">
        <v>1712</v>
      </c>
      <c r="H174" s="20" t="s">
        <v>195</v>
      </c>
      <c r="I174" s="20" t="s">
        <v>196</v>
      </c>
      <c r="J174" s="20">
        <v>2319327.5</v>
      </c>
    </row>
    <row r="175" spans="1:11" hidden="1">
      <c r="A175" s="20" t="str">
        <f>VLOOKUP(C175,esfKRW_20220628!D:D,1,TRUE)</f>
        <v>2600-EAG-2, 2600-EAG-3, 2600-EAG-4, 2600-EAG-9</v>
      </c>
      <c r="B175" s="20">
        <v>2600</v>
      </c>
      <c r="C175" s="20" t="s">
        <v>1859</v>
      </c>
      <c r="D175" s="20" t="s">
        <v>1860</v>
      </c>
      <c r="E175" s="20">
        <v>1187052.1299999999</v>
      </c>
      <c r="F175" s="20" t="s">
        <v>1711</v>
      </c>
      <c r="G175" s="20" t="s">
        <v>1712</v>
      </c>
      <c r="H175" s="20" t="s">
        <v>195</v>
      </c>
      <c r="I175" s="20" t="s">
        <v>196</v>
      </c>
      <c r="J175" s="20">
        <v>1187052.1299999999</v>
      </c>
    </row>
    <row r="176" spans="1:11">
      <c r="A176" s="20" t="e">
        <f>VLOOKUP(C176,esfKRW_20220628!D:D,1,FALSE)</f>
        <v>#N/A</v>
      </c>
      <c r="B176" s="20">
        <v>2600</v>
      </c>
      <c r="C176" s="20" t="s">
        <v>1861</v>
      </c>
      <c r="D176" s="20" t="s">
        <v>1862</v>
      </c>
      <c r="E176" s="20">
        <v>2266434.52</v>
      </c>
      <c r="F176" s="20" t="s">
        <v>1711</v>
      </c>
      <c r="G176" s="20" t="s">
        <v>1703</v>
      </c>
      <c r="H176" s="20" t="s">
        <v>195</v>
      </c>
      <c r="I176" s="20" t="s">
        <v>196</v>
      </c>
      <c r="J176" s="20">
        <v>2266434.5299999998</v>
      </c>
      <c r="K176" s="20" t="str">
        <f>VLOOKUP(C176,[1]EAG_Opp_kenmerken_20201208!$A:$J,6,FALSE)</f>
        <v>NL11_2_4</v>
      </c>
    </row>
    <row r="177" spans="1:11">
      <c r="A177" s="20" t="e">
        <f>VLOOKUP(C177,esfKRW_20220628!D:D,1,FALSE)</f>
        <v>#N/A</v>
      </c>
      <c r="B177" s="20">
        <v>2600</v>
      </c>
      <c r="C177" s="20" t="s">
        <v>1863</v>
      </c>
      <c r="D177" s="20" t="s">
        <v>1864</v>
      </c>
      <c r="E177" s="20">
        <v>2506180.16</v>
      </c>
      <c r="F177" s="20" t="s">
        <v>1711</v>
      </c>
      <c r="G177" s="20" t="s">
        <v>1703</v>
      </c>
      <c r="H177" s="20" t="s">
        <v>195</v>
      </c>
      <c r="I177" s="20" t="s">
        <v>196</v>
      </c>
      <c r="J177" s="20">
        <v>2506180.16</v>
      </c>
      <c r="K177" s="20" t="str">
        <f>VLOOKUP(C177,[1]EAG_Opp_kenmerken_20201208!$A:$J,6,FALSE)</f>
        <v>NL11_2_4</v>
      </c>
    </row>
    <row r="178" spans="1:11">
      <c r="A178" s="20" t="e">
        <f>VLOOKUP(C178,esfKRW_20220628!D:D,1,FALSE)</f>
        <v>#N/A</v>
      </c>
      <c r="B178" s="20">
        <v>2600</v>
      </c>
      <c r="C178" s="20" t="s">
        <v>1865</v>
      </c>
      <c r="D178" s="20" t="s">
        <v>1866</v>
      </c>
      <c r="E178" s="20">
        <v>3588482.64</v>
      </c>
      <c r="F178" s="20" t="s">
        <v>1711</v>
      </c>
      <c r="G178" s="20" t="s">
        <v>1703</v>
      </c>
      <c r="H178" s="20" t="s">
        <v>195</v>
      </c>
      <c r="I178" s="20" t="s">
        <v>196</v>
      </c>
      <c r="J178" s="20">
        <v>3588482.64</v>
      </c>
      <c r="K178" s="20" t="str">
        <f>VLOOKUP(C178,[1]EAG_Opp_kenmerken_20201208!$A:$J,6,FALSE)</f>
        <v>NL11_2_4</v>
      </c>
    </row>
    <row r="179" spans="1:11" hidden="1">
      <c r="A179" s="20" t="str">
        <f>VLOOKUP(C179,esfKRW_20220628!D:D,1,TRUE)</f>
        <v>2600-EAG-2, 2600-EAG-3, 2600-EAG-4, 2600-EAG-9</v>
      </c>
      <c r="B179" s="20">
        <v>2600</v>
      </c>
      <c r="C179" s="20" t="s">
        <v>1867</v>
      </c>
      <c r="D179" s="20" t="s">
        <v>1868</v>
      </c>
      <c r="E179" s="20">
        <v>1130573.33</v>
      </c>
      <c r="F179" s="20" t="s">
        <v>1711</v>
      </c>
      <c r="G179" s="20" t="s">
        <v>1712</v>
      </c>
      <c r="H179" s="20" t="s">
        <v>195</v>
      </c>
      <c r="I179" s="20" t="s">
        <v>196</v>
      </c>
      <c r="J179" s="20">
        <v>1130573.33</v>
      </c>
    </row>
    <row r="180" spans="1:11" hidden="1">
      <c r="A180" s="20">
        <f>VLOOKUP(B180,esfKRW_20220628!D:D,1,FALSE)</f>
        <v>2610</v>
      </c>
      <c r="B180" s="20">
        <v>2610</v>
      </c>
      <c r="C180" s="20" t="s">
        <v>1593</v>
      </c>
      <c r="D180" s="20" t="s">
        <v>211</v>
      </c>
      <c r="E180" s="20">
        <v>2610658.8199999998</v>
      </c>
      <c r="F180" s="20" t="s">
        <v>1711</v>
      </c>
      <c r="G180" s="20" t="s">
        <v>1712</v>
      </c>
      <c r="H180" s="20" t="s">
        <v>153</v>
      </c>
      <c r="I180" s="20" t="s">
        <v>154</v>
      </c>
      <c r="J180" s="20">
        <v>505612.53</v>
      </c>
    </row>
    <row r="181" spans="1:11" hidden="1">
      <c r="A181" s="20">
        <f>VLOOKUP(B181,esfKRW_20220628!D:D,1,FALSE)</f>
        <v>2610</v>
      </c>
      <c r="B181" s="20">
        <v>2610</v>
      </c>
      <c r="C181" s="20" t="s">
        <v>1593</v>
      </c>
      <c r="D181" s="20" t="s">
        <v>211</v>
      </c>
      <c r="E181" s="20">
        <v>2610658.8199999998</v>
      </c>
      <c r="F181" s="20" t="s">
        <v>1711</v>
      </c>
      <c r="G181" s="20" t="s">
        <v>1712</v>
      </c>
      <c r="H181" s="20" t="s">
        <v>195</v>
      </c>
      <c r="I181" s="20" t="s">
        <v>196</v>
      </c>
      <c r="J181" s="20">
        <v>2104967.31</v>
      </c>
    </row>
    <row r="182" spans="1:11" hidden="1">
      <c r="A182" s="20">
        <f>VLOOKUP(B182,esfKRW_20220628!D:D,1,FALSE)</f>
        <v>2610</v>
      </c>
      <c r="B182" s="20">
        <v>2610</v>
      </c>
      <c r="C182" s="20" t="s">
        <v>1593</v>
      </c>
      <c r="D182" s="20" t="s">
        <v>211</v>
      </c>
      <c r="E182" s="20">
        <v>2610658.8199999998</v>
      </c>
      <c r="F182" s="20" t="s">
        <v>1711</v>
      </c>
      <c r="G182" s="20" t="s">
        <v>1712</v>
      </c>
      <c r="H182" s="20" t="s">
        <v>421</v>
      </c>
      <c r="I182" s="20" t="s">
        <v>38</v>
      </c>
      <c r="J182" s="20">
        <v>78.989999999999995</v>
      </c>
    </row>
    <row r="183" spans="1:11" hidden="1">
      <c r="A183" s="20">
        <f>VLOOKUP(B183,esfKRW_20220628!D:D,1,FALSE)</f>
        <v>2620</v>
      </c>
      <c r="B183" s="20">
        <v>2620</v>
      </c>
      <c r="C183" s="20" t="s">
        <v>1594</v>
      </c>
      <c r="D183" s="20" t="s">
        <v>216</v>
      </c>
      <c r="E183" s="20">
        <v>1676544.47</v>
      </c>
      <c r="F183" s="20" t="s">
        <v>1839</v>
      </c>
      <c r="G183" s="20" t="s">
        <v>1712</v>
      </c>
      <c r="H183" s="20" t="s">
        <v>195</v>
      </c>
      <c r="I183" s="20" t="s">
        <v>196</v>
      </c>
      <c r="J183" s="20">
        <v>1676544.46</v>
      </c>
    </row>
    <row r="184" spans="1:11" hidden="1">
      <c r="A184" s="20">
        <f>VLOOKUP(B184,esfKRW_20220628!D:D,1,FALSE)</f>
        <v>2625</v>
      </c>
      <c r="B184" s="20">
        <v>2625</v>
      </c>
      <c r="C184" s="20" t="s">
        <v>1595</v>
      </c>
      <c r="D184" s="20" t="s">
        <v>220</v>
      </c>
      <c r="E184" s="20">
        <v>2878299.39</v>
      </c>
      <c r="F184" s="20" t="s">
        <v>1839</v>
      </c>
      <c r="G184" s="20" t="s">
        <v>1712</v>
      </c>
      <c r="H184" s="20" t="s">
        <v>153</v>
      </c>
      <c r="I184" s="20" t="s">
        <v>154</v>
      </c>
      <c r="J184" s="20">
        <v>2583739.3199999998</v>
      </c>
    </row>
    <row r="185" spans="1:11" hidden="1">
      <c r="A185" s="20">
        <f>VLOOKUP(B185,esfKRW_20220628!D:D,1,FALSE)</f>
        <v>2625</v>
      </c>
      <c r="B185" s="20">
        <v>2625</v>
      </c>
      <c r="C185" s="20" t="s">
        <v>1595</v>
      </c>
      <c r="D185" s="20" t="s">
        <v>220</v>
      </c>
      <c r="E185" s="20">
        <v>2878299.39</v>
      </c>
      <c r="F185" s="20" t="s">
        <v>1839</v>
      </c>
      <c r="G185" s="20" t="s">
        <v>1712</v>
      </c>
      <c r="H185" s="20" t="s">
        <v>195</v>
      </c>
      <c r="I185" s="20" t="s">
        <v>196</v>
      </c>
      <c r="J185" s="20">
        <v>294560.08</v>
      </c>
    </row>
    <row r="186" spans="1:11" hidden="1">
      <c r="A186" s="20" t="str">
        <f>VLOOKUP(C186,esfKRW_20220628!D:D,1,TRUE)</f>
        <v>2600-EAG-2, 2600-EAG-3, 2600-EAG-4, 2600-EAG-9</v>
      </c>
      <c r="B186" s="20">
        <v>2630</v>
      </c>
      <c r="C186" s="20" t="s">
        <v>1869</v>
      </c>
      <c r="D186" s="20" t="s">
        <v>512</v>
      </c>
      <c r="E186" s="20">
        <v>2068349.85</v>
      </c>
      <c r="F186" s="20" t="s">
        <v>1711</v>
      </c>
      <c r="G186" s="20" t="s">
        <v>1712</v>
      </c>
      <c r="H186" s="20" t="s">
        <v>195</v>
      </c>
      <c r="I186" s="20" t="s">
        <v>196</v>
      </c>
      <c r="J186" s="20">
        <v>2068349.85</v>
      </c>
    </row>
    <row r="187" spans="1:11" hidden="1">
      <c r="A187" s="20" t="str">
        <f>VLOOKUP(C187,esfKRW_20220628!D:D,1,TRUE)</f>
        <v>2630-EAG-1, 2630-EAG-2</v>
      </c>
      <c r="B187" s="20">
        <v>2630</v>
      </c>
      <c r="C187" s="20" t="s">
        <v>1870</v>
      </c>
      <c r="D187" s="20" t="s">
        <v>1871</v>
      </c>
      <c r="E187" s="20">
        <v>622513.55000000005</v>
      </c>
      <c r="F187" s="20" t="s">
        <v>1711</v>
      </c>
      <c r="G187" s="20" t="s">
        <v>1712</v>
      </c>
      <c r="H187" s="20" t="s">
        <v>195</v>
      </c>
      <c r="I187" s="20" t="s">
        <v>196</v>
      </c>
      <c r="J187" s="20">
        <v>622513.55000000005</v>
      </c>
    </row>
    <row r="188" spans="1:11">
      <c r="A188" s="20" t="e">
        <f>VLOOKUP(C188,esfKRW_20220628!D:D,1,FALSE)</f>
        <v>#N/A</v>
      </c>
      <c r="B188" s="20">
        <v>2630</v>
      </c>
      <c r="C188" s="20" t="s">
        <v>1596</v>
      </c>
      <c r="D188" s="20" t="s">
        <v>1872</v>
      </c>
      <c r="E188" s="20">
        <v>1211014.48</v>
      </c>
      <c r="F188" s="20" t="s">
        <v>1711</v>
      </c>
      <c r="G188" s="20" t="s">
        <v>1703</v>
      </c>
      <c r="H188" s="20" t="s">
        <v>195</v>
      </c>
      <c r="I188" s="20" t="s">
        <v>196</v>
      </c>
      <c r="J188" s="20">
        <v>1211014.48</v>
      </c>
      <c r="K188" s="20" t="str">
        <f>VLOOKUP(C188,[1]EAG_Opp_kenmerken_20201208!$A:$J,6,FALSE)</f>
        <v>NL11_2_12</v>
      </c>
    </row>
    <row r="189" spans="1:11" hidden="1">
      <c r="A189" s="20" t="str">
        <f>VLOOKUP(C189,esfKRW_20220628!D:D,1,FALSE)</f>
        <v>3020-EAG-1</v>
      </c>
      <c r="B189" s="20" t="s">
        <v>1688</v>
      </c>
      <c r="C189" s="20" t="s">
        <v>1689</v>
      </c>
      <c r="D189" s="20" t="s">
        <v>1873</v>
      </c>
      <c r="E189" s="20">
        <v>178273.96</v>
      </c>
      <c r="F189" s="20" t="s">
        <v>1706</v>
      </c>
      <c r="G189" s="20" t="s">
        <v>1712</v>
      </c>
      <c r="H189" s="20" t="s">
        <v>168</v>
      </c>
      <c r="I189" s="20" t="s">
        <v>154</v>
      </c>
      <c r="J189" s="20">
        <v>178273.96</v>
      </c>
    </row>
    <row r="190" spans="1:11">
      <c r="A190" s="20" t="e">
        <f>VLOOKUP(C190,esfKRW_20220628!D:D,1,FALSE)</f>
        <v>#N/A</v>
      </c>
      <c r="B190" s="20">
        <v>3000</v>
      </c>
      <c r="C190" s="20" t="s">
        <v>1874</v>
      </c>
      <c r="D190" s="20" t="s">
        <v>1875</v>
      </c>
      <c r="E190" s="20">
        <v>2940266.58</v>
      </c>
      <c r="F190" s="20" t="s">
        <v>1876</v>
      </c>
      <c r="G190" s="20" t="s">
        <v>1703</v>
      </c>
      <c r="H190" s="20" t="s">
        <v>68</v>
      </c>
      <c r="I190" s="20" t="s">
        <v>38</v>
      </c>
      <c r="J190" s="20">
        <v>8320.9599999999991</v>
      </c>
      <c r="K190" s="20" t="str">
        <f>VLOOKUP(C190,[1]EAG_Opp_kenmerken_20201208!$A:$J,6,FALSE)</f>
        <v>NL11_1_2</v>
      </c>
    </row>
    <row r="191" spans="1:11">
      <c r="A191" s="20" t="e">
        <f>VLOOKUP(C191,esfKRW_20220628!D:D,1,FALSE)</f>
        <v>#N/A</v>
      </c>
      <c r="B191" s="20">
        <v>3000</v>
      </c>
      <c r="C191" s="20" t="s">
        <v>1874</v>
      </c>
      <c r="D191" s="20" t="s">
        <v>1875</v>
      </c>
      <c r="E191" s="20">
        <v>2940266.58</v>
      </c>
      <c r="F191" s="20" t="s">
        <v>1876</v>
      </c>
      <c r="G191" s="20" t="s">
        <v>1703</v>
      </c>
      <c r="H191" s="20" t="s">
        <v>225</v>
      </c>
      <c r="I191" s="20" t="s">
        <v>38</v>
      </c>
      <c r="J191" s="20">
        <v>794259.11</v>
      </c>
      <c r="K191" s="20" t="str">
        <f>VLOOKUP(C191,[1]EAG_Opp_kenmerken_20201208!$A:$J,6,FALSE)</f>
        <v>NL11_1_2</v>
      </c>
    </row>
    <row r="192" spans="1:11">
      <c r="A192" s="20" t="e">
        <f>VLOOKUP(C192,esfKRW_20220628!D:D,1,FALSE)</f>
        <v>#N/A</v>
      </c>
      <c r="B192" s="20">
        <v>3000</v>
      </c>
      <c r="C192" s="20" t="s">
        <v>1874</v>
      </c>
      <c r="D192" s="20" t="s">
        <v>1875</v>
      </c>
      <c r="E192" s="20">
        <v>2940266.58</v>
      </c>
      <c r="F192" s="20" t="s">
        <v>1876</v>
      </c>
      <c r="G192" s="20" t="s">
        <v>1703</v>
      </c>
      <c r="H192" s="20" t="s">
        <v>168</v>
      </c>
      <c r="I192" s="20" t="s">
        <v>154</v>
      </c>
      <c r="J192" s="20">
        <v>278056.51</v>
      </c>
      <c r="K192" s="20" t="str">
        <f>VLOOKUP(C192,[1]EAG_Opp_kenmerken_20201208!$A:$J,6,FALSE)</f>
        <v>NL11_1_2</v>
      </c>
    </row>
    <row r="193" spans="1:11">
      <c r="A193" s="20" t="e">
        <f>VLOOKUP(C193,esfKRW_20220628!D:D,1,FALSE)</f>
        <v>#N/A</v>
      </c>
      <c r="B193" s="20">
        <v>3000</v>
      </c>
      <c r="C193" s="20" t="s">
        <v>1874</v>
      </c>
      <c r="D193" s="20" t="s">
        <v>1875</v>
      </c>
      <c r="E193" s="20">
        <v>2940266.58</v>
      </c>
      <c r="F193" s="20" t="s">
        <v>1876</v>
      </c>
      <c r="G193" s="20" t="s">
        <v>1703</v>
      </c>
      <c r="H193" s="20" t="s">
        <v>332</v>
      </c>
      <c r="I193" s="20" t="s">
        <v>38</v>
      </c>
      <c r="J193" s="20">
        <v>1601678.77</v>
      </c>
      <c r="K193" s="20" t="str">
        <f>VLOOKUP(C193,[1]EAG_Opp_kenmerken_20201208!$A:$J,6,FALSE)</f>
        <v>NL11_1_2</v>
      </c>
    </row>
    <row r="194" spans="1:11">
      <c r="A194" s="20" t="e">
        <f>VLOOKUP(C194,esfKRW_20220628!D:D,1,FALSE)</f>
        <v>#N/A</v>
      </c>
      <c r="B194" s="20">
        <v>3000</v>
      </c>
      <c r="C194" s="20" t="s">
        <v>1874</v>
      </c>
      <c r="D194" s="20" t="s">
        <v>1875</v>
      </c>
      <c r="E194" s="20">
        <v>2940266.58</v>
      </c>
      <c r="F194" s="20" t="s">
        <v>1876</v>
      </c>
      <c r="G194" s="20" t="s">
        <v>1703</v>
      </c>
      <c r="H194" s="20" t="s">
        <v>253</v>
      </c>
      <c r="I194" s="20" t="s">
        <v>38</v>
      </c>
      <c r="J194" s="20">
        <v>257951.25</v>
      </c>
      <c r="K194" s="20" t="str">
        <f>VLOOKUP(C194,[1]EAG_Opp_kenmerken_20201208!$A:$J,6,FALSE)</f>
        <v>NL11_1_2</v>
      </c>
    </row>
    <row r="195" spans="1:11">
      <c r="A195" s="20" t="e">
        <f>VLOOKUP(C195,esfKRW_20220628!D:D,1,FALSE)</f>
        <v>#N/A</v>
      </c>
      <c r="B195" s="20">
        <v>3000</v>
      </c>
      <c r="C195" s="20" t="s">
        <v>1877</v>
      </c>
      <c r="D195" s="20" t="s">
        <v>1878</v>
      </c>
      <c r="E195" s="20">
        <v>2850042.22</v>
      </c>
      <c r="F195" s="20" t="s">
        <v>1876</v>
      </c>
      <c r="G195" s="20" t="s">
        <v>1703</v>
      </c>
      <c r="H195" s="20" t="s">
        <v>168</v>
      </c>
      <c r="I195" s="20" t="s">
        <v>154</v>
      </c>
      <c r="J195" s="20">
        <v>2615157.5499999998</v>
      </c>
      <c r="K195" s="20" t="str">
        <f>VLOOKUP(C195,[1]EAG_Opp_kenmerken_20201208!$A:$J,6,FALSE)</f>
        <v>NL11_1_2</v>
      </c>
    </row>
    <row r="196" spans="1:11">
      <c r="A196" s="20" t="e">
        <f>VLOOKUP(C196,esfKRW_20220628!D:D,1,FALSE)</f>
        <v>#N/A</v>
      </c>
      <c r="B196" s="20">
        <v>3000</v>
      </c>
      <c r="C196" s="20" t="s">
        <v>1877</v>
      </c>
      <c r="D196" s="20" t="s">
        <v>1878</v>
      </c>
      <c r="E196" s="20">
        <v>2850042.22</v>
      </c>
      <c r="F196" s="20" t="s">
        <v>1876</v>
      </c>
      <c r="G196" s="20" t="s">
        <v>1703</v>
      </c>
      <c r="H196" s="20" t="s">
        <v>253</v>
      </c>
      <c r="I196" s="20" t="s">
        <v>38</v>
      </c>
      <c r="J196" s="20">
        <v>234884.69</v>
      </c>
      <c r="K196" s="20" t="str">
        <f>VLOOKUP(C196,[1]EAG_Opp_kenmerken_20201208!$A:$J,6,FALSE)</f>
        <v>NL11_1_2</v>
      </c>
    </row>
    <row r="197" spans="1:11">
      <c r="A197" s="20" t="e">
        <f>VLOOKUP(C197,esfKRW_20220628!D:D,1,FALSE)</f>
        <v>#N/A</v>
      </c>
      <c r="B197" s="20">
        <v>3000</v>
      </c>
      <c r="C197" s="20" t="s">
        <v>1879</v>
      </c>
      <c r="D197" s="20" t="s">
        <v>1880</v>
      </c>
      <c r="E197" s="20">
        <v>277443.61</v>
      </c>
      <c r="F197" s="20" t="s">
        <v>1876</v>
      </c>
      <c r="G197" s="20" t="s">
        <v>1703</v>
      </c>
      <c r="H197" s="20" t="s">
        <v>168</v>
      </c>
      <c r="I197" s="20" t="s">
        <v>154</v>
      </c>
      <c r="J197" s="20">
        <v>150281.44</v>
      </c>
      <c r="K197" s="20" t="str">
        <f>VLOOKUP(C197,[1]EAG_Opp_kenmerken_20201208!$A:$J,6,FALSE)</f>
        <v>NL11_1_2</v>
      </c>
    </row>
    <row r="198" spans="1:11">
      <c r="A198" s="20" t="e">
        <f>VLOOKUP(C198,esfKRW_20220628!D:D,1,FALSE)</f>
        <v>#N/A</v>
      </c>
      <c r="B198" s="20">
        <v>3000</v>
      </c>
      <c r="C198" s="20" t="s">
        <v>1879</v>
      </c>
      <c r="D198" s="20" t="s">
        <v>1880</v>
      </c>
      <c r="E198" s="20">
        <v>277443.61</v>
      </c>
      <c r="F198" s="20" t="s">
        <v>1876</v>
      </c>
      <c r="G198" s="20" t="s">
        <v>1703</v>
      </c>
      <c r="H198" s="20" t="s">
        <v>154</v>
      </c>
      <c r="I198" s="20" t="s">
        <v>154</v>
      </c>
      <c r="J198" s="20">
        <v>127162.17</v>
      </c>
      <c r="K198" s="20" t="str">
        <f>VLOOKUP(C198,[1]EAG_Opp_kenmerken_20201208!$A:$J,6,FALSE)</f>
        <v>NL11_1_2</v>
      </c>
    </row>
    <row r="199" spans="1:11" hidden="1">
      <c r="A199" s="20" t="str">
        <f>VLOOKUP(C199,esfKRW_20220628!D:D,1,FALSE)</f>
        <v>3000-EAG-5</v>
      </c>
      <c r="B199" s="20">
        <v>3000</v>
      </c>
      <c r="C199" s="20" t="s">
        <v>517</v>
      </c>
      <c r="D199" s="20" t="s">
        <v>516</v>
      </c>
      <c r="E199" s="20">
        <v>568361.81000000006</v>
      </c>
      <c r="F199" s="20" t="s">
        <v>1876</v>
      </c>
      <c r="G199" s="20" t="s">
        <v>1712</v>
      </c>
      <c r="H199" s="20" t="s">
        <v>168</v>
      </c>
      <c r="I199" s="20" t="s">
        <v>154</v>
      </c>
      <c r="J199" s="20">
        <v>568361.81000000006</v>
      </c>
    </row>
    <row r="200" spans="1:11" hidden="1">
      <c r="A200" s="20" t="e">
        <f>VLOOKUP(B200,esfKRW_20220628!D:D,1,FALSE)</f>
        <v>#N/A</v>
      </c>
      <c r="B200" s="20">
        <v>3010</v>
      </c>
      <c r="C200" s="20" t="s">
        <v>1599</v>
      </c>
      <c r="D200" s="20" t="s">
        <v>224</v>
      </c>
      <c r="E200" s="20">
        <v>37345.339999999997</v>
      </c>
      <c r="F200" s="20" t="s">
        <v>1706</v>
      </c>
      <c r="G200" s="20" t="s">
        <v>1712</v>
      </c>
      <c r="H200" s="20" t="s">
        <v>225</v>
      </c>
      <c r="I200" s="20" t="s">
        <v>38</v>
      </c>
      <c r="J200" s="20">
        <v>37345.339999999997</v>
      </c>
    </row>
    <row r="201" spans="1:11" hidden="1">
      <c r="A201" s="20" t="str">
        <f>VLOOKUP(C201,esfKRW_20220628!D:D,1,FALSE)</f>
        <v>3020-EAG-1</v>
      </c>
      <c r="B201" s="20">
        <v>3020</v>
      </c>
      <c r="C201" s="20" t="s">
        <v>520</v>
      </c>
      <c r="D201" s="20" t="s">
        <v>519</v>
      </c>
      <c r="E201" s="20">
        <v>502292.71</v>
      </c>
      <c r="F201" s="20" t="s">
        <v>1706</v>
      </c>
      <c r="G201" s="20" t="s">
        <v>1712</v>
      </c>
      <c r="H201" s="20" t="s">
        <v>225</v>
      </c>
      <c r="I201" s="20" t="s">
        <v>38</v>
      </c>
      <c r="J201" s="20">
        <v>502292.71</v>
      </c>
    </row>
    <row r="202" spans="1:11" hidden="1">
      <c r="A202" s="20" t="str">
        <f>VLOOKUP(C202,esfKRW_20220628!D:D,1,FALSE)</f>
        <v>3020-EAG-2</v>
      </c>
      <c r="B202" s="20">
        <v>3020</v>
      </c>
      <c r="C202" s="20" t="s">
        <v>524</v>
      </c>
      <c r="D202" s="20" t="s">
        <v>523</v>
      </c>
      <c r="E202" s="20">
        <v>188157.02</v>
      </c>
      <c r="F202" s="20" t="s">
        <v>1706</v>
      </c>
      <c r="G202" s="20" t="s">
        <v>1712</v>
      </c>
      <c r="H202" s="20" t="s">
        <v>225</v>
      </c>
      <c r="I202" s="20" t="s">
        <v>38</v>
      </c>
      <c r="J202" s="20">
        <v>188157.02</v>
      </c>
    </row>
    <row r="203" spans="1:11" hidden="1">
      <c r="A203" s="20">
        <f>VLOOKUP(B203,esfKRW_20220628!D:D,1,FALSE)</f>
        <v>3040</v>
      </c>
      <c r="B203" s="20">
        <v>3040</v>
      </c>
      <c r="C203" s="20" t="s">
        <v>1600</v>
      </c>
      <c r="D203" s="20" t="s">
        <v>226</v>
      </c>
      <c r="E203" s="20">
        <v>1042140.43</v>
      </c>
      <c r="F203" s="20" t="s">
        <v>1706</v>
      </c>
      <c r="G203" s="20" t="s">
        <v>1712</v>
      </c>
      <c r="H203" s="20" t="s">
        <v>225</v>
      </c>
      <c r="I203" s="20" t="s">
        <v>38</v>
      </c>
      <c r="J203" s="20">
        <v>1042140.42</v>
      </c>
    </row>
    <row r="204" spans="1:11" hidden="1">
      <c r="A204" s="20" t="str">
        <f>VLOOKUP(C204,esfKRW_20220628!D:D,1,FALSE)</f>
        <v>3050-EAG-1</v>
      </c>
      <c r="B204" s="20">
        <v>3050</v>
      </c>
      <c r="C204" s="20" t="s">
        <v>527</v>
      </c>
      <c r="D204" s="20" t="s">
        <v>526</v>
      </c>
      <c r="E204" s="20">
        <v>783563.37</v>
      </c>
      <c r="F204" s="20" t="s">
        <v>1706</v>
      </c>
      <c r="G204" s="20" t="s">
        <v>1712</v>
      </c>
      <c r="H204" s="20" t="s">
        <v>332</v>
      </c>
      <c r="I204" s="20" t="s">
        <v>38</v>
      </c>
      <c r="J204" s="20">
        <v>783563.37</v>
      </c>
    </row>
    <row r="205" spans="1:11" hidden="1">
      <c r="A205" s="20" t="str">
        <f>VLOOKUP(C205,esfKRW_20220628!D:D,1,FALSE)</f>
        <v>3050-EAG-2</v>
      </c>
      <c r="B205" s="20">
        <v>3050</v>
      </c>
      <c r="C205" s="20" t="s">
        <v>531</v>
      </c>
      <c r="D205" s="20" t="s">
        <v>530</v>
      </c>
      <c r="E205" s="20">
        <v>389397.87</v>
      </c>
      <c r="F205" s="20" t="s">
        <v>1706</v>
      </c>
      <c r="G205" s="20" t="s">
        <v>1712</v>
      </c>
      <c r="H205" s="20" t="s">
        <v>332</v>
      </c>
      <c r="I205" s="20" t="s">
        <v>38</v>
      </c>
      <c r="J205" s="20">
        <v>389397.88</v>
      </c>
    </row>
    <row r="206" spans="1:11" hidden="1">
      <c r="A206" s="20">
        <f>VLOOKUP(B206,esfKRW_20220628!D:D,1,FALSE)</f>
        <v>3070</v>
      </c>
      <c r="B206" s="20">
        <v>3070</v>
      </c>
      <c r="C206" s="20" t="s">
        <v>1881</v>
      </c>
      <c r="D206" s="20" t="s">
        <v>228</v>
      </c>
      <c r="E206" s="20">
        <v>1187936.68</v>
      </c>
      <c r="F206" s="20" t="s">
        <v>1706</v>
      </c>
      <c r="G206" s="20" t="s">
        <v>1712</v>
      </c>
      <c r="H206" s="20" t="s">
        <v>168</v>
      </c>
      <c r="I206" s="20" t="s">
        <v>154</v>
      </c>
      <c r="J206" s="20">
        <v>1187936.68</v>
      </c>
    </row>
    <row r="207" spans="1:11" hidden="1">
      <c r="A207" s="20">
        <f>VLOOKUP(B207,esfKRW_20220628!D:D,1,FALSE)</f>
        <v>3070</v>
      </c>
      <c r="B207" s="20">
        <v>3070</v>
      </c>
      <c r="C207" s="20" t="s">
        <v>1882</v>
      </c>
      <c r="D207" s="20" t="s">
        <v>1883</v>
      </c>
      <c r="E207" s="20">
        <v>5422597.5099999998</v>
      </c>
      <c r="F207" s="20" t="s">
        <v>1706</v>
      </c>
      <c r="G207" s="20" t="s">
        <v>1712</v>
      </c>
      <c r="H207" s="20" t="s">
        <v>168</v>
      </c>
      <c r="I207" s="20" t="s">
        <v>154</v>
      </c>
      <c r="J207" s="20">
        <v>5422597.5099999998</v>
      </c>
    </row>
    <row r="208" spans="1:11" hidden="1">
      <c r="A208" s="20">
        <f>VLOOKUP(B208,esfKRW_20220628!D:D,1,FALSE)</f>
        <v>3080</v>
      </c>
      <c r="B208" s="20">
        <v>3080</v>
      </c>
      <c r="C208" s="20" t="s">
        <v>1602</v>
      </c>
      <c r="D208" s="20" t="s">
        <v>237</v>
      </c>
      <c r="E208" s="20">
        <v>23847.18</v>
      </c>
      <c r="F208" s="20" t="s">
        <v>1706</v>
      </c>
      <c r="G208" s="20" t="s">
        <v>1712</v>
      </c>
      <c r="H208" s="20" t="s">
        <v>225</v>
      </c>
      <c r="I208" s="20" t="s">
        <v>38</v>
      </c>
      <c r="J208" s="20">
        <v>23847.17</v>
      </c>
    </row>
    <row r="209" spans="1:11">
      <c r="A209" s="20" t="e">
        <f>VLOOKUP(C209,esfKRW_20220628!D:D,1,FALSE)</f>
        <v>#N/A</v>
      </c>
      <c r="B209" s="20">
        <v>3100</v>
      </c>
      <c r="C209" s="20" t="s">
        <v>1884</v>
      </c>
      <c r="D209" s="20" t="s">
        <v>1885</v>
      </c>
      <c r="E209" s="20">
        <v>995677.22</v>
      </c>
      <c r="F209" s="20" t="s">
        <v>1706</v>
      </c>
      <c r="G209" s="20" t="s">
        <v>1703</v>
      </c>
      <c r="H209" s="20" t="s">
        <v>225</v>
      </c>
      <c r="I209" s="20" t="s">
        <v>38</v>
      </c>
      <c r="J209" s="20">
        <v>995552.35</v>
      </c>
      <c r="K209" s="20" t="str">
        <f>VLOOKUP(C209,[1]EAG_Opp_kenmerken_20201208!$A:$J,6,FALSE)</f>
        <v>NL11_4_1</v>
      </c>
    </row>
    <row r="210" spans="1:11">
      <c r="A210" s="20" t="e">
        <f>VLOOKUP(C210,esfKRW_20220628!D:D,1,FALSE)</f>
        <v>#N/A</v>
      </c>
      <c r="B210" s="20">
        <v>3100</v>
      </c>
      <c r="C210" s="20" t="s">
        <v>1884</v>
      </c>
      <c r="D210" s="20" t="s">
        <v>1885</v>
      </c>
      <c r="E210" s="20">
        <v>995677.22</v>
      </c>
      <c r="F210" s="20" t="s">
        <v>1706</v>
      </c>
      <c r="G210" s="20" t="s">
        <v>1703</v>
      </c>
      <c r="H210" s="20" t="s">
        <v>332</v>
      </c>
      <c r="I210" s="20" t="s">
        <v>38</v>
      </c>
      <c r="J210" s="20">
        <v>124.88</v>
      </c>
      <c r="K210" s="20" t="str">
        <f>VLOOKUP(C210,[1]EAG_Opp_kenmerken_20201208!$A:$J,6,FALSE)</f>
        <v>NL11_4_1</v>
      </c>
    </row>
    <row r="211" spans="1:11" hidden="1">
      <c r="A211" s="20" t="str">
        <f>VLOOKUP(C211,esfKRW_20220628!D:D,1,FALSE)</f>
        <v>3100-EAG-10</v>
      </c>
      <c r="B211" s="20">
        <v>3100</v>
      </c>
      <c r="C211" s="20" t="s">
        <v>535</v>
      </c>
      <c r="D211" s="20" t="s">
        <v>1886</v>
      </c>
      <c r="E211" s="20">
        <v>349019.15</v>
      </c>
      <c r="F211" s="20" t="s">
        <v>1706</v>
      </c>
      <c r="G211" s="20" t="s">
        <v>1712</v>
      </c>
      <c r="H211" s="20" t="s">
        <v>225</v>
      </c>
      <c r="I211" s="20" t="s">
        <v>38</v>
      </c>
      <c r="J211" s="20">
        <v>349019.15</v>
      </c>
    </row>
    <row r="212" spans="1:11">
      <c r="A212" s="20" t="e">
        <f>VLOOKUP(C212,esfKRW_20220628!D:D,1,FALSE)</f>
        <v>#N/A</v>
      </c>
      <c r="B212" s="20">
        <v>3100</v>
      </c>
      <c r="C212" s="20" t="s">
        <v>1887</v>
      </c>
      <c r="D212" s="20" t="s">
        <v>1888</v>
      </c>
      <c r="E212" s="20">
        <v>1281755.5900000001</v>
      </c>
      <c r="F212" s="20" t="s">
        <v>1706</v>
      </c>
      <c r="G212" s="20" t="s">
        <v>1703</v>
      </c>
      <c r="H212" s="20" t="s">
        <v>225</v>
      </c>
      <c r="I212" s="20" t="s">
        <v>38</v>
      </c>
      <c r="J212" s="20">
        <v>1281755.6000000001</v>
      </c>
      <c r="K212" s="20" t="str">
        <f>VLOOKUP(C212,[1]EAG_Opp_kenmerken_20201208!$A:$J,6,FALSE)</f>
        <v>NL11_4_1</v>
      </c>
    </row>
    <row r="213" spans="1:11">
      <c r="A213" s="20" t="e">
        <f>VLOOKUP(C213,esfKRW_20220628!D:D,1,FALSE)</f>
        <v>#N/A</v>
      </c>
      <c r="B213" s="20">
        <v>3100</v>
      </c>
      <c r="C213" s="20" t="s">
        <v>1889</v>
      </c>
      <c r="D213" s="20" t="s">
        <v>1890</v>
      </c>
      <c r="E213" s="20">
        <v>1355738.07</v>
      </c>
      <c r="F213" s="20" t="s">
        <v>1706</v>
      </c>
      <c r="G213" s="20" t="s">
        <v>1703</v>
      </c>
      <c r="H213" s="20" t="s">
        <v>225</v>
      </c>
      <c r="I213" s="20" t="s">
        <v>38</v>
      </c>
      <c r="J213" s="20">
        <v>1355738.07</v>
      </c>
      <c r="K213" s="20" t="str">
        <f>VLOOKUP(C213,[1]EAG_Opp_kenmerken_20201208!$A:$J,6,FALSE)</f>
        <v>NL11_4_1</v>
      </c>
    </row>
    <row r="214" spans="1:11">
      <c r="A214" s="20" t="e">
        <f>VLOOKUP(C214,esfKRW_20220628!D:D,1,FALSE)</f>
        <v>#N/A</v>
      </c>
      <c r="B214" s="20">
        <v>3100</v>
      </c>
      <c r="C214" s="20" t="s">
        <v>1891</v>
      </c>
      <c r="D214" s="20" t="s">
        <v>1892</v>
      </c>
      <c r="E214" s="20">
        <v>1148255.72</v>
      </c>
      <c r="F214" s="20" t="s">
        <v>1893</v>
      </c>
      <c r="G214" s="20" t="s">
        <v>1703</v>
      </c>
      <c r="H214" s="20" t="s">
        <v>225</v>
      </c>
      <c r="I214" s="20" t="s">
        <v>38</v>
      </c>
      <c r="J214" s="20">
        <v>1148152.46</v>
      </c>
      <c r="K214" s="20" t="str">
        <f>VLOOKUP(C214,[1]EAG_Opp_kenmerken_20201208!$A:$J,6,FALSE)</f>
        <v>NL11_4_1</v>
      </c>
    </row>
    <row r="215" spans="1:11">
      <c r="A215" s="20" t="e">
        <f>VLOOKUP(C215,esfKRW_20220628!D:D,1,FALSE)</f>
        <v>#N/A</v>
      </c>
      <c r="B215" s="20">
        <v>3100</v>
      </c>
      <c r="C215" s="20" t="s">
        <v>1891</v>
      </c>
      <c r="D215" s="20" t="s">
        <v>1892</v>
      </c>
      <c r="E215" s="20">
        <v>1148255.72</v>
      </c>
      <c r="F215" s="20" t="s">
        <v>1893</v>
      </c>
      <c r="G215" s="20" t="s">
        <v>1703</v>
      </c>
      <c r="H215" s="20" t="s">
        <v>332</v>
      </c>
      <c r="I215" s="20" t="s">
        <v>38</v>
      </c>
      <c r="J215" s="20">
        <v>103.26</v>
      </c>
      <c r="K215" s="20" t="str">
        <f>VLOOKUP(C215,[1]EAG_Opp_kenmerken_20201208!$A:$J,6,FALSE)</f>
        <v>NL11_4_1</v>
      </c>
    </row>
    <row r="216" spans="1:11">
      <c r="A216" s="20" t="e">
        <f>VLOOKUP(C216,esfKRW_20220628!D:D,1,FALSE)</f>
        <v>#N/A</v>
      </c>
      <c r="B216" s="20">
        <v>3100</v>
      </c>
      <c r="C216" s="20" t="s">
        <v>1894</v>
      </c>
      <c r="D216" s="20" t="s">
        <v>1895</v>
      </c>
      <c r="E216" s="20">
        <v>1199241.9099999999</v>
      </c>
      <c r="F216" s="20" t="s">
        <v>1893</v>
      </c>
      <c r="G216" s="20" t="s">
        <v>1703</v>
      </c>
      <c r="H216" s="20" t="s">
        <v>225</v>
      </c>
      <c r="I216" s="20" t="s">
        <v>38</v>
      </c>
      <c r="J216" s="20">
        <v>1199241.8999999999</v>
      </c>
      <c r="K216" s="20" t="str">
        <f>VLOOKUP(C216,[1]EAG_Opp_kenmerken_20201208!$A:$J,6,FALSE)</f>
        <v>NL11_4_1</v>
      </c>
    </row>
    <row r="217" spans="1:11">
      <c r="A217" s="20" t="e">
        <f>VLOOKUP(C217,esfKRW_20220628!D:D,1,FALSE)</f>
        <v>#N/A</v>
      </c>
      <c r="B217" s="20">
        <v>3100</v>
      </c>
      <c r="C217" s="20" t="s">
        <v>1896</v>
      </c>
      <c r="D217" s="20" t="s">
        <v>1897</v>
      </c>
      <c r="E217" s="20">
        <v>123686.76</v>
      </c>
      <c r="F217" s="20" t="s">
        <v>1898</v>
      </c>
      <c r="G217" s="20" t="s">
        <v>1703</v>
      </c>
      <c r="H217" s="20" t="s">
        <v>225</v>
      </c>
      <c r="I217" s="20" t="s">
        <v>38</v>
      </c>
      <c r="J217" s="20">
        <v>123686.76</v>
      </c>
      <c r="K217" s="20" t="str">
        <f>VLOOKUP(C217,[1]EAG_Opp_kenmerken_20201208!$A:$J,6,FALSE)</f>
        <v>NL11_4_1</v>
      </c>
    </row>
    <row r="218" spans="1:11" hidden="1">
      <c r="A218" s="20" t="str">
        <f>VLOOKUP(C218,esfKRW_20220628!D:D,1,TRUE)</f>
        <v>3100-EAG-10</v>
      </c>
      <c r="B218" s="20">
        <v>3110</v>
      </c>
      <c r="C218" s="20" t="s">
        <v>1899</v>
      </c>
      <c r="D218" s="20" t="s">
        <v>1900</v>
      </c>
      <c r="E218" s="20">
        <v>1594509.99</v>
      </c>
      <c r="F218" s="20" t="s">
        <v>1901</v>
      </c>
      <c r="G218" s="20" t="s">
        <v>1712</v>
      </c>
      <c r="H218" s="20" t="s">
        <v>225</v>
      </c>
      <c r="I218" s="20" t="s">
        <v>38</v>
      </c>
      <c r="J218" s="20">
        <v>177552.37</v>
      </c>
    </row>
    <row r="219" spans="1:11" hidden="1">
      <c r="A219" s="20" t="str">
        <f>VLOOKUP(C219,esfKRW_20220628!D:D,1,TRUE)</f>
        <v>3100-EAG-10</v>
      </c>
      <c r="B219" s="20">
        <v>3110</v>
      </c>
      <c r="C219" s="20" t="s">
        <v>1899</v>
      </c>
      <c r="D219" s="20" t="s">
        <v>1900</v>
      </c>
      <c r="E219" s="20">
        <v>1594509.99</v>
      </c>
      <c r="F219" s="20" t="s">
        <v>1901</v>
      </c>
      <c r="G219" s="20" t="s">
        <v>1712</v>
      </c>
      <c r="H219" s="20" t="s">
        <v>282</v>
      </c>
      <c r="I219" s="20" t="s">
        <v>38</v>
      </c>
      <c r="J219" s="20">
        <v>1414806.19</v>
      </c>
    </row>
    <row r="220" spans="1:11" hidden="1">
      <c r="A220" s="20" t="str">
        <f>VLOOKUP(C220,esfKRW_20220628!D:D,1,TRUE)</f>
        <v>3100-EAG-10</v>
      </c>
      <c r="B220" s="20">
        <v>3110</v>
      </c>
      <c r="C220" s="20" t="s">
        <v>1899</v>
      </c>
      <c r="D220" s="20" t="s">
        <v>1900</v>
      </c>
      <c r="E220" s="20">
        <v>1594509.99</v>
      </c>
      <c r="F220" s="20" t="s">
        <v>1901</v>
      </c>
      <c r="G220" s="20" t="s">
        <v>1712</v>
      </c>
      <c r="H220" s="20" t="s">
        <v>332</v>
      </c>
      <c r="I220" s="20" t="s">
        <v>38</v>
      </c>
      <c r="J220" s="20">
        <v>2151.4499999999998</v>
      </c>
    </row>
    <row r="221" spans="1:11" hidden="1">
      <c r="A221" s="20" t="str">
        <f>VLOOKUP(C221,esfKRW_20220628!D:D,1,TRUE)</f>
        <v>3110-EAG-1, 3110-EAG-2, 3110-EAG-3</v>
      </c>
      <c r="B221" s="20">
        <v>3110</v>
      </c>
      <c r="C221" s="20" t="s">
        <v>1902</v>
      </c>
      <c r="D221" s="20" t="s">
        <v>1903</v>
      </c>
      <c r="E221" s="20">
        <v>871799.47</v>
      </c>
      <c r="F221" s="20" t="s">
        <v>1706</v>
      </c>
      <c r="G221" s="20" t="s">
        <v>1712</v>
      </c>
      <c r="H221" s="20" t="s">
        <v>225</v>
      </c>
      <c r="I221" s="20" t="s">
        <v>38</v>
      </c>
      <c r="J221" s="20">
        <v>7453.37</v>
      </c>
    </row>
    <row r="222" spans="1:11" hidden="1">
      <c r="A222" s="20" t="str">
        <f>VLOOKUP(C222,esfKRW_20220628!D:D,1,TRUE)</f>
        <v>3110-EAG-1, 3110-EAG-2, 3110-EAG-3</v>
      </c>
      <c r="B222" s="20">
        <v>3110</v>
      </c>
      <c r="C222" s="20" t="s">
        <v>1902</v>
      </c>
      <c r="D222" s="20" t="s">
        <v>1903</v>
      </c>
      <c r="E222" s="20">
        <v>871799.47</v>
      </c>
      <c r="F222" s="20" t="s">
        <v>1706</v>
      </c>
      <c r="G222" s="20" t="s">
        <v>1712</v>
      </c>
      <c r="H222" s="20" t="s">
        <v>282</v>
      </c>
      <c r="I222" s="20" t="s">
        <v>38</v>
      </c>
      <c r="J222" s="20">
        <v>1326.67</v>
      </c>
    </row>
    <row r="223" spans="1:11" hidden="1">
      <c r="A223" s="20" t="str">
        <f>VLOOKUP(C223,esfKRW_20220628!D:D,1,TRUE)</f>
        <v>3110-EAG-1, 3110-EAG-2, 3110-EAG-3</v>
      </c>
      <c r="B223" s="20">
        <v>3110</v>
      </c>
      <c r="C223" s="20" t="s">
        <v>1902</v>
      </c>
      <c r="D223" s="20" t="s">
        <v>1903</v>
      </c>
      <c r="E223" s="20">
        <v>871799.47</v>
      </c>
      <c r="F223" s="20" t="s">
        <v>1706</v>
      </c>
      <c r="G223" s="20" t="s">
        <v>1712</v>
      </c>
      <c r="H223" s="20" t="s">
        <v>332</v>
      </c>
      <c r="I223" s="20" t="s">
        <v>38</v>
      </c>
      <c r="J223" s="20">
        <v>863019.43</v>
      </c>
    </row>
    <row r="224" spans="1:11" hidden="1">
      <c r="A224" s="20" t="str">
        <f>VLOOKUP(C224,esfKRW_20220628!D:D,1,TRUE)</f>
        <v>3110-EAG-1, 3110-EAG-2, 3110-EAG-3</v>
      </c>
      <c r="B224" s="20">
        <v>3110</v>
      </c>
      <c r="C224" s="20" t="s">
        <v>1904</v>
      </c>
      <c r="D224" s="20" t="s">
        <v>1905</v>
      </c>
      <c r="E224" s="20">
        <v>980301.22</v>
      </c>
      <c r="F224" s="20" t="s">
        <v>1706</v>
      </c>
      <c r="G224" s="20" t="s">
        <v>1712</v>
      </c>
      <c r="H224" s="20" t="s">
        <v>225</v>
      </c>
      <c r="I224" s="20" t="s">
        <v>38</v>
      </c>
      <c r="J224" s="20">
        <v>42659.42</v>
      </c>
    </row>
    <row r="225" spans="1:11" hidden="1">
      <c r="A225" s="20" t="str">
        <f>VLOOKUP(C225,esfKRW_20220628!D:D,1,TRUE)</f>
        <v>3110-EAG-1, 3110-EAG-2, 3110-EAG-3</v>
      </c>
      <c r="B225" s="20">
        <v>3110</v>
      </c>
      <c r="C225" s="20" t="s">
        <v>1904</v>
      </c>
      <c r="D225" s="20" t="s">
        <v>1905</v>
      </c>
      <c r="E225" s="20">
        <v>980301.22</v>
      </c>
      <c r="F225" s="20" t="s">
        <v>1706</v>
      </c>
      <c r="G225" s="20" t="s">
        <v>1712</v>
      </c>
      <c r="H225" s="20" t="s">
        <v>332</v>
      </c>
      <c r="I225" s="20" t="s">
        <v>38</v>
      </c>
      <c r="J225" s="20">
        <v>937641.79</v>
      </c>
    </row>
    <row r="226" spans="1:11" hidden="1">
      <c r="A226" s="20" t="str">
        <f>VLOOKUP(C226,esfKRW_20220628!D:D,1,TRUE)</f>
        <v>3110-EAG-4</v>
      </c>
      <c r="B226" s="20">
        <v>3110</v>
      </c>
      <c r="C226" s="20" t="s">
        <v>561</v>
      </c>
      <c r="D226" s="20" t="s">
        <v>1906</v>
      </c>
      <c r="E226" s="20">
        <v>457841.53</v>
      </c>
      <c r="F226" s="20" t="s">
        <v>1706</v>
      </c>
      <c r="G226" s="20" t="s">
        <v>1712</v>
      </c>
      <c r="H226" s="20" t="s">
        <v>225</v>
      </c>
      <c r="I226" s="20" t="s">
        <v>38</v>
      </c>
      <c r="J226" s="20">
        <v>432291.64</v>
      </c>
    </row>
    <row r="227" spans="1:11" hidden="1">
      <c r="A227" s="20" t="str">
        <f>VLOOKUP(C227,esfKRW_20220628!D:D,1,TRUE)</f>
        <v>3110-EAG-4</v>
      </c>
      <c r="B227" s="20">
        <v>3110</v>
      </c>
      <c r="C227" s="20" t="s">
        <v>561</v>
      </c>
      <c r="D227" s="20" t="s">
        <v>1906</v>
      </c>
      <c r="E227" s="20">
        <v>457841.53</v>
      </c>
      <c r="F227" s="20" t="s">
        <v>1706</v>
      </c>
      <c r="G227" s="20" t="s">
        <v>1712</v>
      </c>
      <c r="H227" s="20" t="s">
        <v>332</v>
      </c>
      <c r="I227" s="20" t="s">
        <v>38</v>
      </c>
      <c r="J227" s="20">
        <v>25549.88</v>
      </c>
    </row>
    <row r="228" spans="1:11" hidden="1">
      <c r="A228" s="20" t="str">
        <f>VLOOKUP(C228,esfKRW_20220628!D:D,1,TRUE)</f>
        <v>3110-EAG-5</v>
      </c>
      <c r="B228" s="20">
        <v>3110</v>
      </c>
      <c r="C228" s="20" t="s">
        <v>565</v>
      </c>
      <c r="D228" s="20" t="s">
        <v>1905</v>
      </c>
      <c r="E228" s="20">
        <v>6328838.96</v>
      </c>
      <c r="F228" s="20" t="s">
        <v>1706</v>
      </c>
      <c r="G228" s="20" t="s">
        <v>1712</v>
      </c>
      <c r="H228" s="20" t="s">
        <v>225</v>
      </c>
      <c r="I228" s="20" t="s">
        <v>38</v>
      </c>
      <c r="J228" s="20">
        <v>110537.03</v>
      </c>
    </row>
    <row r="229" spans="1:11" hidden="1">
      <c r="A229" s="20" t="str">
        <f>VLOOKUP(C229,esfKRW_20220628!D:D,1,TRUE)</f>
        <v>3110-EAG-5</v>
      </c>
      <c r="B229" s="20">
        <v>3110</v>
      </c>
      <c r="C229" s="20" t="s">
        <v>565</v>
      </c>
      <c r="D229" s="20" t="s">
        <v>1905</v>
      </c>
      <c r="E229" s="20">
        <v>6328838.96</v>
      </c>
      <c r="F229" s="20" t="s">
        <v>1706</v>
      </c>
      <c r="G229" s="20" t="s">
        <v>1712</v>
      </c>
      <c r="H229" s="20" t="s">
        <v>332</v>
      </c>
      <c r="I229" s="20" t="s">
        <v>38</v>
      </c>
      <c r="J229" s="20">
        <v>6218301.9400000004</v>
      </c>
    </row>
    <row r="230" spans="1:11">
      <c r="A230" s="20" t="e">
        <f>VLOOKUP(C230,esfKRW_20220628!D:D,1,FALSE)</f>
        <v>#N/A</v>
      </c>
      <c r="B230" s="20">
        <v>3200</v>
      </c>
      <c r="C230" s="20" t="s">
        <v>1605</v>
      </c>
      <c r="D230" s="20" t="s">
        <v>1907</v>
      </c>
      <c r="E230" s="20">
        <v>3213868.48</v>
      </c>
      <c r="F230" s="20" t="s">
        <v>1706</v>
      </c>
      <c r="G230" s="20" t="s">
        <v>1703</v>
      </c>
      <c r="H230" s="20" t="s">
        <v>332</v>
      </c>
      <c r="I230" s="20" t="s">
        <v>38</v>
      </c>
      <c r="J230" s="20">
        <v>1073.49</v>
      </c>
      <c r="K230" s="20" t="str">
        <f>VLOOKUP(C230,[1]EAG_Opp_kenmerken_20201208!$A:$J,6,FALSE)</f>
        <v>NL11_3_6</v>
      </c>
    </row>
    <row r="231" spans="1:11">
      <c r="A231" s="20" t="e">
        <f>VLOOKUP(C231,esfKRW_20220628!D:D,1,FALSE)</f>
        <v>#N/A</v>
      </c>
      <c r="B231" s="20">
        <v>3200</v>
      </c>
      <c r="C231" s="20" t="s">
        <v>1605</v>
      </c>
      <c r="D231" s="20" t="s">
        <v>1907</v>
      </c>
      <c r="E231" s="20">
        <v>3213868.48</v>
      </c>
      <c r="F231" s="20" t="s">
        <v>1706</v>
      </c>
      <c r="G231" s="20" t="s">
        <v>1703</v>
      </c>
      <c r="H231" s="20" t="s">
        <v>253</v>
      </c>
      <c r="I231" s="20" t="s">
        <v>38</v>
      </c>
      <c r="J231" s="20">
        <v>3212795</v>
      </c>
      <c r="K231" s="20" t="str">
        <f>VLOOKUP(C231,[1]EAG_Opp_kenmerken_20201208!$A:$J,6,FALSE)</f>
        <v>NL11_3_6</v>
      </c>
    </row>
    <row r="232" spans="1:11" hidden="1">
      <c r="A232" s="20" t="str">
        <f>VLOOKUP(C232,esfKRW_20220628!D:D,1,FALSE)</f>
        <v>3200-EAG-2</v>
      </c>
      <c r="B232" s="20">
        <v>3200</v>
      </c>
      <c r="C232" s="20" t="s">
        <v>571</v>
      </c>
      <c r="D232" s="20" t="s">
        <v>570</v>
      </c>
      <c r="E232" s="20">
        <v>586541.31999999995</v>
      </c>
      <c r="F232" s="20" t="s">
        <v>1706</v>
      </c>
      <c r="G232" s="20" t="s">
        <v>1712</v>
      </c>
      <c r="H232" s="20" t="s">
        <v>253</v>
      </c>
      <c r="I232" s="20" t="s">
        <v>38</v>
      </c>
      <c r="J232" s="20">
        <v>586541.31999999995</v>
      </c>
    </row>
    <row r="233" spans="1:11">
      <c r="A233" s="20" t="e">
        <f>VLOOKUP(C233,esfKRW_20220628!D:D,1,FALSE)</f>
        <v>#N/A</v>
      </c>
      <c r="B233" s="20">
        <v>3201</v>
      </c>
      <c r="C233" s="20" t="s">
        <v>1908</v>
      </c>
      <c r="D233" s="20" t="s">
        <v>1909</v>
      </c>
      <c r="E233" s="20">
        <v>2017838.94</v>
      </c>
      <c r="F233" s="20" t="s">
        <v>1706</v>
      </c>
      <c r="G233" s="20" t="s">
        <v>1703</v>
      </c>
      <c r="H233" s="20" t="s">
        <v>253</v>
      </c>
      <c r="I233" s="20" t="s">
        <v>38</v>
      </c>
      <c r="J233" s="20">
        <v>2017838.94</v>
      </c>
      <c r="K233" s="20" t="str">
        <f>VLOOKUP(C233,[1]EAG_Opp_kenmerken_20201208!$A:$J,6,FALSE)</f>
        <v>NL11_6_3</v>
      </c>
    </row>
    <row r="234" spans="1:11">
      <c r="A234" s="20" t="e">
        <f>VLOOKUP(C234,esfKRW_20220628!D:D,1,FALSE)</f>
        <v>#N/A</v>
      </c>
      <c r="B234" s="20">
        <v>3201</v>
      </c>
      <c r="C234" s="20" t="s">
        <v>1910</v>
      </c>
      <c r="D234" s="20" t="s">
        <v>1911</v>
      </c>
      <c r="E234" s="20">
        <v>543641.63</v>
      </c>
      <c r="F234" s="20" t="s">
        <v>1706</v>
      </c>
      <c r="G234" s="20" t="s">
        <v>1703</v>
      </c>
      <c r="H234" s="20" t="s">
        <v>253</v>
      </c>
      <c r="I234" s="20" t="s">
        <v>38</v>
      </c>
      <c r="J234" s="20">
        <v>543641.63</v>
      </c>
      <c r="K234" s="20" t="str">
        <f>VLOOKUP(C234,[1]EAG_Opp_kenmerken_20201208!$A:$J,6,FALSE)</f>
        <v>NL11_6_3</v>
      </c>
    </row>
    <row r="235" spans="1:11" hidden="1">
      <c r="A235" s="20" t="str">
        <f>VLOOKUP(C235,esfKRW_20220628!D:D,1,FALSE)</f>
        <v>3201-EAG-3</v>
      </c>
      <c r="B235" s="20">
        <v>3201</v>
      </c>
      <c r="C235" s="20" t="s">
        <v>578</v>
      </c>
      <c r="D235" s="20" t="s">
        <v>577</v>
      </c>
      <c r="E235" s="20">
        <v>2371152.02</v>
      </c>
      <c r="F235" s="20" t="s">
        <v>1706</v>
      </c>
      <c r="G235" s="20" t="s">
        <v>1712</v>
      </c>
      <c r="H235" s="20" t="s">
        <v>253</v>
      </c>
      <c r="I235" s="20" t="s">
        <v>38</v>
      </c>
      <c r="J235" s="20">
        <v>2371152.02</v>
      </c>
    </row>
    <row r="236" spans="1:11" hidden="1">
      <c r="A236" s="20" t="e">
        <f>VLOOKUP(B236,esfKRW_20220628!D:D,1,FALSE)</f>
        <v>#N/A</v>
      </c>
      <c r="B236" s="20">
        <v>3210</v>
      </c>
      <c r="C236" s="20" t="s">
        <v>1912</v>
      </c>
      <c r="D236" s="20" t="s">
        <v>1913</v>
      </c>
      <c r="E236" s="20">
        <v>1296596.27</v>
      </c>
      <c r="F236" s="20" t="s">
        <v>1711</v>
      </c>
      <c r="G236" s="20" t="s">
        <v>1712</v>
      </c>
      <c r="H236" s="20" t="s">
        <v>253</v>
      </c>
      <c r="I236" s="20" t="s">
        <v>38</v>
      </c>
      <c r="J236" s="20">
        <v>1296596.26</v>
      </c>
    </row>
    <row r="237" spans="1:11" hidden="1">
      <c r="A237" s="20" t="e">
        <f>VLOOKUP(B237,esfKRW_20220628!D:D,1,FALSE)</f>
        <v>#N/A</v>
      </c>
      <c r="B237" s="20">
        <v>3210</v>
      </c>
      <c r="C237" s="20" t="s">
        <v>1914</v>
      </c>
      <c r="D237" s="20" t="s">
        <v>1915</v>
      </c>
      <c r="E237" s="20">
        <v>441390.14</v>
      </c>
      <c r="F237" s="20" t="s">
        <v>1711</v>
      </c>
      <c r="G237" s="20" t="s">
        <v>1712</v>
      </c>
      <c r="H237" s="20" t="s">
        <v>253</v>
      </c>
      <c r="I237" s="20" t="s">
        <v>38</v>
      </c>
      <c r="J237" s="20">
        <v>441390.14</v>
      </c>
    </row>
    <row r="238" spans="1:11" hidden="1">
      <c r="A238" s="20" t="e">
        <f>VLOOKUP(B238,esfKRW_20220628!D:D,1,FALSE)</f>
        <v>#N/A</v>
      </c>
      <c r="B238" s="20">
        <v>3210</v>
      </c>
      <c r="C238" s="20" t="s">
        <v>597</v>
      </c>
      <c r="D238" s="20" t="s">
        <v>596</v>
      </c>
      <c r="E238" s="20">
        <v>752311.88</v>
      </c>
      <c r="F238" s="20" t="s">
        <v>1711</v>
      </c>
      <c r="G238" s="20" t="s">
        <v>1712</v>
      </c>
      <c r="H238" s="20" t="s">
        <v>253</v>
      </c>
      <c r="I238" s="20" t="s">
        <v>38</v>
      </c>
      <c r="J238" s="20">
        <v>752311.91</v>
      </c>
    </row>
    <row r="239" spans="1:11" hidden="1">
      <c r="A239" s="20" t="str">
        <f>VLOOKUP(C239,esfKRW_20220628!D:D,1,TRUE)</f>
        <v>3210-EAG-3</v>
      </c>
      <c r="B239" s="20">
        <v>3220</v>
      </c>
      <c r="C239" s="20" t="s">
        <v>1916</v>
      </c>
      <c r="D239" s="20" t="s">
        <v>600</v>
      </c>
      <c r="E239" s="20">
        <v>841012.94</v>
      </c>
      <c r="F239" s="20" t="s">
        <v>1706</v>
      </c>
      <c r="G239" s="20" t="s">
        <v>1712</v>
      </c>
      <c r="H239" s="20" t="s">
        <v>253</v>
      </c>
      <c r="I239" s="20" t="s">
        <v>38</v>
      </c>
      <c r="J239" s="20">
        <v>841012.93</v>
      </c>
    </row>
    <row r="240" spans="1:11" hidden="1">
      <c r="A240" s="20" t="str">
        <f>VLOOKUP(C240,esfKRW_20220628!D:D,1,TRUE)</f>
        <v>3220-EAG-1, 3220-EAG-2, 3220-EAG-3, 3220-EAG-4, 3220-EAG-6</v>
      </c>
      <c r="B240" s="20">
        <v>3220</v>
      </c>
      <c r="C240" s="20" t="s">
        <v>1917</v>
      </c>
      <c r="D240" s="20" t="s">
        <v>1918</v>
      </c>
      <c r="E240" s="20">
        <v>4557583.41</v>
      </c>
      <c r="F240" s="20" t="s">
        <v>1706</v>
      </c>
      <c r="G240" s="20" t="s">
        <v>1712</v>
      </c>
      <c r="H240" s="20" t="s">
        <v>253</v>
      </c>
      <c r="I240" s="20" t="s">
        <v>38</v>
      </c>
      <c r="J240" s="20">
        <v>4557583.41</v>
      </c>
    </row>
    <row r="241" spans="1:11" hidden="1">
      <c r="A241" s="20" t="str">
        <f>VLOOKUP(C241,esfKRW_20220628!D:D,1,TRUE)</f>
        <v>3220-EAG-1, 3220-EAG-2, 3220-EAG-3, 3220-EAG-4, 3220-EAG-6</v>
      </c>
      <c r="B241" s="20">
        <v>3220</v>
      </c>
      <c r="C241" s="20" t="s">
        <v>1919</v>
      </c>
      <c r="D241" s="20" t="s">
        <v>1920</v>
      </c>
      <c r="E241" s="20">
        <v>1564490.08</v>
      </c>
      <c r="F241" s="20" t="s">
        <v>1706</v>
      </c>
      <c r="G241" s="20" t="s">
        <v>1712</v>
      </c>
      <c r="H241" s="20" t="s">
        <v>253</v>
      </c>
      <c r="I241" s="20" t="s">
        <v>38</v>
      </c>
      <c r="J241" s="20">
        <v>1564490.09</v>
      </c>
    </row>
    <row r="242" spans="1:11" hidden="1">
      <c r="A242" s="20" t="str">
        <f>VLOOKUP(C242,esfKRW_20220628!D:D,1,TRUE)</f>
        <v>3220-EAG-1, 3220-EAG-2, 3220-EAG-3, 3220-EAG-4, 3220-EAG-6</v>
      </c>
      <c r="B242" s="20">
        <v>3220</v>
      </c>
      <c r="C242" s="20" t="s">
        <v>1921</v>
      </c>
      <c r="D242" s="20" t="s">
        <v>1922</v>
      </c>
      <c r="E242" s="20">
        <v>765434.34</v>
      </c>
      <c r="F242" s="20" t="s">
        <v>1706</v>
      </c>
      <c r="G242" s="20" t="s">
        <v>1712</v>
      </c>
      <c r="H242" s="20" t="s">
        <v>253</v>
      </c>
      <c r="I242" s="20" t="s">
        <v>38</v>
      </c>
      <c r="J242" s="20">
        <v>765434.34</v>
      </c>
    </row>
    <row r="243" spans="1:11" hidden="1">
      <c r="A243" s="20" t="str">
        <f>VLOOKUP(C243,esfKRW_20220628!D:D,1,FALSE)</f>
        <v>3220-EAG-5</v>
      </c>
      <c r="B243" s="20">
        <v>3220</v>
      </c>
      <c r="C243" s="20" t="s">
        <v>606</v>
      </c>
      <c r="D243" s="20" t="s">
        <v>605</v>
      </c>
      <c r="E243" s="20">
        <v>190569.39</v>
      </c>
      <c r="F243" s="20" t="s">
        <v>1706</v>
      </c>
      <c r="G243" s="20" t="s">
        <v>1712</v>
      </c>
      <c r="H243" s="20" t="s">
        <v>253</v>
      </c>
      <c r="I243" s="20" t="s">
        <v>38</v>
      </c>
      <c r="J243" s="20">
        <v>190569.41</v>
      </c>
    </row>
    <row r="244" spans="1:11" hidden="1">
      <c r="A244" s="20" t="str">
        <f>VLOOKUP(C244,esfKRW_20220628!D:D,1,TRUE)</f>
        <v>3220-EAG-5</v>
      </c>
      <c r="B244" s="20">
        <v>3220</v>
      </c>
      <c r="C244" s="20" t="s">
        <v>1923</v>
      </c>
      <c r="D244" s="20" t="s">
        <v>1924</v>
      </c>
      <c r="E244" s="20">
        <v>223244.17</v>
      </c>
      <c r="F244" s="20" t="s">
        <v>1706</v>
      </c>
      <c r="G244" s="20" t="s">
        <v>1712</v>
      </c>
      <c r="H244" s="20" t="s">
        <v>253</v>
      </c>
      <c r="I244" s="20" t="s">
        <v>38</v>
      </c>
      <c r="J244" s="20">
        <v>223244.18</v>
      </c>
    </row>
    <row r="245" spans="1:11">
      <c r="A245" s="20" t="e">
        <f>VLOOKUP(C245,esfKRW_20220628!D:D,1,FALSE)</f>
        <v>#N/A</v>
      </c>
      <c r="B245" s="20">
        <v>3230</v>
      </c>
      <c r="C245" s="20" t="s">
        <v>1608</v>
      </c>
      <c r="D245" s="20" t="s">
        <v>1925</v>
      </c>
      <c r="E245" s="20">
        <v>2636996.7400000002</v>
      </c>
      <c r="F245" s="20" t="s">
        <v>1706</v>
      </c>
      <c r="G245" s="20" t="s">
        <v>1703</v>
      </c>
      <c r="H245" s="20" t="s">
        <v>282</v>
      </c>
      <c r="I245" s="20" t="s">
        <v>38</v>
      </c>
      <c r="J245" s="20">
        <v>697.37</v>
      </c>
      <c r="K245" s="20" t="str">
        <f>VLOOKUP(C245,[1]EAG_Opp_kenmerken_20201208!$A:$J,6,FALSE)</f>
        <v>NL11_6_6</v>
      </c>
    </row>
    <row r="246" spans="1:11">
      <c r="A246" s="20" t="e">
        <f>VLOOKUP(C246,esfKRW_20220628!D:D,1,FALSE)</f>
        <v>#N/A</v>
      </c>
      <c r="B246" s="20">
        <v>3230</v>
      </c>
      <c r="C246" s="20" t="s">
        <v>1608</v>
      </c>
      <c r="D246" s="20" t="s">
        <v>1925</v>
      </c>
      <c r="E246" s="20">
        <v>2636996.7400000002</v>
      </c>
      <c r="F246" s="20" t="s">
        <v>1706</v>
      </c>
      <c r="G246" s="20" t="s">
        <v>1703</v>
      </c>
      <c r="H246" s="20" t="s">
        <v>253</v>
      </c>
      <c r="I246" s="20" t="s">
        <v>38</v>
      </c>
      <c r="J246" s="20">
        <v>2636299.38</v>
      </c>
      <c r="K246" s="20" t="str">
        <f>VLOOKUP(C246,[1]EAG_Opp_kenmerken_20201208!$A:$J,6,FALSE)</f>
        <v>NL11_6_6</v>
      </c>
    </row>
    <row r="247" spans="1:11">
      <c r="A247" s="20" t="e">
        <f>VLOOKUP(C247,esfKRW_20220628!D:D,1,FALSE)</f>
        <v>#N/A</v>
      </c>
      <c r="B247" s="20">
        <v>3230</v>
      </c>
      <c r="C247" s="20" t="s">
        <v>1607</v>
      </c>
      <c r="D247" s="20" t="s">
        <v>1926</v>
      </c>
      <c r="E247" s="20">
        <v>4015325.13</v>
      </c>
      <c r="F247" s="20" t="s">
        <v>1706</v>
      </c>
      <c r="G247" s="20" t="s">
        <v>1703</v>
      </c>
      <c r="H247" s="20" t="s">
        <v>168</v>
      </c>
      <c r="I247" s="20" t="s">
        <v>154</v>
      </c>
      <c r="J247" s="20">
        <v>374374.26</v>
      </c>
      <c r="K247" s="20" t="str">
        <f>VLOOKUP(C247,[1]EAG_Opp_kenmerken_20201208!$A:$J,6,FALSE)</f>
        <v>NL11_3_7</v>
      </c>
    </row>
    <row r="248" spans="1:11">
      <c r="A248" s="20" t="e">
        <f>VLOOKUP(C248,esfKRW_20220628!D:D,1,FALSE)</f>
        <v>#N/A</v>
      </c>
      <c r="B248" s="20">
        <v>3230</v>
      </c>
      <c r="C248" s="20" t="s">
        <v>1607</v>
      </c>
      <c r="D248" s="20" t="s">
        <v>1926</v>
      </c>
      <c r="E248" s="20">
        <v>4015325.13</v>
      </c>
      <c r="F248" s="20" t="s">
        <v>1706</v>
      </c>
      <c r="G248" s="20" t="s">
        <v>1703</v>
      </c>
      <c r="H248" s="20" t="s">
        <v>253</v>
      </c>
      <c r="I248" s="20" t="s">
        <v>38</v>
      </c>
      <c r="J248" s="20">
        <v>3640950.9</v>
      </c>
      <c r="K248" s="20" t="str">
        <f>VLOOKUP(C248,[1]EAG_Opp_kenmerken_20201208!$A:$J,6,FALSE)</f>
        <v>NL11_3_7</v>
      </c>
    </row>
    <row r="249" spans="1:11">
      <c r="A249" s="20" t="e">
        <f>VLOOKUP(C249,esfKRW_20220628!D:D,1,FALSE)</f>
        <v>#N/A</v>
      </c>
      <c r="B249" s="20">
        <v>3230</v>
      </c>
      <c r="C249" s="20" t="s">
        <v>1609</v>
      </c>
      <c r="D249" s="20" t="s">
        <v>1927</v>
      </c>
      <c r="E249" s="20">
        <v>3353056.97</v>
      </c>
      <c r="F249" s="20" t="s">
        <v>1706</v>
      </c>
      <c r="G249" s="20" t="s">
        <v>1703</v>
      </c>
      <c r="H249" s="20" t="s">
        <v>253</v>
      </c>
      <c r="I249" s="20" t="s">
        <v>38</v>
      </c>
      <c r="J249" s="20">
        <v>3353056.97</v>
      </c>
      <c r="K249" s="20" t="str">
        <f>VLOOKUP(C249,[1]EAG_Opp_kenmerken_20201208!$A:$J,6,FALSE)</f>
        <v>NL11_6_7</v>
      </c>
    </row>
    <row r="250" spans="1:11" hidden="1">
      <c r="A250" s="20" t="str">
        <f>VLOOKUP(C250,esfKRW_20220628!D:D,1,FALSE)</f>
        <v>3230-EAG-4</v>
      </c>
      <c r="B250" s="20">
        <v>3230</v>
      </c>
      <c r="C250" s="20" t="s">
        <v>609</v>
      </c>
      <c r="D250" s="20" t="s">
        <v>608</v>
      </c>
      <c r="E250" s="20">
        <v>2799563.67</v>
      </c>
      <c r="F250" s="20" t="s">
        <v>1706</v>
      </c>
      <c r="G250" s="20" t="s">
        <v>1712</v>
      </c>
      <c r="H250" s="20" t="s">
        <v>253</v>
      </c>
      <c r="I250" s="20" t="s">
        <v>38</v>
      </c>
      <c r="J250" s="20">
        <v>2799563.64</v>
      </c>
    </row>
    <row r="251" spans="1:11">
      <c r="A251" s="20" t="e">
        <f>VLOOKUP(C251,esfKRW_20220628!D:D,1,FALSE)</f>
        <v>#N/A</v>
      </c>
      <c r="B251" s="20">
        <v>3230</v>
      </c>
      <c r="C251" s="20" t="s">
        <v>1928</v>
      </c>
      <c r="D251" s="20" t="s">
        <v>1929</v>
      </c>
      <c r="E251" s="20">
        <v>909771.11</v>
      </c>
      <c r="F251" s="20" t="s">
        <v>1706</v>
      </c>
      <c r="G251" s="20" t="s">
        <v>1703</v>
      </c>
      <c r="H251" s="20" t="s">
        <v>253</v>
      </c>
      <c r="I251" s="20" t="s">
        <v>38</v>
      </c>
      <c r="J251" s="20">
        <v>909771.11</v>
      </c>
      <c r="K251" s="20" t="str">
        <f>VLOOKUP(C251,[1]EAG_Opp_kenmerken_20201208!$A:$J,6,FALSE)</f>
        <v>NL11_6_8</v>
      </c>
    </row>
    <row r="252" spans="1:11">
      <c r="A252" s="20" t="e">
        <f>VLOOKUP(C252,esfKRW_20220628!D:D,1,FALSE)</f>
        <v>#N/A</v>
      </c>
      <c r="B252" s="20">
        <v>3230</v>
      </c>
      <c r="C252" s="20" t="s">
        <v>1930</v>
      </c>
      <c r="D252" s="20" t="s">
        <v>1931</v>
      </c>
      <c r="E252" s="20">
        <v>3560635.82</v>
      </c>
      <c r="F252" s="20" t="s">
        <v>1932</v>
      </c>
      <c r="G252" s="20" t="s">
        <v>1703</v>
      </c>
      <c r="H252" s="20" t="s">
        <v>282</v>
      </c>
      <c r="I252" s="20" t="s">
        <v>38</v>
      </c>
      <c r="J252" s="20">
        <v>2686535.95</v>
      </c>
      <c r="K252" s="20" t="str">
        <f>VLOOKUP(C252,[1]EAG_Opp_kenmerken_20201208!$A:$J,6,FALSE)</f>
        <v>NL11_6_8</v>
      </c>
    </row>
    <row r="253" spans="1:11">
      <c r="A253" s="20" t="e">
        <f>VLOOKUP(C253,esfKRW_20220628!D:D,1,FALSE)</f>
        <v>#N/A</v>
      </c>
      <c r="B253" s="20">
        <v>3230</v>
      </c>
      <c r="C253" s="20" t="s">
        <v>1930</v>
      </c>
      <c r="D253" s="20" t="s">
        <v>1931</v>
      </c>
      <c r="E253" s="20">
        <v>3560635.82</v>
      </c>
      <c r="F253" s="20" t="s">
        <v>1932</v>
      </c>
      <c r="G253" s="20" t="s">
        <v>1703</v>
      </c>
      <c r="H253" s="20" t="s">
        <v>168</v>
      </c>
      <c r="I253" s="20" t="s">
        <v>154</v>
      </c>
      <c r="J253" s="20">
        <v>1374.36</v>
      </c>
      <c r="K253" s="20" t="str">
        <f>VLOOKUP(C253,[1]EAG_Opp_kenmerken_20201208!$A:$J,6,FALSE)</f>
        <v>NL11_6_8</v>
      </c>
    </row>
    <row r="254" spans="1:11">
      <c r="A254" s="20" t="e">
        <f>VLOOKUP(C254,esfKRW_20220628!D:D,1,FALSE)</f>
        <v>#N/A</v>
      </c>
      <c r="B254" s="20">
        <v>3230</v>
      </c>
      <c r="C254" s="20" t="s">
        <v>1930</v>
      </c>
      <c r="D254" s="20" t="s">
        <v>1931</v>
      </c>
      <c r="E254" s="20">
        <v>3560635.82</v>
      </c>
      <c r="F254" s="20" t="s">
        <v>1932</v>
      </c>
      <c r="G254" s="20" t="s">
        <v>1703</v>
      </c>
      <c r="H254" s="20" t="s">
        <v>253</v>
      </c>
      <c r="I254" s="20" t="s">
        <v>38</v>
      </c>
      <c r="J254" s="20">
        <v>872725.47</v>
      </c>
      <c r="K254" s="20" t="str">
        <f>VLOOKUP(C254,[1]EAG_Opp_kenmerken_20201208!$A:$J,6,FALSE)</f>
        <v>NL11_6_8</v>
      </c>
    </row>
    <row r="255" spans="1:11" hidden="1">
      <c r="A255" s="20">
        <f>VLOOKUP(B255,esfKRW_20220628!D:D,1,FALSE)</f>
        <v>3240</v>
      </c>
      <c r="B255" s="20">
        <v>3240</v>
      </c>
      <c r="C255" s="20" t="s">
        <v>1611</v>
      </c>
      <c r="D255" s="20" t="s">
        <v>238</v>
      </c>
      <c r="E255" s="20">
        <v>1293694.96</v>
      </c>
      <c r="F255" s="20" t="s">
        <v>1706</v>
      </c>
      <c r="G255" s="20" t="s">
        <v>1712</v>
      </c>
      <c r="H255" s="20" t="s">
        <v>168</v>
      </c>
      <c r="I255" s="20" t="s">
        <v>154</v>
      </c>
      <c r="J255" s="20">
        <v>1280429.18</v>
      </c>
    </row>
    <row r="256" spans="1:11" hidden="1">
      <c r="A256" s="20">
        <f>VLOOKUP(B256,esfKRW_20220628!D:D,1,FALSE)</f>
        <v>3240</v>
      </c>
      <c r="B256" s="20">
        <v>3240</v>
      </c>
      <c r="C256" s="20" t="s">
        <v>1611</v>
      </c>
      <c r="D256" s="20" t="s">
        <v>238</v>
      </c>
      <c r="E256" s="20">
        <v>1293694.96</v>
      </c>
      <c r="F256" s="20" t="s">
        <v>1706</v>
      </c>
      <c r="G256" s="20" t="s">
        <v>1712</v>
      </c>
      <c r="H256" s="20" t="s">
        <v>253</v>
      </c>
      <c r="I256" s="20" t="s">
        <v>38</v>
      </c>
      <c r="J256" s="20">
        <v>13265.77</v>
      </c>
    </row>
    <row r="257" spans="1:11" hidden="1">
      <c r="A257" s="20">
        <f>VLOOKUP(B257,esfKRW_20220628!D:D,1,FALSE)</f>
        <v>3250</v>
      </c>
      <c r="B257" s="20">
        <v>3250</v>
      </c>
      <c r="C257" s="20" t="s">
        <v>1612</v>
      </c>
      <c r="D257" s="20" t="s">
        <v>243</v>
      </c>
      <c r="E257" s="20">
        <v>109228.55</v>
      </c>
      <c r="F257" s="20" t="s">
        <v>1706</v>
      </c>
      <c r="G257" s="20" t="s">
        <v>1712</v>
      </c>
      <c r="H257" s="20" t="s">
        <v>168</v>
      </c>
      <c r="I257" s="20" t="s">
        <v>154</v>
      </c>
      <c r="J257" s="20">
        <v>109228.55</v>
      </c>
    </row>
    <row r="258" spans="1:11" hidden="1">
      <c r="A258" s="20">
        <f>VLOOKUP(B258,esfKRW_20220628!D:D,1,FALSE)</f>
        <v>3260</v>
      </c>
      <c r="B258" s="20">
        <v>3260</v>
      </c>
      <c r="C258" s="20" t="s">
        <v>1613</v>
      </c>
      <c r="D258" s="20" t="s">
        <v>245</v>
      </c>
      <c r="E258" s="20">
        <v>448192.93</v>
      </c>
      <c r="F258" s="20" t="s">
        <v>1706</v>
      </c>
      <c r="G258" s="20" t="s">
        <v>1712</v>
      </c>
      <c r="H258" s="20" t="s">
        <v>253</v>
      </c>
      <c r="I258" s="20" t="s">
        <v>38</v>
      </c>
      <c r="J258" s="20">
        <v>448192.94</v>
      </c>
    </row>
    <row r="259" spans="1:11">
      <c r="A259" s="20" t="e">
        <f>VLOOKUP(C259,esfKRW_20220628!D:D,1,FALSE)</f>
        <v>#N/A</v>
      </c>
      <c r="B259" s="20">
        <v>3300</v>
      </c>
      <c r="C259" s="20" t="s">
        <v>1933</v>
      </c>
      <c r="D259" s="20" t="s">
        <v>1934</v>
      </c>
      <c r="E259" s="20">
        <v>11241307.02</v>
      </c>
      <c r="F259" s="20" t="s">
        <v>1706</v>
      </c>
      <c r="G259" s="20" t="s">
        <v>1703</v>
      </c>
      <c r="H259" s="20" t="s">
        <v>168</v>
      </c>
      <c r="I259" s="20" t="s">
        <v>154</v>
      </c>
      <c r="J259" s="20">
        <v>27245.17</v>
      </c>
      <c r="K259" s="20" t="str">
        <f>VLOOKUP(C259,[1]EAG_Opp_kenmerken_20201208!$A:$J,6,FALSE)</f>
        <v>NL11_5_5</v>
      </c>
    </row>
    <row r="260" spans="1:11">
      <c r="A260" s="20" t="e">
        <f>VLOOKUP(C260,esfKRW_20220628!D:D,1,FALSE)</f>
        <v>#N/A</v>
      </c>
      <c r="B260" s="20">
        <v>3300</v>
      </c>
      <c r="C260" s="20" t="s">
        <v>1933</v>
      </c>
      <c r="D260" s="20" t="s">
        <v>1934</v>
      </c>
      <c r="E260" s="20">
        <v>11241307.02</v>
      </c>
      <c r="F260" s="20" t="s">
        <v>1706</v>
      </c>
      <c r="G260" s="20" t="s">
        <v>1703</v>
      </c>
      <c r="H260" s="20" t="s">
        <v>253</v>
      </c>
      <c r="I260" s="20" t="s">
        <v>38</v>
      </c>
      <c r="J260" s="20">
        <v>11214061.859999999</v>
      </c>
      <c r="K260" s="20" t="str">
        <f>VLOOKUP(C260,[1]EAG_Opp_kenmerken_20201208!$A:$J,6,FALSE)</f>
        <v>NL11_5_5</v>
      </c>
    </row>
    <row r="261" spans="1:11">
      <c r="A261" s="20" t="e">
        <f>VLOOKUP(C261,esfKRW_20220628!D:D,1,FALSE)</f>
        <v>#N/A</v>
      </c>
      <c r="B261" s="20">
        <v>3300</v>
      </c>
      <c r="C261" s="20" t="s">
        <v>1935</v>
      </c>
      <c r="D261" s="20" t="s">
        <v>1936</v>
      </c>
      <c r="E261" s="20">
        <v>2362741.25</v>
      </c>
      <c r="F261" s="20" t="s">
        <v>1937</v>
      </c>
      <c r="G261" s="20" t="s">
        <v>1703</v>
      </c>
      <c r="H261" s="20" t="s">
        <v>643</v>
      </c>
      <c r="I261" s="20" t="s">
        <v>154</v>
      </c>
      <c r="J261" s="20">
        <v>44062.55</v>
      </c>
      <c r="K261" s="20" t="str">
        <f>VLOOKUP(C261,[1]EAG_Opp_kenmerken_20201208!$A:$J,6,FALSE)</f>
        <v>NL11_6_1</v>
      </c>
    </row>
    <row r="262" spans="1:11">
      <c r="A262" s="20" t="e">
        <f>VLOOKUP(C262,esfKRW_20220628!D:D,1,FALSE)</f>
        <v>#N/A</v>
      </c>
      <c r="B262" s="20">
        <v>3300</v>
      </c>
      <c r="C262" s="20" t="s">
        <v>1935</v>
      </c>
      <c r="D262" s="20" t="s">
        <v>1936</v>
      </c>
      <c r="E262" s="20">
        <v>2362741.25</v>
      </c>
      <c r="F262" s="20" t="s">
        <v>1937</v>
      </c>
      <c r="G262" s="20" t="s">
        <v>1703</v>
      </c>
      <c r="H262" s="20" t="s">
        <v>282</v>
      </c>
      <c r="I262" s="20" t="s">
        <v>38</v>
      </c>
      <c r="J262" s="20">
        <v>324283.8</v>
      </c>
      <c r="K262" s="20" t="str">
        <f>VLOOKUP(C262,[1]EAG_Opp_kenmerken_20201208!$A:$J,6,FALSE)</f>
        <v>NL11_6_1</v>
      </c>
    </row>
    <row r="263" spans="1:11">
      <c r="A263" s="20" t="e">
        <f>VLOOKUP(C263,esfKRW_20220628!D:D,1,FALSE)</f>
        <v>#N/A</v>
      </c>
      <c r="B263" s="20">
        <v>3300</v>
      </c>
      <c r="C263" s="20" t="s">
        <v>1935</v>
      </c>
      <c r="D263" s="20" t="s">
        <v>1936</v>
      </c>
      <c r="E263" s="20">
        <v>2362741.25</v>
      </c>
      <c r="F263" s="20" t="s">
        <v>1937</v>
      </c>
      <c r="G263" s="20" t="s">
        <v>1703</v>
      </c>
      <c r="H263" s="20" t="s">
        <v>168</v>
      </c>
      <c r="I263" s="20" t="s">
        <v>154</v>
      </c>
      <c r="J263" s="20">
        <v>19293.509999999998</v>
      </c>
      <c r="K263" s="20" t="str">
        <f>VLOOKUP(C263,[1]EAG_Opp_kenmerken_20201208!$A:$J,6,FALSE)</f>
        <v>NL11_6_1</v>
      </c>
    </row>
    <row r="264" spans="1:11">
      <c r="A264" s="20" t="e">
        <f>VLOOKUP(C264,esfKRW_20220628!D:D,1,FALSE)</f>
        <v>#N/A</v>
      </c>
      <c r="B264" s="20">
        <v>3300</v>
      </c>
      <c r="C264" s="20" t="s">
        <v>1935</v>
      </c>
      <c r="D264" s="20" t="s">
        <v>1936</v>
      </c>
      <c r="E264" s="20">
        <v>2362741.25</v>
      </c>
      <c r="F264" s="20" t="s">
        <v>1937</v>
      </c>
      <c r="G264" s="20" t="s">
        <v>1703</v>
      </c>
      <c r="H264" s="20" t="s">
        <v>253</v>
      </c>
      <c r="I264" s="20" t="s">
        <v>38</v>
      </c>
      <c r="J264" s="20">
        <v>1975101.35</v>
      </c>
      <c r="K264" s="20" t="str">
        <f>VLOOKUP(C264,[1]EAG_Opp_kenmerken_20201208!$A:$J,6,FALSE)</f>
        <v>NL11_6_1</v>
      </c>
    </row>
    <row r="265" spans="1:11">
      <c r="A265" s="20" t="e">
        <f>VLOOKUP(C265,esfKRW_20220628!D:D,1,FALSE)</f>
        <v>#N/A</v>
      </c>
      <c r="B265" s="20">
        <v>3300</v>
      </c>
      <c r="C265" s="20" t="s">
        <v>1938</v>
      </c>
      <c r="D265" s="20" t="s">
        <v>1939</v>
      </c>
      <c r="E265" s="20">
        <v>399145.17</v>
      </c>
      <c r="F265" s="20" t="s">
        <v>1937</v>
      </c>
      <c r="G265" s="20" t="s">
        <v>1703</v>
      </c>
      <c r="H265" s="20" t="s">
        <v>253</v>
      </c>
      <c r="I265" s="20" t="s">
        <v>38</v>
      </c>
      <c r="J265" s="20">
        <v>399145.17</v>
      </c>
      <c r="K265" s="20" t="str">
        <f>VLOOKUP(C265,[1]EAG_Opp_kenmerken_20201208!$A:$J,6,FALSE)</f>
        <v>NL11_6_1</v>
      </c>
    </row>
    <row r="266" spans="1:11">
      <c r="A266" s="20" t="e">
        <f>VLOOKUP(C266,esfKRW_20220628!D:D,1,FALSE)</f>
        <v>#N/A</v>
      </c>
      <c r="B266" s="20">
        <v>3300</v>
      </c>
      <c r="C266" s="20" t="s">
        <v>1940</v>
      </c>
      <c r="D266" s="20" t="s">
        <v>1941</v>
      </c>
      <c r="E266" s="20">
        <v>3207634.15</v>
      </c>
      <c r="F266" s="20" t="s">
        <v>1942</v>
      </c>
      <c r="G266" s="20" t="s">
        <v>1703</v>
      </c>
      <c r="H266" s="20" t="s">
        <v>253</v>
      </c>
      <c r="I266" s="20" t="s">
        <v>38</v>
      </c>
      <c r="J266" s="20">
        <v>3207634.15</v>
      </c>
      <c r="K266" s="20" t="str">
        <f>VLOOKUP(C266,[1]EAG_Opp_kenmerken_20201208!$A:$J,6,FALSE)</f>
        <v>NL11_6_1</v>
      </c>
    </row>
    <row r="267" spans="1:11">
      <c r="A267" s="20" t="e">
        <f>VLOOKUP(C267,esfKRW_20220628!D:D,1,FALSE)</f>
        <v>#N/A</v>
      </c>
      <c r="B267" s="20">
        <v>3300</v>
      </c>
      <c r="C267" s="20" t="s">
        <v>1943</v>
      </c>
      <c r="D267" s="20" t="s">
        <v>1944</v>
      </c>
      <c r="E267" s="20">
        <v>1267780.7</v>
      </c>
      <c r="F267" s="20" t="s">
        <v>1942</v>
      </c>
      <c r="G267" s="20" t="s">
        <v>1703</v>
      </c>
      <c r="H267" s="20" t="s">
        <v>643</v>
      </c>
      <c r="I267" s="20" t="s">
        <v>154</v>
      </c>
      <c r="J267" s="20">
        <v>3621.71</v>
      </c>
      <c r="K267" s="20" t="str">
        <f>VLOOKUP(C267,[1]EAG_Opp_kenmerken_20201208!$A:$J,6,FALSE)</f>
        <v>NL11_6_1</v>
      </c>
    </row>
    <row r="268" spans="1:11">
      <c r="A268" s="20" t="e">
        <f>VLOOKUP(C268,esfKRW_20220628!D:D,1,FALSE)</f>
        <v>#N/A</v>
      </c>
      <c r="B268" s="20">
        <v>3300</v>
      </c>
      <c r="C268" s="20" t="s">
        <v>1943</v>
      </c>
      <c r="D268" s="20" t="s">
        <v>1944</v>
      </c>
      <c r="E268" s="20">
        <v>1267780.7</v>
      </c>
      <c r="F268" s="20" t="s">
        <v>1942</v>
      </c>
      <c r="G268" s="20" t="s">
        <v>1703</v>
      </c>
      <c r="H268" s="20" t="s">
        <v>282</v>
      </c>
      <c r="I268" s="20" t="s">
        <v>38</v>
      </c>
      <c r="J268" s="20">
        <v>688529.35</v>
      </c>
      <c r="K268" s="20" t="str">
        <f>VLOOKUP(C268,[1]EAG_Opp_kenmerken_20201208!$A:$J,6,FALSE)</f>
        <v>NL11_6_1</v>
      </c>
    </row>
    <row r="269" spans="1:11">
      <c r="A269" s="20" t="e">
        <f>VLOOKUP(C269,esfKRW_20220628!D:D,1,FALSE)</f>
        <v>#N/A</v>
      </c>
      <c r="B269" s="20">
        <v>3300</v>
      </c>
      <c r="C269" s="20" t="s">
        <v>1943</v>
      </c>
      <c r="D269" s="20" t="s">
        <v>1944</v>
      </c>
      <c r="E269" s="20">
        <v>1267780.7</v>
      </c>
      <c r="F269" s="20" t="s">
        <v>1942</v>
      </c>
      <c r="G269" s="20" t="s">
        <v>1703</v>
      </c>
      <c r="H269" s="20" t="s">
        <v>253</v>
      </c>
      <c r="I269" s="20" t="s">
        <v>38</v>
      </c>
      <c r="J269" s="20">
        <v>575629.67000000004</v>
      </c>
      <c r="K269" s="20" t="str">
        <f>VLOOKUP(C269,[1]EAG_Opp_kenmerken_20201208!$A:$J,6,FALSE)</f>
        <v>NL11_6_1</v>
      </c>
    </row>
    <row r="270" spans="1:11" hidden="1">
      <c r="A270" s="20" t="str">
        <f>VLOOKUP(C270,esfKRW_20220628!D:D,1,TRUE)</f>
        <v>3230-EAG-4</v>
      </c>
      <c r="B270" s="20">
        <v>3300</v>
      </c>
      <c r="C270" s="20" t="s">
        <v>1945</v>
      </c>
      <c r="D270" s="20" t="s">
        <v>1946</v>
      </c>
      <c r="E270" s="20">
        <v>4230827.71</v>
      </c>
      <c r="F270" s="20" t="s">
        <v>1947</v>
      </c>
      <c r="G270" s="20" t="s">
        <v>1712</v>
      </c>
      <c r="H270" s="20" t="s">
        <v>282</v>
      </c>
      <c r="I270" s="20" t="s">
        <v>38</v>
      </c>
      <c r="J270" s="20">
        <v>4760.59</v>
      </c>
    </row>
    <row r="271" spans="1:11" hidden="1">
      <c r="A271" s="20" t="str">
        <f>VLOOKUP(C271,esfKRW_20220628!D:D,1,TRUE)</f>
        <v>3230-EAG-4</v>
      </c>
      <c r="B271" s="20">
        <v>3300</v>
      </c>
      <c r="C271" s="20" t="s">
        <v>1945</v>
      </c>
      <c r="D271" s="20" t="s">
        <v>1946</v>
      </c>
      <c r="E271" s="20">
        <v>4230827.71</v>
      </c>
      <c r="F271" s="20" t="s">
        <v>1947</v>
      </c>
      <c r="G271" s="20" t="s">
        <v>1712</v>
      </c>
      <c r="H271" s="20" t="s">
        <v>253</v>
      </c>
      <c r="I271" s="20" t="s">
        <v>38</v>
      </c>
      <c r="J271" s="20">
        <v>4226067.13</v>
      </c>
    </row>
    <row r="272" spans="1:11" hidden="1">
      <c r="A272" s="20" t="str">
        <f>VLOOKUP(C272,esfKRW_20220628!D:D,1,TRUE)</f>
        <v>3300-EAG-17, 3300-EAG-18</v>
      </c>
      <c r="B272" s="20">
        <v>3300</v>
      </c>
      <c r="C272" s="20" t="s">
        <v>1948</v>
      </c>
      <c r="D272" s="20" t="s">
        <v>1949</v>
      </c>
      <c r="E272" s="20">
        <v>2238971.83</v>
      </c>
      <c r="F272" s="20" t="s">
        <v>1950</v>
      </c>
      <c r="G272" s="20" t="s">
        <v>1712</v>
      </c>
      <c r="H272" s="20" t="s">
        <v>643</v>
      </c>
      <c r="I272" s="20" t="s">
        <v>154</v>
      </c>
      <c r="J272" s="20">
        <v>28693.45</v>
      </c>
    </row>
    <row r="273" spans="1:11" hidden="1">
      <c r="A273" s="20" t="str">
        <f>VLOOKUP(C273,esfKRW_20220628!D:D,1,TRUE)</f>
        <v>3300-EAG-17, 3300-EAG-18</v>
      </c>
      <c r="B273" s="20">
        <v>3300</v>
      </c>
      <c r="C273" s="20" t="s">
        <v>1948</v>
      </c>
      <c r="D273" s="20" t="s">
        <v>1949</v>
      </c>
      <c r="E273" s="20">
        <v>2238971.83</v>
      </c>
      <c r="F273" s="20" t="s">
        <v>1950</v>
      </c>
      <c r="G273" s="20" t="s">
        <v>1712</v>
      </c>
      <c r="H273" s="20" t="s">
        <v>282</v>
      </c>
      <c r="I273" s="20" t="s">
        <v>38</v>
      </c>
      <c r="J273" s="20">
        <v>2205750.92</v>
      </c>
    </row>
    <row r="274" spans="1:11" hidden="1">
      <c r="A274" s="20" t="str">
        <f>VLOOKUP(C274,esfKRW_20220628!D:D,1,TRUE)</f>
        <v>3300-EAG-17, 3300-EAG-18</v>
      </c>
      <c r="B274" s="20">
        <v>3300</v>
      </c>
      <c r="C274" s="20" t="s">
        <v>1948</v>
      </c>
      <c r="D274" s="20" t="s">
        <v>1949</v>
      </c>
      <c r="E274" s="20">
        <v>2238971.83</v>
      </c>
      <c r="F274" s="20" t="s">
        <v>1950</v>
      </c>
      <c r="G274" s="20" t="s">
        <v>1712</v>
      </c>
      <c r="H274" s="20" t="s">
        <v>253</v>
      </c>
      <c r="I274" s="20" t="s">
        <v>38</v>
      </c>
      <c r="J274" s="20">
        <v>4527.46</v>
      </c>
    </row>
    <row r="275" spans="1:11">
      <c r="A275" s="20" t="e">
        <f>VLOOKUP(C275,esfKRW_20220628!D:D,1,FALSE)</f>
        <v>#N/A</v>
      </c>
      <c r="B275" s="20">
        <v>3300</v>
      </c>
      <c r="C275" s="20" t="s">
        <v>1951</v>
      </c>
      <c r="D275" s="20" t="s">
        <v>1952</v>
      </c>
      <c r="E275" s="20">
        <v>265268.34999999998</v>
      </c>
      <c r="F275" s="20" t="s">
        <v>1706</v>
      </c>
      <c r="G275" s="20" t="s">
        <v>1703</v>
      </c>
      <c r="H275" s="20" t="s">
        <v>253</v>
      </c>
      <c r="I275" s="20" t="s">
        <v>38</v>
      </c>
      <c r="J275" s="20">
        <v>265268.34999999998</v>
      </c>
      <c r="K275" s="20" t="str">
        <f>VLOOKUP(C275,[1]EAG_Opp_kenmerken_20201208!$A:$J,6,FALSE)</f>
        <v>NL11_5_5</v>
      </c>
    </row>
    <row r="276" spans="1:11">
      <c r="A276" s="20" t="e">
        <f>VLOOKUP(C276,esfKRW_20220628!D:D,1,FALSE)</f>
        <v>#N/A</v>
      </c>
      <c r="B276" s="20">
        <v>3300</v>
      </c>
      <c r="C276" s="20" t="s">
        <v>1953</v>
      </c>
      <c r="D276" s="20" t="s">
        <v>1954</v>
      </c>
      <c r="E276" s="20">
        <v>1664885.65</v>
      </c>
      <c r="F276" s="20" t="s">
        <v>1706</v>
      </c>
      <c r="G276" s="20" t="s">
        <v>1703</v>
      </c>
      <c r="H276" s="20" t="s">
        <v>168</v>
      </c>
      <c r="I276" s="20" t="s">
        <v>154</v>
      </c>
      <c r="J276" s="20">
        <v>1646458.23</v>
      </c>
      <c r="K276" s="20" t="str">
        <f>VLOOKUP(C276,[1]EAG_Opp_kenmerken_20201208!$A:$J,6,FALSE)</f>
        <v>NL11_5_6</v>
      </c>
    </row>
    <row r="277" spans="1:11">
      <c r="A277" s="20" t="e">
        <f>VLOOKUP(C277,esfKRW_20220628!D:D,1,FALSE)</f>
        <v>#N/A</v>
      </c>
      <c r="B277" s="20">
        <v>3300</v>
      </c>
      <c r="C277" s="20" t="s">
        <v>1953</v>
      </c>
      <c r="D277" s="20" t="s">
        <v>1954</v>
      </c>
      <c r="E277" s="20">
        <v>1664885.65</v>
      </c>
      <c r="F277" s="20" t="s">
        <v>1706</v>
      </c>
      <c r="G277" s="20" t="s">
        <v>1703</v>
      </c>
      <c r="H277" s="20" t="s">
        <v>253</v>
      </c>
      <c r="I277" s="20" t="s">
        <v>38</v>
      </c>
      <c r="J277" s="20">
        <v>18427.43</v>
      </c>
      <c r="K277" s="20" t="str">
        <f>VLOOKUP(C277,[1]EAG_Opp_kenmerken_20201208!$A:$J,6,FALSE)</f>
        <v>NL11_5_6</v>
      </c>
    </row>
    <row r="278" spans="1:11">
      <c r="A278" s="20" t="e">
        <f>VLOOKUP(C278,esfKRW_20220628!D:D,1,FALSE)</f>
        <v>#N/A</v>
      </c>
      <c r="B278" s="20">
        <v>3300</v>
      </c>
      <c r="C278" s="20" t="s">
        <v>1955</v>
      </c>
      <c r="D278" s="20" t="s">
        <v>1956</v>
      </c>
      <c r="E278" s="20">
        <v>1121825</v>
      </c>
      <c r="F278" s="20" t="s">
        <v>1706</v>
      </c>
      <c r="G278" s="20" t="s">
        <v>1703</v>
      </c>
      <c r="H278" s="20" t="s">
        <v>168</v>
      </c>
      <c r="I278" s="20" t="s">
        <v>154</v>
      </c>
      <c r="J278" s="20">
        <v>1110273.45</v>
      </c>
      <c r="K278" s="20" t="str">
        <f>VLOOKUP(C278,[1]EAG_Opp_kenmerken_20201208!$A:$J,6,FALSE)</f>
        <v>NL11_5_6</v>
      </c>
    </row>
    <row r="279" spans="1:11">
      <c r="A279" s="20" t="e">
        <f>VLOOKUP(C279,esfKRW_20220628!D:D,1,FALSE)</f>
        <v>#N/A</v>
      </c>
      <c r="B279" s="20">
        <v>3300</v>
      </c>
      <c r="C279" s="20" t="s">
        <v>1955</v>
      </c>
      <c r="D279" s="20" t="s">
        <v>1956</v>
      </c>
      <c r="E279" s="20">
        <v>1121825</v>
      </c>
      <c r="F279" s="20" t="s">
        <v>1706</v>
      </c>
      <c r="G279" s="20" t="s">
        <v>1703</v>
      </c>
      <c r="H279" s="20" t="s">
        <v>253</v>
      </c>
      <c r="I279" s="20" t="s">
        <v>38</v>
      </c>
      <c r="J279" s="20">
        <v>11551.55</v>
      </c>
      <c r="K279" s="20" t="str">
        <f>VLOOKUP(C279,[1]EAG_Opp_kenmerken_20201208!$A:$J,6,FALSE)</f>
        <v>NL11_5_6</v>
      </c>
    </row>
    <row r="280" spans="1:11">
      <c r="A280" s="20" t="e">
        <f>VLOOKUP(C280,esfKRW_20220628!D:D,1,FALSE)</f>
        <v>#N/A</v>
      </c>
      <c r="B280" s="20">
        <v>3300</v>
      </c>
      <c r="C280" s="20" t="s">
        <v>1619</v>
      </c>
      <c r="D280" s="20" t="s">
        <v>1957</v>
      </c>
      <c r="E280" s="20">
        <v>2476608.36</v>
      </c>
      <c r="F280" s="20" t="s">
        <v>1706</v>
      </c>
      <c r="G280" s="20" t="s">
        <v>1703</v>
      </c>
      <c r="H280" s="20" t="s">
        <v>168</v>
      </c>
      <c r="I280" s="20" t="s">
        <v>154</v>
      </c>
      <c r="J280" s="20">
        <v>21642.11</v>
      </c>
      <c r="K280" s="20" t="str">
        <f>VLOOKUP(C280,[1]EAG_Opp_kenmerken_20201208!$A:$J,6,FALSE)</f>
        <v>NL11_5_7</v>
      </c>
    </row>
    <row r="281" spans="1:11">
      <c r="A281" s="20" t="e">
        <f>VLOOKUP(C281,esfKRW_20220628!D:D,1,FALSE)</f>
        <v>#N/A</v>
      </c>
      <c r="B281" s="20">
        <v>3300</v>
      </c>
      <c r="C281" s="20" t="s">
        <v>1619</v>
      </c>
      <c r="D281" s="20" t="s">
        <v>1957</v>
      </c>
      <c r="E281" s="20">
        <v>2476608.36</v>
      </c>
      <c r="F281" s="20" t="s">
        <v>1706</v>
      </c>
      <c r="G281" s="20" t="s">
        <v>1703</v>
      </c>
      <c r="H281" s="20" t="s">
        <v>253</v>
      </c>
      <c r="I281" s="20" t="s">
        <v>38</v>
      </c>
      <c r="J281" s="20">
        <v>2454966.25</v>
      </c>
      <c r="K281" s="20" t="str">
        <f>VLOOKUP(C281,[1]EAG_Opp_kenmerken_20201208!$A:$J,6,FALSE)</f>
        <v>NL11_5_7</v>
      </c>
    </row>
    <row r="282" spans="1:11">
      <c r="A282" s="20" t="e">
        <f>VLOOKUP(C282,esfKRW_20220628!D:D,1,FALSE)</f>
        <v>#N/A</v>
      </c>
      <c r="B282" s="20">
        <v>3300</v>
      </c>
      <c r="C282" s="20" t="s">
        <v>1958</v>
      </c>
      <c r="D282" s="20" t="s">
        <v>1959</v>
      </c>
      <c r="E282" s="20">
        <v>388056.84</v>
      </c>
      <c r="F282" s="20" t="s">
        <v>1706</v>
      </c>
      <c r="G282" s="20" t="s">
        <v>1703</v>
      </c>
      <c r="H282" s="20" t="s">
        <v>168</v>
      </c>
      <c r="I282" s="20" t="s">
        <v>154</v>
      </c>
      <c r="J282" s="20">
        <v>388056.84</v>
      </c>
      <c r="K282" s="20" t="str">
        <f>VLOOKUP(C282,[1]EAG_Opp_kenmerken_20201208!$A:$J,6,FALSE)</f>
        <v>NL11_5_8</v>
      </c>
    </row>
    <row r="283" spans="1:11">
      <c r="A283" s="20" t="e">
        <f>VLOOKUP(C283,esfKRW_20220628!D:D,1,FALSE)</f>
        <v>#N/A</v>
      </c>
      <c r="B283" s="20">
        <v>3300</v>
      </c>
      <c r="C283" s="20" t="s">
        <v>1960</v>
      </c>
      <c r="D283" s="20" t="s">
        <v>1961</v>
      </c>
      <c r="E283" s="20">
        <v>513495.92</v>
      </c>
      <c r="F283" s="20" t="s">
        <v>1706</v>
      </c>
      <c r="G283" s="20" t="s">
        <v>1703</v>
      </c>
      <c r="H283" s="20" t="s">
        <v>168</v>
      </c>
      <c r="I283" s="20" t="s">
        <v>154</v>
      </c>
      <c r="J283" s="20">
        <v>513495.91</v>
      </c>
      <c r="K283" s="20" t="str">
        <f>VLOOKUP(C283,[1]EAG_Opp_kenmerken_20201208!$A:$J,6,FALSE)</f>
        <v>NL11_5_8</v>
      </c>
    </row>
    <row r="284" spans="1:11">
      <c r="A284" s="20" t="e">
        <f>VLOOKUP(C284,esfKRW_20220628!D:D,1,FALSE)</f>
        <v>#N/A</v>
      </c>
      <c r="B284" s="20">
        <v>3300</v>
      </c>
      <c r="C284" s="20" t="s">
        <v>1621</v>
      </c>
      <c r="D284" s="20" t="s">
        <v>1962</v>
      </c>
      <c r="E284" s="20">
        <v>1445317.92</v>
      </c>
      <c r="F284" s="20" t="s">
        <v>1706</v>
      </c>
      <c r="G284" s="20" t="s">
        <v>1703</v>
      </c>
      <c r="H284" s="20" t="s">
        <v>253</v>
      </c>
      <c r="I284" s="20" t="s">
        <v>38</v>
      </c>
      <c r="J284" s="20">
        <v>1445317.92</v>
      </c>
      <c r="K284" s="20" t="str">
        <f>VLOOKUP(C284,[1]EAG_Opp_kenmerken_20201208!$A:$J,6,FALSE)</f>
        <v>NL11_5_9</v>
      </c>
    </row>
    <row r="285" spans="1:11">
      <c r="A285" s="20" t="e">
        <f>VLOOKUP(C285,esfKRW_20220628!D:D,1,FALSE)</f>
        <v>#N/A</v>
      </c>
      <c r="B285" s="20">
        <v>3300</v>
      </c>
      <c r="C285" s="20" t="s">
        <v>1963</v>
      </c>
      <c r="D285" s="20" t="s">
        <v>1964</v>
      </c>
      <c r="E285" s="20">
        <v>1753623.75</v>
      </c>
      <c r="F285" s="20" t="s">
        <v>1965</v>
      </c>
      <c r="G285" s="20" t="s">
        <v>1703</v>
      </c>
      <c r="H285" s="20" t="s">
        <v>282</v>
      </c>
      <c r="I285" s="20" t="s">
        <v>38</v>
      </c>
      <c r="J285" s="20">
        <v>433.85</v>
      </c>
      <c r="K285" s="20" t="str">
        <f>VLOOKUP(C285,[1]EAG_Opp_kenmerken_20201208!$A:$J,6,FALSE)</f>
        <v>NL11_6_1</v>
      </c>
    </row>
    <row r="286" spans="1:11">
      <c r="A286" s="20" t="e">
        <f>VLOOKUP(C286,esfKRW_20220628!D:D,1,FALSE)</f>
        <v>#N/A</v>
      </c>
      <c r="B286" s="20">
        <v>3300</v>
      </c>
      <c r="C286" s="20" t="s">
        <v>1963</v>
      </c>
      <c r="D286" s="20" t="s">
        <v>1964</v>
      </c>
      <c r="E286" s="20">
        <v>1753623.75</v>
      </c>
      <c r="F286" s="20" t="s">
        <v>1965</v>
      </c>
      <c r="G286" s="20" t="s">
        <v>1703</v>
      </c>
      <c r="H286" s="20" t="s">
        <v>253</v>
      </c>
      <c r="I286" s="20" t="s">
        <v>38</v>
      </c>
      <c r="J286" s="20">
        <v>1753189.9</v>
      </c>
      <c r="K286" s="20" t="str">
        <f>VLOOKUP(C286,[1]EAG_Opp_kenmerken_20201208!$A:$J,6,FALSE)</f>
        <v>NL11_6_1</v>
      </c>
    </row>
    <row r="287" spans="1:11" hidden="1">
      <c r="A287" s="20" t="str">
        <f>VLOOKUP(C287,esfKRW_20220628!D:D,1,FALSE)</f>
        <v>3301-EAG-1</v>
      </c>
      <c r="B287" s="20">
        <v>3301</v>
      </c>
      <c r="C287" s="20" t="s">
        <v>616</v>
      </c>
      <c r="D287" s="20" t="s">
        <v>615</v>
      </c>
      <c r="E287" s="20">
        <v>796078.11</v>
      </c>
      <c r="F287" s="20" t="s">
        <v>1706</v>
      </c>
      <c r="G287" s="20" t="s">
        <v>1712</v>
      </c>
      <c r="H287" s="20" t="s">
        <v>168</v>
      </c>
      <c r="I287" s="20" t="s">
        <v>154</v>
      </c>
      <c r="J287" s="20">
        <v>796078.11</v>
      </c>
    </row>
    <row r="288" spans="1:11" hidden="1">
      <c r="A288" s="20" t="str">
        <f>VLOOKUP(C288,esfKRW_20220628!D:D,1,FALSE)</f>
        <v>3301-EAG-2</v>
      </c>
      <c r="B288" s="20">
        <v>3301</v>
      </c>
      <c r="C288" s="20" t="s">
        <v>619</v>
      </c>
      <c r="D288" s="20" t="s">
        <v>618</v>
      </c>
      <c r="E288" s="20">
        <v>28341.64</v>
      </c>
      <c r="F288" s="20" t="s">
        <v>1706</v>
      </c>
      <c r="G288" s="20" t="s">
        <v>1712</v>
      </c>
      <c r="H288" s="20" t="s">
        <v>168</v>
      </c>
      <c r="I288" s="20" t="s">
        <v>154</v>
      </c>
      <c r="J288" s="20">
        <v>28341.64</v>
      </c>
    </row>
    <row r="289" spans="1:11">
      <c r="A289" s="20" t="e">
        <f>VLOOKUP(C289,esfKRW_20220628!D:D,1,FALSE)</f>
        <v>#N/A</v>
      </c>
      <c r="B289" s="20">
        <v>3302</v>
      </c>
      <c r="C289" s="20" t="s">
        <v>1966</v>
      </c>
      <c r="D289" s="20" t="s">
        <v>1967</v>
      </c>
      <c r="E289" s="20">
        <v>1878272.15</v>
      </c>
      <c r="F289" s="20" t="s">
        <v>1706</v>
      </c>
      <c r="G289" s="20" t="s">
        <v>1703</v>
      </c>
      <c r="H289" s="20" t="s">
        <v>643</v>
      </c>
      <c r="I289" s="20" t="s">
        <v>154</v>
      </c>
      <c r="J289" s="20">
        <v>474468.77</v>
      </c>
      <c r="K289" s="20" t="str">
        <f>VLOOKUP(C289,[1]EAG_Opp_kenmerken_20201208!$A:$J,6,FALSE)</f>
        <v>NL11_6_9</v>
      </c>
    </row>
    <row r="290" spans="1:11">
      <c r="A290" s="20" t="e">
        <f>VLOOKUP(C290,esfKRW_20220628!D:D,1,FALSE)</f>
        <v>#N/A</v>
      </c>
      <c r="B290" s="20">
        <v>3302</v>
      </c>
      <c r="C290" s="20" t="s">
        <v>1966</v>
      </c>
      <c r="D290" s="20" t="s">
        <v>1967</v>
      </c>
      <c r="E290" s="20">
        <v>1878272.15</v>
      </c>
      <c r="F290" s="20" t="s">
        <v>1706</v>
      </c>
      <c r="G290" s="20" t="s">
        <v>1703</v>
      </c>
      <c r="H290" s="20" t="s">
        <v>168</v>
      </c>
      <c r="I290" s="20" t="s">
        <v>154</v>
      </c>
      <c r="J290" s="20">
        <v>1403803.38</v>
      </c>
      <c r="K290" s="20" t="str">
        <f>VLOOKUP(C290,[1]EAG_Opp_kenmerken_20201208!$A:$J,6,FALSE)</f>
        <v>NL11_6_9</v>
      </c>
    </row>
    <row r="291" spans="1:11">
      <c r="A291" s="20" t="e">
        <f>VLOOKUP(C291,esfKRW_20220628!D:D,1,FALSE)</f>
        <v>#N/A</v>
      </c>
      <c r="B291" s="20">
        <v>3302</v>
      </c>
      <c r="C291" s="20" t="s">
        <v>1968</v>
      </c>
      <c r="D291" s="20" t="s">
        <v>1969</v>
      </c>
      <c r="E291" s="20">
        <v>194270.36</v>
      </c>
      <c r="F291" s="20" t="s">
        <v>1706</v>
      </c>
      <c r="G291" s="20" t="s">
        <v>1703</v>
      </c>
      <c r="H291" s="20" t="s">
        <v>643</v>
      </c>
      <c r="I291" s="20" t="s">
        <v>154</v>
      </c>
      <c r="J291" s="20">
        <v>28010.95</v>
      </c>
      <c r="K291" s="20" t="str">
        <f>VLOOKUP(C291,[1]EAG_Opp_kenmerken_20201208!$A:$J,6,FALSE)</f>
        <v>NL11_6_9</v>
      </c>
    </row>
    <row r="292" spans="1:11">
      <c r="A292" s="20" t="e">
        <f>VLOOKUP(C292,esfKRW_20220628!D:D,1,FALSE)</f>
        <v>#N/A</v>
      </c>
      <c r="B292" s="20">
        <v>3302</v>
      </c>
      <c r="C292" s="20" t="s">
        <v>1968</v>
      </c>
      <c r="D292" s="20" t="s">
        <v>1969</v>
      </c>
      <c r="E292" s="20">
        <v>194270.36</v>
      </c>
      <c r="F292" s="20" t="s">
        <v>1706</v>
      </c>
      <c r="G292" s="20" t="s">
        <v>1703</v>
      </c>
      <c r="H292" s="20" t="s">
        <v>168</v>
      </c>
      <c r="I292" s="20" t="s">
        <v>154</v>
      </c>
      <c r="J292" s="20">
        <v>166259.41</v>
      </c>
      <c r="K292" s="20" t="str">
        <f>VLOOKUP(C292,[1]EAG_Opp_kenmerken_20201208!$A:$J,6,FALSE)</f>
        <v>NL11_6_9</v>
      </c>
    </row>
    <row r="293" spans="1:11" hidden="1">
      <c r="A293" s="20">
        <f>VLOOKUP(B293,esfKRW_20220628!D:D,1,FALSE)</f>
        <v>3303</v>
      </c>
      <c r="B293" s="20">
        <v>3303</v>
      </c>
      <c r="C293" s="20" t="s">
        <v>1623</v>
      </c>
      <c r="D293" s="20" t="s">
        <v>254</v>
      </c>
      <c r="E293" s="20">
        <v>364412.08</v>
      </c>
      <c r="F293" s="20" t="s">
        <v>1706</v>
      </c>
      <c r="G293" s="20" t="s">
        <v>1712</v>
      </c>
      <c r="H293" s="20" t="s">
        <v>168</v>
      </c>
      <c r="I293" s="20" t="s">
        <v>154</v>
      </c>
      <c r="J293" s="20">
        <v>364412.08</v>
      </c>
    </row>
    <row r="294" spans="1:11" hidden="1">
      <c r="A294" s="20" t="str">
        <f>VLOOKUP(C294,esfKRW_20220628!D:D,1,FALSE)</f>
        <v>3310-EAG-1</v>
      </c>
      <c r="B294" s="20">
        <v>3310</v>
      </c>
      <c r="C294" s="20" t="s">
        <v>621</v>
      </c>
      <c r="D294" s="20" t="s">
        <v>620</v>
      </c>
      <c r="E294" s="20">
        <v>241341.47</v>
      </c>
      <c r="F294" s="20" t="s">
        <v>1706</v>
      </c>
      <c r="G294" s="20" t="s">
        <v>1712</v>
      </c>
      <c r="H294" s="20" t="s">
        <v>168</v>
      </c>
      <c r="I294" s="20" t="s">
        <v>154</v>
      </c>
      <c r="J294" s="20">
        <v>80936.600000000006</v>
      </c>
    </row>
    <row r="295" spans="1:11" hidden="1">
      <c r="A295" s="20" t="str">
        <f>VLOOKUP(C295,esfKRW_20220628!D:D,1,FALSE)</f>
        <v>3310-EAG-1</v>
      </c>
      <c r="B295" s="20">
        <v>3310</v>
      </c>
      <c r="C295" s="20" t="s">
        <v>621</v>
      </c>
      <c r="D295" s="20" t="s">
        <v>620</v>
      </c>
      <c r="E295" s="20">
        <v>241341.47</v>
      </c>
      <c r="F295" s="20" t="s">
        <v>1706</v>
      </c>
      <c r="G295" s="20" t="s">
        <v>1712</v>
      </c>
      <c r="H295" s="20" t="s">
        <v>253</v>
      </c>
      <c r="I295" s="20" t="s">
        <v>38</v>
      </c>
      <c r="J295" s="20">
        <v>160404.87</v>
      </c>
    </row>
    <row r="296" spans="1:11">
      <c r="A296" s="20" t="e">
        <f>VLOOKUP(C296,esfKRW_20220628!D:D,1,FALSE)</f>
        <v>#N/A</v>
      </c>
      <c r="B296" s="20">
        <v>3310</v>
      </c>
      <c r="C296" s="20" t="s">
        <v>1624</v>
      </c>
      <c r="D296" s="20" t="s">
        <v>1970</v>
      </c>
      <c r="E296" s="20">
        <v>1336313.49</v>
      </c>
      <c r="F296" s="20" t="s">
        <v>1706</v>
      </c>
      <c r="G296" s="20" t="s">
        <v>1703</v>
      </c>
      <c r="H296" s="20" t="s">
        <v>253</v>
      </c>
      <c r="I296" s="20" t="s">
        <v>38</v>
      </c>
      <c r="J296" s="20">
        <v>1336313.49</v>
      </c>
      <c r="K296" s="20" t="str">
        <f>VLOOKUP(C296,[1]EAG_Opp_kenmerken_20201208!$A:$J,6,FALSE)</f>
        <v>NL11_3_9</v>
      </c>
    </row>
    <row r="297" spans="1:11" hidden="1">
      <c r="A297" s="20">
        <f>VLOOKUP(B297,esfKRW_20220628!D:D,1,FALSE)</f>
        <v>3311</v>
      </c>
      <c r="B297" s="20">
        <v>3311</v>
      </c>
      <c r="C297" s="20" t="s">
        <v>1971</v>
      </c>
      <c r="D297" s="20" t="s">
        <v>259</v>
      </c>
      <c r="E297" s="20">
        <v>2528228.75</v>
      </c>
      <c r="F297" s="20" t="s">
        <v>1711</v>
      </c>
      <c r="G297" s="20" t="s">
        <v>1712</v>
      </c>
      <c r="H297" s="20" t="s">
        <v>168</v>
      </c>
      <c r="I297" s="20" t="s">
        <v>154</v>
      </c>
      <c r="J297" s="20">
        <v>2528228.75</v>
      </c>
    </row>
    <row r="298" spans="1:11" hidden="1">
      <c r="A298" s="20">
        <f>VLOOKUP(B298,esfKRW_20220628!D:D,1,FALSE)</f>
        <v>3311</v>
      </c>
      <c r="B298" s="20">
        <v>3311</v>
      </c>
      <c r="C298" s="20" t="s">
        <v>1972</v>
      </c>
      <c r="D298" s="20" t="s">
        <v>259</v>
      </c>
      <c r="E298" s="20">
        <v>63416.07</v>
      </c>
      <c r="F298" s="20" t="s">
        <v>1711</v>
      </c>
      <c r="G298" s="20" t="s">
        <v>1712</v>
      </c>
      <c r="H298" s="20" t="s">
        <v>168</v>
      </c>
      <c r="I298" s="20" t="s">
        <v>154</v>
      </c>
      <c r="J298" s="20">
        <v>63416.07</v>
      </c>
    </row>
    <row r="299" spans="1:11" hidden="1">
      <c r="A299" s="20">
        <f>VLOOKUP(B299,esfKRW_20220628!D:D,1,FALSE)</f>
        <v>3311</v>
      </c>
      <c r="B299" s="20">
        <v>3311</v>
      </c>
      <c r="C299" s="20" t="s">
        <v>1973</v>
      </c>
      <c r="D299" s="20" t="s">
        <v>259</v>
      </c>
      <c r="E299" s="20">
        <v>190450.83</v>
      </c>
      <c r="F299" s="20" t="s">
        <v>1711</v>
      </c>
      <c r="G299" s="20" t="s">
        <v>1712</v>
      </c>
      <c r="H299" s="20" t="s">
        <v>168</v>
      </c>
      <c r="I299" s="20" t="s">
        <v>154</v>
      </c>
      <c r="J299" s="20">
        <v>190450.83</v>
      </c>
    </row>
    <row r="300" spans="1:11" hidden="1">
      <c r="A300" s="20">
        <f>VLOOKUP(B300,esfKRW_20220628!D:D,1,FALSE)</f>
        <v>3311</v>
      </c>
      <c r="B300" s="20">
        <v>3311</v>
      </c>
      <c r="C300" s="20" t="s">
        <v>1974</v>
      </c>
      <c r="D300" s="20" t="s">
        <v>259</v>
      </c>
      <c r="E300" s="20">
        <v>924141.8</v>
      </c>
      <c r="F300" s="20" t="s">
        <v>1711</v>
      </c>
      <c r="G300" s="20" t="s">
        <v>1712</v>
      </c>
      <c r="H300" s="20" t="s">
        <v>168</v>
      </c>
      <c r="I300" s="20" t="s">
        <v>154</v>
      </c>
      <c r="J300" s="20">
        <v>924141.8</v>
      </c>
    </row>
    <row r="301" spans="1:11" hidden="1">
      <c r="A301" s="20">
        <f>VLOOKUP(B301,esfKRW_20220628!D:D,1,FALSE)</f>
        <v>3311</v>
      </c>
      <c r="B301" s="20">
        <v>3311</v>
      </c>
      <c r="C301" s="20" t="s">
        <v>1975</v>
      </c>
      <c r="D301" s="20" t="s">
        <v>259</v>
      </c>
      <c r="E301" s="20">
        <v>119736.12</v>
      </c>
      <c r="F301" s="20" t="s">
        <v>1711</v>
      </c>
      <c r="G301" s="20" t="s">
        <v>1712</v>
      </c>
      <c r="H301" s="20" t="s">
        <v>168</v>
      </c>
      <c r="I301" s="20" t="s">
        <v>154</v>
      </c>
      <c r="J301" s="20">
        <v>119736.12</v>
      </c>
    </row>
    <row r="302" spans="1:11" hidden="1">
      <c r="A302" s="20">
        <f>VLOOKUP(B302,esfKRW_20220628!D:D,1,FALSE)</f>
        <v>3311</v>
      </c>
      <c r="B302" s="20">
        <v>3311</v>
      </c>
      <c r="C302" s="20" t="s">
        <v>1976</v>
      </c>
      <c r="D302" s="20" t="s">
        <v>259</v>
      </c>
      <c r="E302" s="20">
        <v>53585.26</v>
      </c>
      <c r="F302" s="20" t="s">
        <v>1711</v>
      </c>
      <c r="G302" s="20" t="s">
        <v>1712</v>
      </c>
      <c r="H302" s="20" t="s">
        <v>168</v>
      </c>
      <c r="I302" s="20" t="s">
        <v>154</v>
      </c>
      <c r="J302" s="20">
        <v>53585.26</v>
      </c>
    </row>
    <row r="303" spans="1:11" hidden="1">
      <c r="A303" s="20">
        <f>VLOOKUP(B303,esfKRW_20220628!D:D,1,FALSE)</f>
        <v>3311</v>
      </c>
      <c r="B303" s="20">
        <v>3311</v>
      </c>
      <c r="C303" s="20" t="s">
        <v>1977</v>
      </c>
      <c r="D303" s="20" t="s">
        <v>259</v>
      </c>
      <c r="E303" s="20">
        <v>356808.06</v>
      </c>
      <c r="F303" s="20" t="s">
        <v>1711</v>
      </c>
      <c r="G303" s="20" t="s">
        <v>1712</v>
      </c>
      <c r="H303" s="20" t="s">
        <v>168</v>
      </c>
      <c r="I303" s="20" t="s">
        <v>154</v>
      </c>
      <c r="J303" s="20">
        <v>356808.06</v>
      </c>
    </row>
    <row r="304" spans="1:11" hidden="1">
      <c r="A304" s="20">
        <f>VLOOKUP(B304,esfKRW_20220628!D:D,1,FALSE)</f>
        <v>3311</v>
      </c>
      <c r="B304" s="20">
        <v>3311</v>
      </c>
      <c r="C304" s="20" t="s">
        <v>1978</v>
      </c>
      <c r="D304" s="20" t="s">
        <v>259</v>
      </c>
      <c r="E304" s="20">
        <v>375596.49</v>
      </c>
      <c r="F304" s="20" t="s">
        <v>1711</v>
      </c>
      <c r="G304" s="20" t="s">
        <v>1712</v>
      </c>
      <c r="H304" s="20" t="s">
        <v>168</v>
      </c>
      <c r="I304" s="20" t="s">
        <v>154</v>
      </c>
      <c r="J304" s="20">
        <v>375596.49</v>
      </c>
    </row>
    <row r="305" spans="1:11" hidden="1">
      <c r="A305" s="20">
        <f>VLOOKUP(B305,esfKRW_20220628!D:D,1,FALSE)</f>
        <v>3311</v>
      </c>
      <c r="B305" s="20">
        <v>3311</v>
      </c>
      <c r="C305" s="20" t="s">
        <v>1979</v>
      </c>
      <c r="D305" s="20" t="s">
        <v>259</v>
      </c>
      <c r="E305" s="20">
        <v>116098.23</v>
      </c>
      <c r="F305" s="20" t="s">
        <v>1711</v>
      </c>
      <c r="G305" s="20" t="s">
        <v>1712</v>
      </c>
      <c r="H305" s="20" t="s">
        <v>168</v>
      </c>
      <c r="I305" s="20" t="s">
        <v>154</v>
      </c>
      <c r="J305" s="20">
        <v>116098.23</v>
      </c>
    </row>
    <row r="306" spans="1:11" hidden="1">
      <c r="A306" s="20">
        <f>VLOOKUP(B306,esfKRW_20220628!D:D,1,FALSE)</f>
        <v>3311</v>
      </c>
      <c r="B306" s="20">
        <v>3311</v>
      </c>
      <c r="C306" s="20" t="s">
        <v>1980</v>
      </c>
      <c r="D306" s="20" t="s">
        <v>259</v>
      </c>
      <c r="E306" s="20">
        <v>677404.98</v>
      </c>
      <c r="F306" s="20" t="s">
        <v>1711</v>
      </c>
      <c r="G306" s="20" t="s">
        <v>1712</v>
      </c>
      <c r="H306" s="20" t="s">
        <v>168</v>
      </c>
      <c r="I306" s="20" t="s">
        <v>154</v>
      </c>
      <c r="J306" s="20">
        <v>677404.97</v>
      </c>
    </row>
    <row r="307" spans="1:11">
      <c r="A307" s="20" t="e">
        <f>VLOOKUP(C307,esfKRW_20220628!D:D,1,FALSE)</f>
        <v>#N/A</v>
      </c>
      <c r="B307" s="20">
        <v>3320</v>
      </c>
      <c r="C307" s="20" t="s">
        <v>1981</v>
      </c>
      <c r="D307" s="20" t="s">
        <v>1982</v>
      </c>
      <c r="E307" s="20">
        <v>267624.71000000002</v>
      </c>
      <c r="F307" s="20" t="s">
        <v>1706</v>
      </c>
      <c r="G307" s="20" t="s">
        <v>1703</v>
      </c>
      <c r="H307" s="20" t="s">
        <v>168</v>
      </c>
      <c r="I307" s="20" t="s">
        <v>154</v>
      </c>
      <c r="J307" s="20">
        <v>144215.76999999999</v>
      </c>
      <c r="K307" s="20" t="str">
        <f>VLOOKUP(C307,[1]EAG_Opp_kenmerken_20201208!$A:$J,6,FALSE)</f>
        <v>NL11_5_4</v>
      </c>
    </row>
    <row r="308" spans="1:11">
      <c r="A308" s="20" t="e">
        <f>VLOOKUP(C308,esfKRW_20220628!D:D,1,FALSE)</f>
        <v>#N/A</v>
      </c>
      <c r="B308" s="20">
        <v>3320</v>
      </c>
      <c r="C308" s="20" t="s">
        <v>1981</v>
      </c>
      <c r="D308" s="20" t="s">
        <v>1982</v>
      </c>
      <c r="E308" s="20">
        <v>267624.71000000002</v>
      </c>
      <c r="F308" s="20" t="s">
        <v>1706</v>
      </c>
      <c r="G308" s="20" t="s">
        <v>1703</v>
      </c>
      <c r="H308" s="20" t="s">
        <v>253</v>
      </c>
      <c r="I308" s="20" t="s">
        <v>38</v>
      </c>
      <c r="J308" s="20">
        <v>123408.94</v>
      </c>
      <c r="K308" s="20" t="str">
        <f>VLOOKUP(C308,[1]EAG_Opp_kenmerken_20201208!$A:$J,6,FALSE)</f>
        <v>NL11_5_4</v>
      </c>
    </row>
    <row r="309" spans="1:11">
      <c r="A309" s="20" t="e">
        <f>VLOOKUP(C309,esfKRW_20220628!D:D,1,FALSE)</f>
        <v>#N/A</v>
      </c>
      <c r="B309" s="20">
        <v>3320</v>
      </c>
      <c r="C309" s="20" t="s">
        <v>1983</v>
      </c>
      <c r="D309" s="20" t="s">
        <v>1984</v>
      </c>
      <c r="E309" s="20">
        <v>989951.6</v>
      </c>
      <c r="F309" s="20" t="s">
        <v>1706</v>
      </c>
      <c r="G309" s="20" t="s">
        <v>1703</v>
      </c>
      <c r="H309" s="20" t="s">
        <v>168</v>
      </c>
      <c r="I309" s="20" t="s">
        <v>154</v>
      </c>
      <c r="J309" s="20">
        <v>284208.17</v>
      </c>
      <c r="K309" s="20" t="str">
        <f>VLOOKUP(C309,[1]EAG_Opp_kenmerken_20201208!$A:$J,6,FALSE)</f>
        <v>NL11_5_4</v>
      </c>
    </row>
    <row r="310" spans="1:11">
      <c r="A310" s="20" t="e">
        <f>VLOOKUP(C310,esfKRW_20220628!D:D,1,FALSE)</f>
        <v>#N/A</v>
      </c>
      <c r="B310" s="20">
        <v>3320</v>
      </c>
      <c r="C310" s="20" t="s">
        <v>1983</v>
      </c>
      <c r="D310" s="20" t="s">
        <v>1984</v>
      </c>
      <c r="E310" s="20">
        <v>989951.6</v>
      </c>
      <c r="F310" s="20" t="s">
        <v>1706</v>
      </c>
      <c r="G310" s="20" t="s">
        <v>1703</v>
      </c>
      <c r="H310" s="20" t="s">
        <v>253</v>
      </c>
      <c r="I310" s="20" t="s">
        <v>38</v>
      </c>
      <c r="J310" s="20">
        <v>705743.39</v>
      </c>
      <c r="K310" s="20" t="str">
        <f>VLOOKUP(C310,[1]EAG_Opp_kenmerken_20201208!$A:$J,6,FALSE)</f>
        <v>NL11_5_4</v>
      </c>
    </row>
    <row r="311" spans="1:11" hidden="1">
      <c r="A311" s="20" t="str">
        <f>VLOOKUP(C311,esfKRW_20220628!D:D,1,FALSE)</f>
        <v>3320-EAG-3</v>
      </c>
      <c r="B311" s="20">
        <v>3320</v>
      </c>
      <c r="C311" s="20" t="s">
        <v>623</v>
      </c>
      <c r="D311" s="20" t="s">
        <v>622</v>
      </c>
      <c r="E311" s="20">
        <v>983394.48</v>
      </c>
      <c r="F311" s="20" t="s">
        <v>1706</v>
      </c>
      <c r="G311" s="20" t="s">
        <v>1712</v>
      </c>
      <c r="H311" s="20" t="s">
        <v>168</v>
      </c>
      <c r="I311" s="20" t="s">
        <v>154</v>
      </c>
      <c r="J311" s="20">
        <v>648130.30000000005</v>
      </c>
    </row>
    <row r="312" spans="1:11" hidden="1">
      <c r="A312" s="20" t="str">
        <f>VLOOKUP(C312,esfKRW_20220628!D:D,1,FALSE)</f>
        <v>3320-EAG-3</v>
      </c>
      <c r="B312" s="20">
        <v>3320</v>
      </c>
      <c r="C312" s="20" t="s">
        <v>623</v>
      </c>
      <c r="D312" s="20" t="s">
        <v>622</v>
      </c>
      <c r="E312" s="20">
        <v>983394.48</v>
      </c>
      <c r="F312" s="20" t="s">
        <v>1706</v>
      </c>
      <c r="G312" s="20" t="s">
        <v>1712</v>
      </c>
      <c r="H312" s="20" t="s">
        <v>253</v>
      </c>
      <c r="I312" s="20" t="s">
        <v>38</v>
      </c>
      <c r="J312" s="20">
        <v>335264.18</v>
      </c>
    </row>
    <row r="313" spans="1:11">
      <c r="A313" s="20" t="e">
        <f>VLOOKUP(C313,esfKRW_20220628!D:D,1,FALSE)</f>
        <v>#N/A</v>
      </c>
      <c r="B313" s="20">
        <v>3320</v>
      </c>
      <c r="C313" s="20" t="s">
        <v>1626</v>
      </c>
      <c r="D313" s="20" t="s">
        <v>1985</v>
      </c>
      <c r="E313" s="20">
        <v>2374817.2400000002</v>
      </c>
      <c r="F313" s="20" t="s">
        <v>1706</v>
      </c>
      <c r="G313" s="20" t="s">
        <v>1703</v>
      </c>
      <c r="H313" s="20" t="s">
        <v>253</v>
      </c>
      <c r="I313" s="20" t="s">
        <v>38</v>
      </c>
      <c r="J313" s="20">
        <v>2374817.2400000002</v>
      </c>
      <c r="K313" s="20" t="str">
        <f>VLOOKUP(C313,[1]EAG_Opp_kenmerken_20201208!$A:$J,6,FALSE)</f>
        <v>NL11_5_3</v>
      </c>
    </row>
    <row r="314" spans="1:11" hidden="1">
      <c r="A314" s="20" t="str">
        <f>VLOOKUP(C314,esfKRW_20220628!D:D,1,TRUE)</f>
        <v>3320-EAG-3</v>
      </c>
      <c r="B314" s="20">
        <v>3340</v>
      </c>
      <c r="C314" s="20" t="s">
        <v>1986</v>
      </c>
      <c r="D314" s="20" t="s">
        <v>626</v>
      </c>
      <c r="E314" s="20">
        <v>2126391.5</v>
      </c>
      <c r="F314" s="20" t="s">
        <v>1706</v>
      </c>
      <c r="G314" s="20" t="s">
        <v>1712</v>
      </c>
      <c r="H314" s="20" t="s">
        <v>168</v>
      </c>
      <c r="I314" s="20" t="s">
        <v>154</v>
      </c>
      <c r="J314" s="20">
        <v>2121871.65</v>
      </c>
    </row>
    <row r="315" spans="1:11" hidden="1">
      <c r="A315" s="20" t="str">
        <f>VLOOKUP(C315,esfKRW_20220628!D:D,1,TRUE)</f>
        <v>3320-EAG-3</v>
      </c>
      <c r="B315" s="20">
        <v>3340</v>
      </c>
      <c r="C315" s="20" t="s">
        <v>1986</v>
      </c>
      <c r="D315" s="20" t="s">
        <v>626</v>
      </c>
      <c r="E315" s="20">
        <v>2126391.5</v>
      </c>
      <c r="F315" s="20" t="s">
        <v>1706</v>
      </c>
      <c r="G315" s="20" t="s">
        <v>1712</v>
      </c>
      <c r="H315" s="20" t="s">
        <v>253</v>
      </c>
      <c r="I315" s="20" t="s">
        <v>38</v>
      </c>
      <c r="J315" s="20">
        <v>4519.8500000000004</v>
      </c>
    </row>
    <row r="316" spans="1:11" hidden="1">
      <c r="A316" s="20" t="str">
        <f>VLOOKUP(C316,esfKRW_20220628!D:D,1,FALSE)</f>
        <v>3340-EAG-2</v>
      </c>
      <c r="B316" s="20">
        <v>3340</v>
      </c>
      <c r="C316" s="20" t="s">
        <v>630</v>
      </c>
      <c r="D316" s="20" t="s">
        <v>629</v>
      </c>
      <c r="E316" s="20">
        <v>757911.65</v>
      </c>
      <c r="F316" s="20" t="s">
        <v>1706</v>
      </c>
      <c r="G316" s="20" t="s">
        <v>1712</v>
      </c>
      <c r="H316" s="20" t="s">
        <v>168</v>
      </c>
      <c r="I316" s="20" t="s">
        <v>154</v>
      </c>
      <c r="J316" s="20">
        <v>738966.2</v>
      </c>
    </row>
    <row r="317" spans="1:11" hidden="1">
      <c r="A317" s="20" t="str">
        <f>VLOOKUP(C317,esfKRW_20220628!D:D,1,FALSE)</f>
        <v>3340-EAG-2</v>
      </c>
      <c r="B317" s="20">
        <v>3340</v>
      </c>
      <c r="C317" s="20" t="s">
        <v>630</v>
      </c>
      <c r="D317" s="20" t="s">
        <v>629</v>
      </c>
      <c r="E317" s="20">
        <v>757911.65</v>
      </c>
      <c r="F317" s="20" t="s">
        <v>1706</v>
      </c>
      <c r="G317" s="20" t="s">
        <v>1712</v>
      </c>
      <c r="H317" s="20" t="s">
        <v>253</v>
      </c>
      <c r="I317" s="20" t="s">
        <v>38</v>
      </c>
      <c r="J317" s="20">
        <v>18945.439999999999</v>
      </c>
    </row>
    <row r="318" spans="1:11" hidden="1">
      <c r="A318" s="20" t="str">
        <f>VLOOKUP(C318,esfKRW_20220628!D:D,1,TRUE)</f>
        <v>3340-EAG-2</v>
      </c>
      <c r="B318" s="20">
        <v>3340</v>
      </c>
      <c r="C318" s="20" t="s">
        <v>1987</v>
      </c>
      <c r="D318" s="20" t="s">
        <v>1988</v>
      </c>
      <c r="E318" s="20">
        <v>202638.58</v>
      </c>
      <c r="F318" s="20" t="s">
        <v>1706</v>
      </c>
      <c r="G318" s="20" t="s">
        <v>1712</v>
      </c>
      <c r="H318" s="20" t="s">
        <v>168</v>
      </c>
      <c r="I318" s="20" t="s">
        <v>154</v>
      </c>
      <c r="J318" s="20">
        <v>196819.83</v>
      </c>
    </row>
    <row r="319" spans="1:11" hidden="1">
      <c r="A319" s="20" t="str">
        <f>VLOOKUP(C319,esfKRW_20220628!D:D,1,TRUE)</f>
        <v>3340-EAG-2</v>
      </c>
      <c r="B319" s="20">
        <v>3340</v>
      </c>
      <c r="C319" s="20" t="s">
        <v>1987</v>
      </c>
      <c r="D319" s="20" t="s">
        <v>1988</v>
      </c>
      <c r="E319" s="20">
        <v>202638.58</v>
      </c>
      <c r="F319" s="20" t="s">
        <v>1706</v>
      </c>
      <c r="G319" s="20" t="s">
        <v>1712</v>
      </c>
      <c r="H319" s="20" t="s">
        <v>253</v>
      </c>
      <c r="I319" s="20" t="s">
        <v>38</v>
      </c>
      <c r="J319" s="20">
        <v>5818.75</v>
      </c>
    </row>
    <row r="320" spans="1:11" hidden="1">
      <c r="A320" s="20">
        <f>VLOOKUP(B320,esfKRW_20220628!D:D,1,FALSE)</f>
        <v>3350</v>
      </c>
      <c r="B320" s="20">
        <v>3350</v>
      </c>
      <c r="C320" s="20" t="s">
        <v>1989</v>
      </c>
      <c r="D320" s="20" t="s">
        <v>262</v>
      </c>
      <c r="E320" s="20">
        <v>2908071.63</v>
      </c>
      <c r="F320" s="20" t="s">
        <v>1711</v>
      </c>
      <c r="G320" s="20" t="s">
        <v>1712</v>
      </c>
      <c r="H320" s="20" t="s">
        <v>168</v>
      </c>
      <c r="I320" s="20" t="s">
        <v>154</v>
      </c>
      <c r="J320" s="20">
        <v>2908071.63</v>
      </c>
    </row>
    <row r="321" spans="1:11" hidden="1">
      <c r="A321" s="20">
        <f>VLOOKUP(B321,esfKRW_20220628!D:D,1,FALSE)</f>
        <v>3350</v>
      </c>
      <c r="B321" s="20">
        <v>3350</v>
      </c>
      <c r="C321" s="20" t="s">
        <v>1990</v>
      </c>
      <c r="D321" s="20" t="s">
        <v>1991</v>
      </c>
      <c r="E321" s="20">
        <v>680693.28</v>
      </c>
      <c r="F321" s="20" t="s">
        <v>1711</v>
      </c>
      <c r="G321" s="20" t="s">
        <v>1712</v>
      </c>
      <c r="H321" s="20" t="s">
        <v>168</v>
      </c>
      <c r="I321" s="20" t="s">
        <v>154</v>
      </c>
      <c r="J321" s="20">
        <v>680693.28</v>
      </c>
    </row>
    <row r="322" spans="1:11" hidden="1">
      <c r="A322" s="20" t="str">
        <f>VLOOKUP(C322,esfKRW_20220628!D:D,1,TRUE)</f>
        <v>3340-EAG-2</v>
      </c>
      <c r="B322" s="20">
        <v>3360</v>
      </c>
      <c r="C322" s="20" t="s">
        <v>1992</v>
      </c>
      <c r="D322" s="20" t="s">
        <v>632</v>
      </c>
      <c r="E322" s="20">
        <v>3425724.44</v>
      </c>
      <c r="F322" s="20" t="s">
        <v>1706</v>
      </c>
      <c r="G322" s="20" t="s">
        <v>1712</v>
      </c>
      <c r="H322" s="20" t="s">
        <v>643</v>
      </c>
      <c r="I322" s="20" t="s">
        <v>154</v>
      </c>
      <c r="J322" s="20">
        <v>1238410.94</v>
      </c>
    </row>
    <row r="323" spans="1:11" hidden="1">
      <c r="A323" s="20" t="str">
        <f>VLOOKUP(C323,esfKRW_20220628!D:D,1,TRUE)</f>
        <v>3340-EAG-2</v>
      </c>
      <c r="B323" s="20">
        <v>3360</v>
      </c>
      <c r="C323" s="20" t="s">
        <v>1992</v>
      </c>
      <c r="D323" s="20" t="s">
        <v>632</v>
      </c>
      <c r="E323" s="20">
        <v>3425724.44</v>
      </c>
      <c r="F323" s="20" t="s">
        <v>1706</v>
      </c>
      <c r="G323" s="20" t="s">
        <v>1712</v>
      </c>
      <c r="H323" s="20" t="s">
        <v>168</v>
      </c>
      <c r="I323" s="20" t="s">
        <v>154</v>
      </c>
      <c r="J323" s="20">
        <v>2187313.62</v>
      </c>
    </row>
    <row r="324" spans="1:11">
      <c r="A324" s="20" t="e">
        <f>VLOOKUP(C324,esfKRW_20220628!D:D,1,FALSE)</f>
        <v>#N/A</v>
      </c>
      <c r="B324" s="20">
        <v>3360</v>
      </c>
      <c r="C324" s="20" t="s">
        <v>1993</v>
      </c>
      <c r="D324" s="20" t="s">
        <v>1994</v>
      </c>
      <c r="E324" s="20">
        <v>526854.48</v>
      </c>
      <c r="F324" s="20" t="s">
        <v>1706</v>
      </c>
      <c r="G324" s="20" t="s">
        <v>1703</v>
      </c>
      <c r="H324" s="20" t="s">
        <v>168</v>
      </c>
      <c r="I324" s="20" t="s">
        <v>154</v>
      </c>
      <c r="J324" s="20">
        <v>526854.56999999995</v>
      </c>
      <c r="K324" s="20" t="str">
        <f>VLOOKUP(C324,[1]EAG_Opp_kenmerken_20201208!$A:$J,6,FALSE)</f>
        <v>NL11_6_10</v>
      </c>
    </row>
    <row r="325" spans="1:11">
      <c r="A325" s="20" t="e">
        <f>VLOOKUP(C325,esfKRW_20220628!D:D,1,FALSE)</f>
        <v>#N/A</v>
      </c>
      <c r="B325" s="20">
        <v>3360</v>
      </c>
      <c r="C325" s="20" t="s">
        <v>1629</v>
      </c>
      <c r="D325" s="20" t="s">
        <v>1995</v>
      </c>
      <c r="E325" s="20">
        <v>856915.57</v>
      </c>
      <c r="F325" s="20" t="s">
        <v>1706</v>
      </c>
      <c r="G325" s="20" t="s">
        <v>1703</v>
      </c>
      <c r="H325" s="20" t="s">
        <v>168</v>
      </c>
      <c r="I325" s="20" t="s">
        <v>154</v>
      </c>
      <c r="J325" s="20">
        <v>856915.58</v>
      </c>
      <c r="K325" s="20" t="str">
        <f>VLOOKUP(C325,[1]EAG_Opp_kenmerken_20201208!$A:$J,6,FALSE)</f>
        <v>NL11_3_8</v>
      </c>
    </row>
    <row r="326" spans="1:11" hidden="1">
      <c r="A326" s="20" t="str">
        <f>VLOOKUP(C326,esfKRW_20220628!D:D,1,FALSE)</f>
        <v>3360-EAG-12</v>
      </c>
      <c r="B326" s="20">
        <v>3360</v>
      </c>
      <c r="C326" s="20" t="s">
        <v>636</v>
      </c>
      <c r="D326" s="20" t="s">
        <v>635</v>
      </c>
      <c r="E326" s="20">
        <v>207091.12</v>
      </c>
      <c r="F326" s="20" t="s">
        <v>1706</v>
      </c>
      <c r="G326" s="20" t="s">
        <v>1712</v>
      </c>
      <c r="H326" s="20" t="s">
        <v>643</v>
      </c>
      <c r="I326" s="20" t="s">
        <v>154</v>
      </c>
      <c r="J326" s="20">
        <v>134981.45000000001</v>
      </c>
    </row>
    <row r="327" spans="1:11" hidden="1">
      <c r="A327" s="20" t="str">
        <f>VLOOKUP(C327,esfKRW_20220628!D:D,1,FALSE)</f>
        <v>3360-EAG-12</v>
      </c>
      <c r="B327" s="20">
        <v>3360</v>
      </c>
      <c r="C327" s="20" t="s">
        <v>636</v>
      </c>
      <c r="D327" s="20" t="s">
        <v>635</v>
      </c>
      <c r="E327" s="20">
        <v>207091.12</v>
      </c>
      <c r="F327" s="20" t="s">
        <v>1706</v>
      </c>
      <c r="G327" s="20" t="s">
        <v>1712</v>
      </c>
      <c r="H327" s="20" t="s">
        <v>168</v>
      </c>
      <c r="I327" s="20" t="s">
        <v>154</v>
      </c>
      <c r="J327" s="20">
        <v>72109.679999999993</v>
      </c>
    </row>
    <row r="328" spans="1:11">
      <c r="A328" s="20" t="e">
        <f>VLOOKUP(C328,esfKRW_20220628!D:D,1,FALSE)</f>
        <v>#N/A</v>
      </c>
      <c r="B328" s="20">
        <v>3360</v>
      </c>
      <c r="C328" s="20" t="s">
        <v>1996</v>
      </c>
      <c r="D328" s="20" t="s">
        <v>1997</v>
      </c>
      <c r="E328" s="20">
        <v>299533.55</v>
      </c>
      <c r="F328" s="20" t="s">
        <v>1706</v>
      </c>
      <c r="G328" s="20" t="s">
        <v>1703</v>
      </c>
      <c r="H328" s="20" t="s">
        <v>168</v>
      </c>
      <c r="I328" s="20" t="s">
        <v>154</v>
      </c>
      <c r="J328" s="20">
        <v>299533.59000000003</v>
      </c>
      <c r="K328" s="20" t="str">
        <f>VLOOKUP(C328,[1]EAG_Opp_kenmerken_20201208!$A:$J,6,FALSE)</f>
        <v>NL11_6_10</v>
      </c>
    </row>
    <row r="329" spans="1:11">
      <c r="A329" s="20" t="e">
        <f>VLOOKUP(C329,esfKRW_20220628!D:D,1,FALSE)</f>
        <v>#N/A</v>
      </c>
      <c r="B329" s="20">
        <v>3360</v>
      </c>
      <c r="C329" s="20" t="s">
        <v>1998</v>
      </c>
      <c r="D329" s="20" t="s">
        <v>1999</v>
      </c>
      <c r="E329" s="20">
        <v>460202.76</v>
      </c>
      <c r="F329" s="20" t="s">
        <v>1706</v>
      </c>
      <c r="G329" s="20" t="s">
        <v>1703</v>
      </c>
      <c r="H329" s="20" t="s">
        <v>168</v>
      </c>
      <c r="I329" s="20" t="s">
        <v>154</v>
      </c>
      <c r="J329" s="20">
        <v>460202.79</v>
      </c>
      <c r="K329" s="20" t="str">
        <f>VLOOKUP(C329,[1]EAG_Opp_kenmerken_20201208!$A:$J,6,FALSE)</f>
        <v>NL11_6_10</v>
      </c>
    </row>
    <row r="330" spans="1:11" hidden="1">
      <c r="A330" s="20" t="str">
        <f>VLOOKUP(C330,esfKRW_20220628!D:D,1,TRUE)</f>
        <v>3360-EAG-12</v>
      </c>
      <c r="B330" s="20">
        <v>3360</v>
      </c>
      <c r="C330" s="20" t="s">
        <v>2000</v>
      </c>
      <c r="D330" s="20" t="s">
        <v>2001</v>
      </c>
      <c r="E330" s="20">
        <v>1422263.46</v>
      </c>
      <c r="F330" s="20" t="s">
        <v>1706</v>
      </c>
      <c r="G330" s="20" t="s">
        <v>1712</v>
      </c>
      <c r="H330" s="20" t="s">
        <v>643</v>
      </c>
      <c r="I330" s="20" t="s">
        <v>154</v>
      </c>
      <c r="J330" s="20">
        <v>69950.100000000006</v>
      </c>
    </row>
    <row r="331" spans="1:11" hidden="1">
      <c r="A331" s="20" t="str">
        <f>VLOOKUP(C331,esfKRW_20220628!D:D,1,TRUE)</f>
        <v>3360-EAG-12</v>
      </c>
      <c r="B331" s="20">
        <v>3360</v>
      </c>
      <c r="C331" s="20" t="s">
        <v>2000</v>
      </c>
      <c r="D331" s="20" t="s">
        <v>2001</v>
      </c>
      <c r="E331" s="20">
        <v>1422263.46</v>
      </c>
      <c r="F331" s="20" t="s">
        <v>1706</v>
      </c>
      <c r="G331" s="20" t="s">
        <v>1712</v>
      </c>
      <c r="H331" s="20" t="s">
        <v>168</v>
      </c>
      <c r="I331" s="20" t="s">
        <v>154</v>
      </c>
      <c r="J331" s="20">
        <v>1352313.35</v>
      </c>
    </row>
    <row r="332" spans="1:11">
      <c r="A332" s="20" t="e">
        <f>VLOOKUP(C332,esfKRW_20220628!D:D,1,FALSE)</f>
        <v>#N/A</v>
      </c>
      <c r="B332" s="20">
        <v>3360</v>
      </c>
      <c r="C332" s="20" t="s">
        <v>2002</v>
      </c>
      <c r="D332" s="20" t="s">
        <v>2003</v>
      </c>
      <c r="E332" s="20">
        <v>1420882</v>
      </c>
      <c r="F332" s="20" t="s">
        <v>1706</v>
      </c>
      <c r="G332" s="20" t="s">
        <v>1703</v>
      </c>
      <c r="H332" s="20" t="s">
        <v>643</v>
      </c>
      <c r="I332" s="20" t="s">
        <v>154</v>
      </c>
      <c r="J332" s="20">
        <v>142821.43</v>
      </c>
      <c r="K332" s="20" t="str">
        <f>VLOOKUP(C332,[1]EAG_Opp_kenmerken_20201208!$A:$J,6,FALSE)</f>
        <v>NL11_6_11</v>
      </c>
    </row>
    <row r="333" spans="1:11">
      <c r="A333" s="20" t="e">
        <f>VLOOKUP(C333,esfKRW_20220628!D:D,1,FALSE)</f>
        <v>#N/A</v>
      </c>
      <c r="B333" s="20">
        <v>3360</v>
      </c>
      <c r="C333" s="20" t="s">
        <v>2002</v>
      </c>
      <c r="D333" s="20" t="s">
        <v>2003</v>
      </c>
      <c r="E333" s="20">
        <v>1420882</v>
      </c>
      <c r="F333" s="20" t="s">
        <v>1706</v>
      </c>
      <c r="G333" s="20" t="s">
        <v>1703</v>
      </c>
      <c r="H333" s="20" t="s">
        <v>168</v>
      </c>
      <c r="I333" s="20" t="s">
        <v>154</v>
      </c>
      <c r="J333" s="20">
        <v>1278060.57</v>
      </c>
      <c r="K333" s="20" t="str">
        <f>VLOOKUP(C333,[1]EAG_Opp_kenmerken_20201208!$A:$J,6,FALSE)</f>
        <v>NL11_6_11</v>
      </c>
    </row>
    <row r="334" spans="1:11">
      <c r="A334" s="20" t="e">
        <f>VLOOKUP(C334,esfKRW_20220628!D:D,1,FALSE)</f>
        <v>#N/A</v>
      </c>
      <c r="B334" s="20">
        <v>3360</v>
      </c>
      <c r="C334" s="20" t="s">
        <v>2004</v>
      </c>
      <c r="D334" s="20" t="s">
        <v>2005</v>
      </c>
      <c r="E334" s="20">
        <v>2573879.5699999998</v>
      </c>
      <c r="F334" s="20" t="s">
        <v>1706</v>
      </c>
      <c r="G334" s="20" t="s">
        <v>1703</v>
      </c>
      <c r="H334" s="20" t="s">
        <v>643</v>
      </c>
      <c r="I334" s="20" t="s">
        <v>154</v>
      </c>
      <c r="J334" s="20">
        <v>2573879.5699999998</v>
      </c>
      <c r="K334" s="20" t="str">
        <f>VLOOKUP(C334,[1]EAG_Opp_kenmerken_20201208!$A:$J,6,FALSE)</f>
        <v>NL11_6_11</v>
      </c>
    </row>
    <row r="335" spans="1:11" hidden="1">
      <c r="A335" s="20" t="str">
        <f>VLOOKUP(C335,esfKRW_20220628!D:D,1,FALSE)</f>
        <v>3360-EAG-18</v>
      </c>
      <c r="B335" s="20">
        <v>3360</v>
      </c>
      <c r="C335" s="20" t="s">
        <v>640</v>
      </c>
      <c r="D335" s="20" t="s">
        <v>639</v>
      </c>
      <c r="E335" s="20">
        <v>961132.65</v>
      </c>
      <c r="F335" s="20" t="s">
        <v>1706</v>
      </c>
      <c r="G335" s="20" t="s">
        <v>1712</v>
      </c>
      <c r="H335" s="20" t="s">
        <v>643</v>
      </c>
      <c r="I335" s="20" t="s">
        <v>154</v>
      </c>
      <c r="J335" s="20">
        <v>961132.65</v>
      </c>
    </row>
    <row r="336" spans="1:11">
      <c r="A336" s="20" t="e">
        <f>VLOOKUP(C336,esfKRW_20220628!D:D,1,FALSE)</f>
        <v>#N/A</v>
      </c>
      <c r="B336" s="20">
        <v>3360</v>
      </c>
      <c r="C336" s="20" t="s">
        <v>1632</v>
      </c>
      <c r="D336" s="20" t="s">
        <v>2006</v>
      </c>
      <c r="E336" s="20">
        <v>279178.84000000003</v>
      </c>
      <c r="F336" s="20" t="s">
        <v>1846</v>
      </c>
      <c r="G336" s="20" t="s">
        <v>1703</v>
      </c>
      <c r="H336" s="20" t="s">
        <v>643</v>
      </c>
      <c r="I336" s="20" t="s">
        <v>154</v>
      </c>
      <c r="J336" s="20">
        <v>19253.68</v>
      </c>
      <c r="K336" s="20" t="str">
        <f>VLOOKUP(C336,[1]EAG_Opp_kenmerken_20201208!$A:$J,6,FALSE)</f>
        <v>NL11_6_9</v>
      </c>
    </row>
    <row r="337" spans="1:11">
      <c r="A337" s="20" t="e">
        <f>VLOOKUP(C337,esfKRW_20220628!D:D,1,FALSE)</f>
        <v>#N/A</v>
      </c>
      <c r="B337" s="20">
        <v>3360</v>
      </c>
      <c r="C337" s="20" t="s">
        <v>1632</v>
      </c>
      <c r="D337" s="20" t="s">
        <v>2006</v>
      </c>
      <c r="E337" s="20">
        <v>279178.84000000003</v>
      </c>
      <c r="F337" s="20" t="s">
        <v>1846</v>
      </c>
      <c r="G337" s="20" t="s">
        <v>1703</v>
      </c>
      <c r="H337" s="20" t="s">
        <v>168</v>
      </c>
      <c r="I337" s="20" t="s">
        <v>154</v>
      </c>
      <c r="J337" s="20">
        <v>259925.16</v>
      </c>
      <c r="K337" s="20" t="str">
        <f>VLOOKUP(C337,[1]EAG_Opp_kenmerken_20201208!$A:$J,6,FALSE)</f>
        <v>NL11_6_9</v>
      </c>
    </row>
    <row r="338" spans="1:11" hidden="1">
      <c r="A338" s="20" t="str">
        <f>VLOOKUP(C338,esfKRW_20220628!D:D,1,TRUE)</f>
        <v>3360-EAG-18</v>
      </c>
      <c r="B338" s="20">
        <v>3360</v>
      </c>
      <c r="C338" s="20" t="s">
        <v>2007</v>
      </c>
      <c r="D338" s="20" t="s">
        <v>2008</v>
      </c>
      <c r="E338" s="20">
        <v>1256056.23</v>
      </c>
      <c r="F338" s="20" t="s">
        <v>1706</v>
      </c>
      <c r="G338" s="20" t="s">
        <v>1712</v>
      </c>
      <c r="H338" s="20" t="s">
        <v>168</v>
      </c>
      <c r="I338" s="20" t="s">
        <v>154</v>
      </c>
      <c r="J338" s="20">
        <v>1079024.33</v>
      </c>
    </row>
    <row r="339" spans="1:11" hidden="1">
      <c r="A339" s="20" t="str">
        <f>VLOOKUP(C339,esfKRW_20220628!D:D,1,TRUE)</f>
        <v>3360-EAG-18</v>
      </c>
      <c r="B339" s="20">
        <v>3360</v>
      </c>
      <c r="C339" s="20" t="s">
        <v>2007</v>
      </c>
      <c r="D339" s="20" t="s">
        <v>2008</v>
      </c>
      <c r="E339" s="20">
        <v>1256056.23</v>
      </c>
      <c r="F339" s="20" t="s">
        <v>1706</v>
      </c>
      <c r="G339" s="20" t="s">
        <v>1712</v>
      </c>
      <c r="H339" s="20" t="s">
        <v>154</v>
      </c>
      <c r="I339" s="20" t="s">
        <v>154</v>
      </c>
      <c r="J339" s="20">
        <v>177031.89</v>
      </c>
    </row>
    <row r="340" spans="1:11" hidden="1">
      <c r="A340" s="20" t="str">
        <f>VLOOKUP(C340,esfKRW_20220628!D:D,1,TRUE)</f>
        <v>3360-EAG-18</v>
      </c>
      <c r="B340" s="20">
        <v>3360</v>
      </c>
      <c r="C340" s="20" t="s">
        <v>2009</v>
      </c>
      <c r="D340" s="20" t="s">
        <v>2010</v>
      </c>
      <c r="E340" s="20">
        <v>2132014.4</v>
      </c>
      <c r="F340" s="20" t="s">
        <v>1706</v>
      </c>
      <c r="G340" s="20" t="s">
        <v>1712</v>
      </c>
      <c r="H340" s="20" t="s">
        <v>168</v>
      </c>
      <c r="I340" s="20" t="s">
        <v>154</v>
      </c>
      <c r="J340" s="20">
        <v>2132014.4</v>
      </c>
    </row>
    <row r="341" spans="1:11" hidden="1">
      <c r="A341" s="20" t="str">
        <f>VLOOKUP(C341,esfKRW_20220628!D:D,1,FALSE)</f>
        <v>3360-EAG-4</v>
      </c>
      <c r="B341" s="20">
        <v>3360</v>
      </c>
      <c r="C341" s="20" t="s">
        <v>645</v>
      </c>
      <c r="D341" s="20" t="s">
        <v>644</v>
      </c>
      <c r="E341" s="20">
        <v>1323590.81</v>
      </c>
      <c r="F341" s="20" t="s">
        <v>1706</v>
      </c>
      <c r="G341" s="20" t="s">
        <v>1712</v>
      </c>
      <c r="H341" s="20" t="s">
        <v>168</v>
      </c>
      <c r="I341" s="20" t="s">
        <v>154</v>
      </c>
      <c r="J341" s="20">
        <v>1323590.77</v>
      </c>
    </row>
    <row r="342" spans="1:11" hidden="1">
      <c r="A342" s="20" t="str">
        <f>VLOOKUP(C342,esfKRW_20220628!D:D,1,TRUE)</f>
        <v>3360-EAG-4</v>
      </c>
      <c r="B342" s="20">
        <v>3360</v>
      </c>
      <c r="C342" s="20" t="s">
        <v>2011</v>
      </c>
      <c r="D342" s="20" t="s">
        <v>2012</v>
      </c>
      <c r="E342" s="20">
        <v>710827.53</v>
      </c>
      <c r="F342" s="20" t="s">
        <v>1706</v>
      </c>
      <c r="G342" s="20" t="s">
        <v>1712</v>
      </c>
      <c r="H342" s="20" t="s">
        <v>168</v>
      </c>
      <c r="I342" s="20" t="s">
        <v>154</v>
      </c>
      <c r="J342" s="20">
        <v>710827.5</v>
      </c>
    </row>
    <row r="343" spans="1:11" hidden="1">
      <c r="A343" s="20" t="str">
        <f>VLOOKUP(C343,esfKRW_20220628!D:D,1,TRUE)</f>
        <v>3360-EAG-4</v>
      </c>
      <c r="B343" s="20">
        <v>3360</v>
      </c>
      <c r="C343" s="20" t="s">
        <v>2013</v>
      </c>
      <c r="D343" s="20" t="s">
        <v>2014</v>
      </c>
      <c r="E343" s="20">
        <v>327020.37</v>
      </c>
      <c r="F343" s="20" t="s">
        <v>1706</v>
      </c>
      <c r="G343" s="20" t="s">
        <v>1712</v>
      </c>
      <c r="H343" s="20" t="s">
        <v>168</v>
      </c>
      <c r="I343" s="20" t="s">
        <v>154</v>
      </c>
      <c r="J343" s="20">
        <v>327020.37</v>
      </c>
    </row>
    <row r="344" spans="1:11" hidden="1">
      <c r="A344" s="20" t="str">
        <f>VLOOKUP(C344,esfKRW_20220628!D:D,1,TRUE)</f>
        <v>3360-EAG-4</v>
      </c>
      <c r="B344" s="20">
        <v>3360</v>
      </c>
      <c r="C344" s="20" t="s">
        <v>2015</v>
      </c>
      <c r="D344" s="20" t="s">
        <v>2016</v>
      </c>
      <c r="E344" s="20">
        <v>280770.95</v>
      </c>
      <c r="F344" s="20" t="s">
        <v>1706</v>
      </c>
      <c r="G344" s="20" t="s">
        <v>1712</v>
      </c>
      <c r="H344" s="20" t="s">
        <v>168</v>
      </c>
      <c r="I344" s="20" t="s">
        <v>154</v>
      </c>
      <c r="J344" s="20">
        <v>280770.95</v>
      </c>
    </row>
    <row r="345" spans="1:11" hidden="1">
      <c r="A345" s="20" t="str">
        <f>VLOOKUP(C345,esfKRW_20220628!D:D,1,TRUE)</f>
        <v>3360-EAG-4</v>
      </c>
      <c r="B345" s="20">
        <v>3360</v>
      </c>
      <c r="C345" s="20" t="s">
        <v>2017</v>
      </c>
      <c r="D345" s="20" t="s">
        <v>2018</v>
      </c>
      <c r="E345" s="20">
        <v>166978.9</v>
      </c>
      <c r="F345" s="20" t="s">
        <v>1706</v>
      </c>
      <c r="G345" s="20" t="s">
        <v>1712</v>
      </c>
      <c r="H345" s="20" t="s">
        <v>168</v>
      </c>
      <c r="I345" s="20" t="s">
        <v>154</v>
      </c>
      <c r="J345" s="20">
        <v>166978.88</v>
      </c>
    </row>
    <row r="346" spans="1:11" hidden="1">
      <c r="A346" s="20" t="str">
        <f>VLOOKUP(C346,esfKRW_20220628!D:D,1,FALSE)</f>
        <v>3360-EAG-9</v>
      </c>
      <c r="B346" s="20">
        <v>3360</v>
      </c>
      <c r="C346" s="20" t="s">
        <v>648</v>
      </c>
      <c r="D346" s="20" t="s">
        <v>647</v>
      </c>
      <c r="E346" s="20">
        <v>271055.87</v>
      </c>
      <c r="F346" s="20" t="s">
        <v>1706</v>
      </c>
      <c r="G346" s="20" t="s">
        <v>1712</v>
      </c>
      <c r="H346" s="20" t="s">
        <v>168</v>
      </c>
      <c r="I346" s="20" t="s">
        <v>154</v>
      </c>
      <c r="J346" s="20">
        <v>271055.87</v>
      </c>
    </row>
    <row r="347" spans="1:11" hidden="1">
      <c r="A347" s="20" t="str">
        <f>VLOOKUP(C347,esfKRW_20220628!D:D,1,TRUE)</f>
        <v>3360-EAG-9</v>
      </c>
      <c r="B347" s="20">
        <v>3370</v>
      </c>
      <c r="C347" s="20" t="s">
        <v>2019</v>
      </c>
      <c r="D347" s="20" t="s">
        <v>652</v>
      </c>
      <c r="E347" s="20">
        <v>4096115.08</v>
      </c>
      <c r="F347" s="20" t="s">
        <v>1706</v>
      </c>
      <c r="G347" s="20" t="s">
        <v>1712</v>
      </c>
      <c r="H347" s="20" t="s">
        <v>643</v>
      </c>
      <c r="I347" s="20" t="s">
        <v>154</v>
      </c>
      <c r="J347" s="20">
        <v>3141929.66</v>
      </c>
    </row>
    <row r="348" spans="1:11" hidden="1">
      <c r="A348" s="20" t="str">
        <f>VLOOKUP(C348,esfKRW_20220628!D:D,1,TRUE)</f>
        <v>3360-EAG-9</v>
      </c>
      <c r="B348" s="20">
        <v>3370</v>
      </c>
      <c r="C348" s="20" t="s">
        <v>2019</v>
      </c>
      <c r="D348" s="20" t="s">
        <v>652</v>
      </c>
      <c r="E348" s="20">
        <v>4096115.08</v>
      </c>
      <c r="F348" s="20" t="s">
        <v>1706</v>
      </c>
      <c r="G348" s="20" t="s">
        <v>1712</v>
      </c>
      <c r="H348" s="20" t="s">
        <v>168</v>
      </c>
      <c r="I348" s="20" t="s">
        <v>154</v>
      </c>
      <c r="J348" s="20">
        <v>6324.89</v>
      </c>
    </row>
    <row r="349" spans="1:11" hidden="1">
      <c r="A349" s="20" t="str">
        <f>VLOOKUP(C349,esfKRW_20220628!D:D,1,TRUE)</f>
        <v>3360-EAG-9</v>
      </c>
      <c r="B349" s="20">
        <v>3370</v>
      </c>
      <c r="C349" s="20" t="s">
        <v>2019</v>
      </c>
      <c r="D349" s="20" t="s">
        <v>652</v>
      </c>
      <c r="E349" s="20">
        <v>4096115.08</v>
      </c>
      <c r="F349" s="20" t="s">
        <v>1706</v>
      </c>
      <c r="G349" s="20" t="s">
        <v>1712</v>
      </c>
      <c r="H349" s="20" t="s">
        <v>154</v>
      </c>
      <c r="I349" s="20" t="s">
        <v>154</v>
      </c>
      <c r="J349" s="20">
        <v>947860.53</v>
      </c>
    </row>
    <row r="350" spans="1:11" hidden="1">
      <c r="A350" s="20" t="str">
        <f>VLOOKUP(C350,esfKRW_20220628!D:D,1,FALSE)</f>
        <v>3370-EAG-2</v>
      </c>
      <c r="B350" s="20">
        <v>3370</v>
      </c>
      <c r="C350" s="20" t="s">
        <v>660</v>
      </c>
      <c r="D350" s="20" t="s">
        <v>659</v>
      </c>
      <c r="E350" s="20">
        <v>582635.85</v>
      </c>
      <c r="F350" s="20" t="s">
        <v>1706</v>
      </c>
      <c r="G350" s="20" t="s">
        <v>1712</v>
      </c>
      <c r="H350" s="20" t="s">
        <v>643</v>
      </c>
      <c r="I350" s="20" t="s">
        <v>154</v>
      </c>
      <c r="J350" s="20">
        <v>512421.01</v>
      </c>
    </row>
    <row r="351" spans="1:11" hidden="1">
      <c r="A351" s="20" t="str">
        <f>VLOOKUP(C351,esfKRW_20220628!D:D,1,FALSE)</f>
        <v>3370-EAG-2</v>
      </c>
      <c r="B351" s="20">
        <v>3370</v>
      </c>
      <c r="C351" s="20" t="s">
        <v>660</v>
      </c>
      <c r="D351" s="20" t="s">
        <v>659</v>
      </c>
      <c r="E351" s="20">
        <v>582635.85</v>
      </c>
      <c r="F351" s="20" t="s">
        <v>1706</v>
      </c>
      <c r="G351" s="20" t="s">
        <v>1712</v>
      </c>
      <c r="H351" s="20" t="s">
        <v>154</v>
      </c>
      <c r="I351" s="20" t="s">
        <v>154</v>
      </c>
      <c r="J351" s="20">
        <v>70214.84</v>
      </c>
    </row>
    <row r="352" spans="1:11" hidden="1">
      <c r="A352" s="20" t="str">
        <f>VLOOKUP(C352,esfKRW_20220628!D:D,1,TRUE)</f>
        <v>3370-EAG-2</v>
      </c>
      <c r="B352" s="20">
        <v>3370</v>
      </c>
      <c r="C352" s="20" t="s">
        <v>2020</v>
      </c>
      <c r="D352" s="20" t="s">
        <v>2021</v>
      </c>
      <c r="E352" s="20">
        <v>2454143.71</v>
      </c>
      <c r="F352" s="20" t="s">
        <v>1706</v>
      </c>
      <c r="G352" s="20" t="s">
        <v>1712</v>
      </c>
      <c r="H352" s="20" t="s">
        <v>643</v>
      </c>
      <c r="I352" s="20" t="s">
        <v>154</v>
      </c>
      <c r="J352" s="20">
        <v>2434693.21</v>
      </c>
    </row>
    <row r="353" spans="1:11" hidden="1">
      <c r="A353" s="20" t="str">
        <f>VLOOKUP(C353,esfKRW_20220628!D:D,1,TRUE)</f>
        <v>3370-EAG-2</v>
      </c>
      <c r="B353" s="20">
        <v>3370</v>
      </c>
      <c r="C353" s="20" t="s">
        <v>2020</v>
      </c>
      <c r="D353" s="20" t="s">
        <v>2021</v>
      </c>
      <c r="E353" s="20">
        <v>2454143.71</v>
      </c>
      <c r="F353" s="20" t="s">
        <v>1706</v>
      </c>
      <c r="G353" s="20" t="s">
        <v>1712</v>
      </c>
      <c r="H353" s="20" t="s">
        <v>168</v>
      </c>
      <c r="I353" s="20" t="s">
        <v>154</v>
      </c>
      <c r="J353" s="20">
        <v>19432.580000000002</v>
      </c>
    </row>
    <row r="354" spans="1:11" hidden="1">
      <c r="A354" s="20" t="str">
        <f>VLOOKUP(C354,esfKRW_20220628!D:D,1,TRUE)</f>
        <v>3370-EAG-2</v>
      </c>
      <c r="B354" s="20">
        <v>3370</v>
      </c>
      <c r="C354" s="20" t="s">
        <v>2020</v>
      </c>
      <c r="D354" s="20" t="s">
        <v>2021</v>
      </c>
      <c r="E354" s="20">
        <v>2454143.71</v>
      </c>
      <c r="F354" s="20" t="s">
        <v>1706</v>
      </c>
      <c r="G354" s="20" t="s">
        <v>1712</v>
      </c>
      <c r="H354" s="20" t="s">
        <v>154</v>
      </c>
      <c r="I354" s="20" t="s">
        <v>154</v>
      </c>
      <c r="J354" s="20">
        <v>17.920000000000002</v>
      </c>
    </row>
    <row r="355" spans="1:11" hidden="1">
      <c r="A355" s="20" t="str">
        <f>VLOOKUP(C355,esfKRW_20220628!D:D,1,TRUE)</f>
        <v>3370-EAG-2</v>
      </c>
      <c r="B355" s="20">
        <v>3370</v>
      </c>
      <c r="C355" s="20" t="s">
        <v>2022</v>
      </c>
      <c r="D355" s="20" t="s">
        <v>2023</v>
      </c>
      <c r="E355" s="20">
        <v>3145044.44</v>
      </c>
      <c r="F355" s="20" t="s">
        <v>2024</v>
      </c>
      <c r="G355" s="20" t="s">
        <v>1712</v>
      </c>
      <c r="H355" s="20" t="s">
        <v>643</v>
      </c>
      <c r="I355" s="20" t="s">
        <v>154</v>
      </c>
      <c r="J355" s="20">
        <v>3145044.44</v>
      </c>
    </row>
    <row r="356" spans="1:11" hidden="1">
      <c r="A356" s="20" t="str">
        <f>VLOOKUP(C356,esfKRW_20220628!D:D,1,TRUE)</f>
        <v>3370-EAG-2</v>
      </c>
      <c r="B356" s="20">
        <v>3370</v>
      </c>
      <c r="C356" s="20" t="s">
        <v>2025</v>
      </c>
      <c r="D356" s="20" t="s">
        <v>2026</v>
      </c>
      <c r="E356" s="20">
        <v>516657.84</v>
      </c>
      <c r="F356" s="20" t="s">
        <v>2027</v>
      </c>
      <c r="G356" s="20" t="s">
        <v>1712</v>
      </c>
      <c r="H356" s="20" t="s">
        <v>643</v>
      </c>
      <c r="I356" s="20" t="s">
        <v>154</v>
      </c>
      <c r="J356" s="20">
        <v>516657.84</v>
      </c>
    </row>
    <row r="357" spans="1:11">
      <c r="A357" s="20" t="e">
        <f>VLOOKUP(C357,esfKRW_20220628!D:D,1,FALSE)</f>
        <v>#N/A</v>
      </c>
      <c r="B357" s="20">
        <v>4000</v>
      </c>
      <c r="C357" s="20" t="s">
        <v>2028</v>
      </c>
      <c r="D357" s="20" t="s">
        <v>2029</v>
      </c>
      <c r="E357" s="20">
        <v>442739.83</v>
      </c>
      <c r="F357" s="20" t="s">
        <v>1706</v>
      </c>
      <c r="G357" s="20" t="s">
        <v>1703</v>
      </c>
      <c r="H357" s="20" t="s">
        <v>225</v>
      </c>
      <c r="I357" s="20" t="s">
        <v>38</v>
      </c>
      <c r="J357" s="20">
        <v>191945.49</v>
      </c>
      <c r="K357" s="20" t="str">
        <f>VLOOKUP(C357,[1]EAG_Opp_kenmerken_20201208!$A:$J,6,FALSE)</f>
        <v>NL11_2_2</v>
      </c>
    </row>
    <row r="358" spans="1:11">
      <c r="A358" s="20" t="e">
        <f>VLOOKUP(C358,esfKRW_20220628!D:D,1,FALSE)</f>
        <v>#N/A</v>
      </c>
      <c r="B358" s="20">
        <v>4000</v>
      </c>
      <c r="C358" s="20" t="s">
        <v>2028</v>
      </c>
      <c r="D358" s="20" t="s">
        <v>2029</v>
      </c>
      <c r="E358" s="20">
        <v>442739.83</v>
      </c>
      <c r="F358" s="20" t="s">
        <v>1706</v>
      </c>
      <c r="G358" s="20" t="s">
        <v>1703</v>
      </c>
      <c r="H358" s="20" t="s">
        <v>282</v>
      </c>
      <c r="I358" s="20" t="s">
        <v>38</v>
      </c>
      <c r="J358" s="20">
        <v>128235.94</v>
      </c>
      <c r="K358" s="20" t="str">
        <f>VLOOKUP(C358,[1]EAG_Opp_kenmerken_20201208!$A:$J,6,FALSE)</f>
        <v>NL11_2_2</v>
      </c>
    </row>
    <row r="359" spans="1:11">
      <c r="A359" s="20" t="e">
        <f>VLOOKUP(C359,esfKRW_20220628!D:D,1,FALSE)</f>
        <v>#N/A</v>
      </c>
      <c r="B359" s="20">
        <v>4000</v>
      </c>
      <c r="C359" s="20" t="s">
        <v>2028</v>
      </c>
      <c r="D359" s="20" t="s">
        <v>2029</v>
      </c>
      <c r="E359" s="20">
        <v>442739.83</v>
      </c>
      <c r="F359" s="20" t="s">
        <v>1706</v>
      </c>
      <c r="G359" s="20" t="s">
        <v>1703</v>
      </c>
      <c r="H359" s="20" t="s">
        <v>332</v>
      </c>
      <c r="I359" s="20" t="s">
        <v>38</v>
      </c>
      <c r="J359" s="20">
        <v>47629.34</v>
      </c>
      <c r="K359" s="20" t="str">
        <f>VLOOKUP(C359,[1]EAG_Opp_kenmerken_20201208!$A:$J,6,FALSE)</f>
        <v>NL11_2_2</v>
      </c>
    </row>
    <row r="360" spans="1:11">
      <c r="A360" s="20" t="e">
        <f>VLOOKUP(C360,esfKRW_20220628!D:D,1,FALSE)</f>
        <v>#N/A</v>
      </c>
      <c r="B360" s="20">
        <v>4000</v>
      </c>
      <c r="C360" s="20" t="s">
        <v>2028</v>
      </c>
      <c r="D360" s="20" t="s">
        <v>2029</v>
      </c>
      <c r="E360" s="20">
        <v>442739.83</v>
      </c>
      <c r="F360" s="20" t="s">
        <v>1706</v>
      </c>
      <c r="G360" s="20" t="s">
        <v>1703</v>
      </c>
      <c r="H360" s="20" t="s">
        <v>253</v>
      </c>
      <c r="I360" s="20" t="s">
        <v>38</v>
      </c>
      <c r="J360" s="20">
        <v>74929.06</v>
      </c>
      <c r="K360" s="20" t="str">
        <f>VLOOKUP(C360,[1]EAG_Opp_kenmerken_20201208!$A:$J,6,FALSE)</f>
        <v>NL11_2_2</v>
      </c>
    </row>
    <row r="361" spans="1:11" hidden="1">
      <c r="A361" s="20" t="str">
        <f>VLOOKUP(C361,esfKRW_20220628!D:D,1,FALSE)</f>
        <v>4000-EAG-2</v>
      </c>
      <c r="B361" s="20">
        <v>4000</v>
      </c>
      <c r="C361" s="20" t="s">
        <v>664</v>
      </c>
      <c r="D361" s="20" t="s">
        <v>663</v>
      </c>
      <c r="E361" s="20">
        <v>441308.31</v>
      </c>
      <c r="F361" s="20" t="s">
        <v>1706</v>
      </c>
      <c r="G361" s="20" t="s">
        <v>1712</v>
      </c>
      <c r="H361" s="20" t="s">
        <v>225</v>
      </c>
      <c r="I361" s="20" t="s">
        <v>38</v>
      </c>
      <c r="J361" s="20">
        <v>428868.13</v>
      </c>
    </row>
    <row r="362" spans="1:11" hidden="1">
      <c r="A362" s="20" t="str">
        <f>VLOOKUP(C362,esfKRW_20220628!D:D,1,FALSE)</f>
        <v>4000-EAG-2</v>
      </c>
      <c r="B362" s="20">
        <v>4000</v>
      </c>
      <c r="C362" s="20" t="s">
        <v>664</v>
      </c>
      <c r="D362" s="20" t="s">
        <v>663</v>
      </c>
      <c r="E362" s="20">
        <v>441308.31</v>
      </c>
      <c r="F362" s="20" t="s">
        <v>1706</v>
      </c>
      <c r="G362" s="20" t="s">
        <v>1712</v>
      </c>
      <c r="H362" s="20" t="s">
        <v>282</v>
      </c>
      <c r="I362" s="20" t="s">
        <v>38</v>
      </c>
      <c r="J362" s="20">
        <v>12440.18</v>
      </c>
    </row>
    <row r="363" spans="1:11">
      <c r="A363" s="20" t="e">
        <f>VLOOKUP(C363,esfKRW_20220628!D:D,1,FALSE)</f>
        <v>#N/A</v>
      </c>
      <c r="B363" s="20">
        <v>4000</v>
      </c>
      <c r="C363" s="20" t="s">
        <v>2030</v>
      </c>
      <c r="D363" s="20" t="s">
        <v>2031</v>
      </c>
      <c r="E363" s="20">
        <v>347006.88</v>
      </c>
      <c r="F363" s="20" t="s">
        <v>2032</v>
      </c>
      <c r="G363" s="20" t="s">
        <v>1703</v>
      </c>
      <c r="H363" s="20" t="s">
        <v>225</v>
      </c>
      <c r="I363" s="20" t="s">
        <v>38</v>
      </c>
      <c r="J363" s="20">
        <v>244334.34</v>
      </c>
      <c r="K363" s="20" t="str">
        <f>VLOOKUP(C363,[1]EAG_Opp_kenmerken_20201208!$A:$J,6,FALSE)</f>
        <v>NL11_2_2</v>
      </c>
    </row>
    <row r="364" spans="1:11">
      <c r="A364" s="20" t="e">
        <f>VLOOKUP(C364,esfKRW_20220628!D:D,1,FALSE)</f>
        <v>#N/A</v>
      </c>
      <c r="B364" s="20">
        <v>4000</v>
      </c>
      <c r="C364" s="20" t="s">
        <v>2030</v>
      </c>
      <c r="D364" s="20" t="s">
        <v>2031</v>
      </c>
      <c r="E364" s="20">
        <v>347006.88</v>
      </c>
      <c r="F364" s="20" t="s">
        <v>2032</v>
      </c>
      <c r="G364" s="20" t="s">
        <v>1703</v>
      </c>
      <c r="H364" s="20" t="s">
        <v>282</v>
      </c>
      <c r="I364" s="20" t="s">
        <v>38</v>
      </c>
      <c r="J364" s="20">
        <v>102672.55</v>
      </c>
      <c r="K364" s="20" t="str">
        <f>VLOOKUP(C364,[1]EAG_Opp_kenmerken_20201208!$A:$J,6,FALSE)</f>
        <v>NL11_2_2</v>
      </c>
    </row>
    <row r="365" spans="1:11">
      <c r="A365" s="20" t="e">
        <f>VLOOKUP(C365,esfKRW_20220628!D:D,1,FALSE)</f>
        <v>#N/A</v>
      </c>
      <c r="B365" s="20">
        <v>4000</v>
      </c>
      <c r="C365" s="20" t="s">
        <v>2033</v>
      </c>
      <c r="D365" s="20" t="s">
        <v>2034</v>
      </c>
      <c r="E365" s="20">
        <v>1210256.6299999999</v>
      </c>
      <c r="F365" s="20" t="s">
        <v>1706</v>
      </c>
      <c r="G365" s="20" t="s">
        <v>1703</v>
      </c>
      <c r="H365" s="20" t="s">
        <v>225</v>
      </c>
      <c r="I365" s="20" t="s">
        <v>38</v>
      </c>
      <c r="J365" s="20">
        <v>1210256.6299999999</v>
      </c>
      <c r="K365" s="20" t="str">
        <f>VLOOKUP(C365,[1]EAG_Opp_kenmerken_20201208!$A:$J,6,FALSE)</f>
        <v>NL11_2_2</v>
      </c>
    </row>
    <row r="366" spans="1:11">
      <c r="A366" s="20" t="e">
        <f>VLOOKUP(C366,esfKRW_20220628!D:D,1,FALSE)</f>
        <v>#N/A</v>
      </c>
      <c r="B366" s="20">
        <v>4000</v>
      </c>
      <c r="C366" s="20" t="s">
        <v>2035</v>
      </c>
      <c r="D366" s="20" t="s">
        <v>2036</v>
      </c>
      <c r="E366" s="20">
        <v>1623744.09</v>
      </c>
      <c r="F366" s="20" t="s">
        <v>1706</v>
      </c>
      <c r="G366" s="20" t="s">
        <v>1703</v>
      </c>
      <c r="H366" s="20" t="s">
        <v>225</v>
      </c>
      <c r="I366" s="20" t="s">
        <v>38</v>
      </c>
      <c r="J366" s="20">
        <v>1623744.09</v>
      </c>
      <c r="K366" s="20" t="str">
        <f>VLOOKUP(C366,[1]EAG_Opp_kenmerken_20201208!$A:$J,6,FALSE)</f>
        <v>NL11_2_2</v>
      </c>
    </row>
    <row r="367" spans="1:11">
      <c r="A367" s="20" t="e">
        <f>VLOOKUP(C367,esfKRW_20220628!D:D,1,FALSE)</f>
        <v>#N/A</v>
      </c>
      <c r="B367" s="20">
        <v>4000</v>
      </c>
      <c r="C367" s="20" t="s">
        <v>2037</v>
      </c>
      <c r="D367" s="20" t="s">
        <v>2038</v>
      </c>
      <c r="E367" s="20">
        <v>719843.46</v>
      </c>
      <c r="F367" s="20" t="s">
        <v>1706</v>
      </c>
      <c r="G367" s="20" t="s">
        <v>1703</v>
      </c>
      <c r="H367" s="20" t="s">
        <v>225</v>
      </c>
      <c r="I367" s="20" t="s">
        <v>38</v>
      </c>
      <c r="J367" s="20">
        <v>719843.46</v>
      </c>
      <c r="K367" s="20" t="str">
        <f>VLOOKUP(C367,[1]EAG_Opp_kenmerken_20201208!$A:$J,6,FALSE)</f>
        <v>NL11_2_2</v>
      </c>
    </row>
    <row r="368" spans="1:11">
      <c r="A368" s="20" t="e">
        <f>VLOOKUP(C368,esfKRW_20220628!D:D,1,FALSE)</f>
        <v>#N/A</v>
      </c>
      <c r="B368" s="20">
        <v>4000</v>
      </c>
      <c r="C368" s="20" t="s">
        <v>2039</v>
      </c>
      <c r="D368" s="20" t="s">
        <v>2040</v>
      </c>
      <c r="E368" s="20">
        <v>2578208.73</v>
      </c>
      <c r="F368" s="20" t="s">
        <v>1706</v>
      </c>
      <c r="G368" s="20" t="s">
        <v>1703</v>
      </c>
      <c r="H368" s="20" t="s">
        <v>225</v>
      </c>
      <c r="I368" s="20" t="s">
        <v>38</v>
      </c>
      <c r="J368" s="20">
        <v>2270992.75</v>
      </c>
      <c r="K368" s="20" t="str">
        <f>VLOOKUP(C368,[1]EAG_Opp_kenmerken_20201208!$A:$J,6,FALSE)</f>
        <v>NL11_2_2</v>
      </c>
    </row>
    <row r="369" spans="1:11">
      <c r="A369" s="20" t="e">
        <f>VLOOKUP(C369,esfKRW_20220628!D:D,1,FALSE)</f>
        <v>#N/A</v>
      </c>
      <c r="B369" s="20">
        <v>4000</v>
      </c>
      <c r="C369" s="20" t="s">
        <v>2039</v>
      </c>
      <c r="D369" s="20" t="s">
        <v>2040</v>
      </c>
      <c r="E369" s="20">
        <v>2578208.73</v>
      </c>
      <c r="F369" s="20" t="s">
        <v>1706</v>
      </c>
      <c r="G369" s="20" t="s">
        <v>1703</v>
      </c>
      <c r="H369" s="20" t="s">
        <v>743</v>
      </c>
      <c r="I369" s="20" t="s">
        <v>38</v>
      </c>
      <c r="J369" s="20">
        <v>307215.98</v>
      </c>
      <c r="K369" s="20" t="str">
        <f>VLOOKUP(C369,[1]EAG_Opp_kenmerken_20201208!$A:$J,6,FALSE)</f>
        <v>NL11_2_2</v>
      </c>
    </row>
    <row r="370" spans="1:11" hidden="1">
      <c r="A370" s="20">
        <f>VLOOKUP(B370,esfKRW_20220628!D:D,1,FALSE)</f>
        <v>4100</v>
      </c>
      <c r="B370" s="20">
        <v>4100</v>
      </c>
      <c r="C370" s="20" t="s">
        <v>2041</v>
      </c>
      <c r="D370" s="20" t="s">
        <v>265</v>
      </c>
      <c r="E370" s="20">
        <v>3467565.92</v>
      </c>
      <c r="F370" s="20" t="s">
        <v>1711</v>
      </c>
      <c r="G370" s="20" t="s">
        <v>1712</v>
      </c>
      <c r="H370" s="20" t="s">
        <v>225</v>
      </c>
      <c r="I370" s="20" t="s">
        <v>38</v>
      </c>
      <c r="J370" s="20">
        <v>3467565.93</v>
      </c>
    </row>
    <row r="371" spans="1:11" hidden="1">
      <c r="A371" s="20">
        <f>VLOOKUP(B371,esfKRW_20220628!D:D,1,FALSE)</f>
        <v>4100</v>
      </c>
      <c r="B371" s="20">
        <v>4100</v>
      </c>
      <c r="C371" s="20" t="s">
        <v>2042</v>
      </c>
      <c r="D371" s="20" t="s">
        <v>2043</v>
      </c>
      <c r="E371" s="20">
        <v>254935.59</v>
      </c>
      <c r="F371" s="20" t="s">
        <v>1711</v>
      </c>
      <c r="G371" s="20" t="s">
        <v>1712</v>
      </c>
      <c r="H371" s="20" t="s">
        <v>225</v>
      </c>
      <c r="I371" s="20" t="s">
        <v>38</v>
      </c>
      <c r="J371" s="20">
        <v>254935.59</v>
      </c>
    </row>
    <row r="372" spans="1:11" hidden="1">
      <c r="A372" s="20">
        <f>VLOOKUP(B372,esfKRW_20220628!D:D,1,FALSE)</f>
        <v>4110</v>
      </c>
      <c r="B372" s="20">
        <v>4110</v>
      </c>
      <c r="C372" s="20" t="s">
        <v>2044</v>
      </c>
      <c r="D372" s="20" t="s">
        <v>268</v>
      </c>
      <c r="E372" s="20">
        <v>2370791.83</v>
      </c>
      <c r="F372" s="20" t="s">
        <v>1711</v>
      </c>
      <c r="G372" s="20" t="s">
        <v>1712</v>
      </c>
      <c r="H372" s="20" t="s">
        <v>225</v>
      </c>
      <c r="I372" s="20" t="s">
        <v>38</v>
      </c>
      <c r="J372" s="20">
        <v>2370791.83</v>
      </c>
    </row>
    <row r="373" spans="1:11" hidden="1">
      <c r="A373" s="20">
        <f>VLOOKUP(B373,esfKRW_20220628!D:D,1,FALSE)</f>
        <v>4110</v>
      </c>
      <c r="B373" s="20">
        <v>4110</v>
      </c>
      <c r="C373" s="20" t="s">
        <v>2045</v>
      </c>
      <c r="D373" s="20" t="s">
        <v>2046</v>
      </c>
      <c r="E373" s="20">
        <v>313695.42</v>
      </c>
      <c r="F373" s="20" t="s">
        <v>1711</v>
      </c>
      <c r="G373" s="20" t="s">
        <v>1712</v>
      </c>
      <c r="H373" s="20" t="s">
        <v>225</v>
      </c>
      <c r="I373" s="20" t="s">
        <v>38</v>
      </c>
      <c r="J373" s="20">
        <v>313695.42</v>
      </c>
    </row>
    <row r="374" spans="1:11" hidden="1">
      <c r="A374" s="20" t="str">
        <f>VLOOKUP(C374,esfKRW_20220628!D:D,1,FALSE)</f>
        <v>4120-EAG-1</v>
      </c>
      <c r="B374" s="20">
        <v>4120</v>
      </c>
      <c r="C374" s="20" t="s">
        <v>668</v>
      </c>
      <c r="D374" s="20" t="s">
        <v>667</v>
      </c>
      <c r="E374" s="20">
        <v>625674.15</v>
      </c>
      <c r="F374" s="20" t="s">
        <v>1711</v>
      </c>
      <c r="G374" s="20" t="s">
        <v>1712</v>
      </c>
      <c r="H374" s="20" t="s">
        <v>225</v>
      </c>
      <c r="I374" s="20" t="s">
        <v>38</v>
      </c>
      <c r="J374" s="20">
        <v>625674.15</v>
      </c>
    </row>
    <row r="375" spans="1:11" hidden="1">
      <c r="A375" s="20" t="str">
        <f>VLOOKUP(C375,esfKRW_20220628!D:D,1,FALSE)</f>
        <v>4120-EAG-2</v>
      </c>
      <c r="B375" s="20">
        <v>4120</v>
      </c>
      <c r="C375" s="20" t="s">
        <v>672</v>
      </c>
      <c r="D375" s="20" t="s">
        <v>671</v>
      </c>
      <c r="E375" s="20">
        <v>482429.81</v>
      </c>
      <c r="F375" s="20" t="s">
        <v>1711</v>
      </c>
      <c r="G375" s="20" t="s">
        <v>1712</v>
      </c>
      <c r="H375" s="20" t="s">
        <v>225</v>
      </c>
      <c r="I375" s="20" t="s">
        <v>38</v>
      </c>
      <c r="J375" s="20">
        <v>482429.81</v>
      </c>
    </row>
    <row r="376" spans="1:11" hidden="1">
      <c r="A376" s="20">
        <f>VLOOKUP(B376,esfKRW_20220628!D:D,1,FALSE)</f>
        <v>4130</v>
      </c>
      <c r="B376" s="20">
        <v>4130</v>
      </c>
      <c r="C376" s="20" t="s">
        <v>1636</v>
      </c>
      <c r="D376" s="20" t="s">
        <v>271</v>
      </c>
      <c r="E376" s="20">
        <v>2558683.5699999998</v>
      </c>
      <c r="F376" s="20" t="s">
        <v>1711</v>
      </c>
      <c r="G376" s="20" t="s">
        <v>1712</v>
      </c>
      <c r="H376" s="20" t="s">
        <v>225</v>
      </c>
      <c r="I376" s="20" t="s">
        <v>38</v>
      </c>
      <c r="J376" s="20">
        <v>2547248.61</v>
      </c>
    </row>
    <row r="377" spans="1:11" hidden="1">
      <c r="A377" s="20">
        <f>VLOOKUP(B377,esfKRW_20220628!D:D,1,FALSE)</f>
        <v>4130</v>
      </c>
      <c r="B377" s="20">
        <v>4130</v>
      </c>
      <c r="C377" s="20" t="s">
        <v>1636</v>
      </c>
      <c r="D377" s="20" t="s">
        <v>271</v>
      </c>
      <c r="E377" s="20">
        <v>2558683.5699999998</v>
      </c>
      <c r="F377" s="20" t="s">
        <v>1711</v>
      </c>
      <c r="G377" s="20" t="s">
        <v>1712</v>
      </c>
      <c r="H377" s="20" t="s">
        <v>332</v>
      </c>
      <c r="I377" s="20" t="s">
        <v>38</v>
      </c>
      <c r="J377" s="20">
        <v>11434.97</v>
      </c>
    </row>
    <row r="378" spans="1:11" hidden="1">
      <c r="A378" s="20" t="str">
        <f>VLOOKUP(C378,esfKRW_20220628!D:D,1,TRUE)</f>
        <v>4120-EAG-2</v>
      </c>
      <c r="B378" s="20">
        <v>4140</v>
      </c>
      <c r="C378" s="20" t="s">
        <v>2047</v>
      </c>
      <c r="D378" s="20" t="s">
        <v>2048</v>
      </c>
      <c r="E378" s="20">
        <v>723257.13</v>
      </c>
      <c r="F378" s="20" t="s">
        <v>1711</v>
      </c>
      <c r="G378" s="20" t="s">
        <v>1712</v>
      </c>
      <c r="H378" s="20" t="s">
        <v>225</v>
      </c>
      <c r="I378" s="20" t="s">
        <v>38</v>
      </c>
      <c r="J378" s="20">
        <v>723257.13</v>
      </c>
    </row>
    <row r="379" spans="1:11" hidden="1">
      <c r="A379" s="20" t="str">
        <f>VLOOKUP(C379,esfKRW_20220628!D:D,1,TRUE)</f>
        <v>4140-EAG-1, 4140-EAG-2</v>
      </c>
      <c r="B379" s="20">
        <v>4140</v>
      </c>
      <c r="C379" s="20" t="s">
        <v>2049</v>
      </c>
      <c r="D379" s="20" t="s">
        <v>2048</v>
      </c>
      <c r="E379" s="20">
        <v>586330.4</v>
      </c>
      <c r="F379" s="20" t="s">
        <v>1711</v>
      </c>
      <c r="G379" s="20" t="s">
        <v>1712</v>
      </c>
      <c r="H379" s="20" t="s">
        <v>225</v>
      </c>
      <c r="I379" s="20" t="s">
        <v>38</v>
      </c>
      <c r="J379" s="20">
        <v>586330.4</v>
      </c>
    </row>
    <row r="380" spans="1:11" hidden="1">
      <c r="A380" s="20" t="str">
        <f>VLOOKUP(C380,esfKRW_20220628!D:D,1,TRUE)</f>
        <v>4140-EAG-1, 4140-EAG-2</v>
      </c>
      <c r="B380" s="20">
        <v>4140</v>
      </c>
      <c r="C380" s="20" t="s">
        <v>2050</v>
      </c>
      <c r="D380" s="20" t="s">
        <v>2048</v>
      </c>
      <c r="E380" s="20">
        <v>595656.97</v>
      </c>
      <c r="F380" s="20" t="s">
        <v>1711</v>
      </c>
      <c r="G380" s="20" t="s">
        <v>1712</v>
      </c>
      <c r="H380" s="20" t="s">
        <v>225</v>
      </c>
      <c r="I380" s="20" t="s">
        <v>38</v>
      </c>
      <c r="J380" s="20">
        <v>595656.97</v>
      </c>
    </row>
    <row r="381" spans="1:11" hidden="1">
      <c r="A381" s="20" t="str">
        <f>VLOOKUP(C381,esfKRW_20220628!D:D,1,TRUE)</f>
        <v>4140-EAG-3, 4140-EAG-4</v>
      </c>
      <c r="B381" s="20">
        <v>4140</v>
      </c>
      <c r="C381" s="20" t="s">
        <v>2051</v>
      </c>
      <c r="D381" s="20" t="s">
        <v>2048</v>
      </c>
      <c r="E381" s="20">
        <v>119590.74</v>
      </c>
      <c r="F381" s="20" t="s">
        <v>1711</v>
      </c>
      <c r="G381" s="20" t="s">
        <v>1712</v>
      </c>
      <c r="H381" s="20" t="s">
        <v>225</v>
      </c>
      <c r="I381" s="20" t="s">
        <v>38</v>
      </c>
      <c r="J381" s="20">
        <v>119590.73</v>
      </c>
    </row>
    <row r="382" spans="1:11" hidden="1">
      <c r="A382" s="20" t="str">
        <f>VLOOKUP(C382,esfKRW_20220628!D:D,1,FALSE)</f>
        <v>4140-EAG-5</v>
      </c>
      <c r="B382" s="20">
        <v>4140</v>
      </c>
      <c r="C382" s="20" t="s">
        <v>684</v>
      </c>
      <c r="D382" s="20" t="s">
        <v>2052</v>
      </c>
      <c r="E382" s="20">
        <v>115848.1</v>
      </c>
      <c r="F382" s="20" t="s">
        <v>1898</v>
      </c>
      <c r="G382" s="20" t="s">
        <v>1712</v>
      </c>
      <c r="H382" s="20" t="s">
        <v>225</v>
      </c>
      <c r="I382" s="20" t="s">
        <v>38</v>
      </c>
      <c r="J382" s="20">
        <v>115848.1</v>
      </c>
    </row>
    <row r="383" spans="1:11" hidden="1">
      <c r="A383" s="20">
        <f>VLOOKUP(B383,esfKRW_20220628!D:D,1,FALSE)</f>
        <v>4200</v>
      </c>
      <c r="B383" s="20">
        <v>4200</v>
      </c>
      <c r="C383" s="20" t="s">
        <v>2053</v>
      </c>
      <c r="D383" s="20" t="s">
        <v>275</v>
      </c>
      <c r="E383" s="20">
        <v>199109.23</v>
      </c>
      <c r="F383" s="20" t="s">
        <v>1711</v>
      </c>
      <c r="G383" s="20" t="s">
        <v>1712</v>
      </c>
      <c r="H383" s="20" t="s">
        <v>282</v>
      </c>
      <c r="I383" s="20" t="s">
        <v>38</v>
      </c>
      <c r="J383" s="20">
        <v>1629.29</v>
      </c>
    </row>
    <row r="384" spans="1:11" hidden="1">
      <c r="A384" s="20">
        <f>VLOOKUP(B384,esfKRW_20220628!D:D,1,FALSE)</f>
        <v>4200</v>
      </c>
      <c r="B384" s="20">
        <v>4200</v>
      </c>
      <c r="C384" s="20" t="s">
        <v>2053</v>
      </c>
      <c r="D384" s="20" t="s">
        <v>275</v>
      </c>
      <c r="E384" s="20">
        <v>199109.23</v>
      </c>
      <c r="F384" s="20" t="s">
        <v>1711</v>
      </c>
      <c r="G384" s="20" t="s">
        <v>1712</v>
      </c>
      <c r="H384" s="20" t="s">
        <v>332</v>
      </c>
      <c r="I384" s="20" t="s">
        <v>38</v>
      </c>
      <c r="J384" s="20">
        <v>193163.24</v>
      </c>
    </row>
    <row r="385" spans="1:11" hidden="1">
      <c r="A385" s="20">
        <f>VLOOKUP(B385,esfKRW_20220628!D:D,1,FALSE)</f>
        <v>4200</v>
      </c>
      <c r="B385" s="20">
        <v>4200</v>
      </c>
      <c r="C385" s="20" t="s">
        <v>2053</v>
      </c>
      <c r="D385" s="20" t="s">
        <v>275</v>
      </c>
      <c r="E385" s="20">
        <v>199109.23</v>
      </c>
      <c r="F385" s="20" t="s">
        <v>1711</v>
      </c>
      <c r="G385" s="20" t="s">
        <v>1712</v>
      </c>
      <c r="H385" s="20" t="s">
        <v>253</v>
      </c>
      <c r="I385" s="20" t="s">
        <v>38</v>
      </c>
      <c r="J385" s="20">
        <v>4316.7</v>
      </c>
    </row>
    <row r="386" spans="1:11" hidden="1">
      <c r="A386" s="20">
        <f>VLOOKUP(B386,esfKRW_20220628!D:D,1,FALSE)</f>
        <v>4200</v>
      </c>
      <c r="B386" s="20">
        <v>4200</v>
      </c>
      <c r="C386" s="20" t="s">
        <v>2054</v>
      </c>
      <c r="D386" s="20" t="s">
        <v>2055</v>
      </c>
      <c r="E386" s="20">
        <v>1271904.67</v>
      </c>
      <c r="F386" s="20" t="s">
        <v>1711</v>
      </c>
      <c r="G386" s="20" t="s">
        <v>1712</v>
      </c>
      <c r="H386" s="20" t="s">
        <v>332</v>
      </c>
      <c r="I386" s="20" t="s">
        <v>38</v>
      </c>
      <c r="J386" s="20">
        <v>1269192.02</v>
      </c>
    </row>
    <row r="387" spans="1:11" hidden="1">
      <c r="A387" s="20">
        <f>VLOOKUP(B387,esfKRW_20220628!D:D,1,FALSE)</f>
        <v>4200</v>
      </c>
      <c r="B387" s="20">
        <v>4200</v>
      </c>
      <c r="C387" s="20" t="s">
        <v>2054</v>
      </c>
      <c r="D387" s="20" t="s">
        <v>2055</v>
      </c>
      <c r="E387" s="20">
        <v>1271904.67</v>
      </c>
      <c r="F387" s="20" t="s">
        <v>1711</v>
      </c>
      <c r="G387" s="20" t="s">
        <v>1712</v>
      </c>
      <c r="H387" s="20" t="s">
        <v>253</v>
      </c>
      <c r="I387" s="20" t="s">
        <v>38</v>
      </c>
      <c r="J387" s="20">
        <v>2712.65</v>
      </c>
    </row>
    <row r="388" spans="1:11" hidden="1">
      <c r="A388" s="20">
        <f>VLOOKUP(B388,esfKRW_20220628!D:D,1,FALSE)</f>
        <v>4200</v>
      </c>
      <c r="B388" s="20">
        <v>4200</v>
      </c>
      <c r="C388" s="20" t="s">
        <v>2056</v>
      </c>
      <c r="D388" s="20" t="s">
        <v>2057</v>
      </c>
      <c r="E388" s="20">
        <v>842477.13</v>
      </c>
      <c r="F388" s="20" t="s">
        <v>1711</v>
      </c>
      <c r="G388" s="20" t="s">
        <v>1712</v>
      </c>
      <c r="H388" s="20" t="s">
        <v>332</v>
      </c>
      <c r="I388" s="20" t="s">
        <v>38</v>
      </c>
      <c r="J388" s="20">
        <v>829929.22</v>
      </c>
    </row>
    <row r="389" spans="1:11" hidden="1">
      <c r="A389" s="20">
        <f>VLOOKUP(B389,esfKRW_20220628!D:D,1,FALSE)</f>
        <v>4200</v>
      </c>
      <c r="B389" s="20">
        <v>4200</v>
      </c>
      <c r="C389" s="20" t="s">
        <v>2056</v>
      </c>
      <c r="D389" s="20" t="s">
        <v>2057</v>
      </c>
      <c r="E389" s="20">
        <v>842477.13</v>
      </c>
      <c r="F389" s="20" t="s">
        <v>1711</v>
      </c>
      <c r="G389" s="20" t="s">
        <v>1712</v>
      </c>
      <c r="H389" s="20" t="s">
        <v>253</v>
      </c>
      <c r="I389" s="20" t="s">
        <v>38</v>
      </c>
      <c r="J389" s="20">
        <v>12547.9</v>
      </c>
    </row>
    <row r="390" spans="1:11">
      <c r="A390" s="20" t="e">
        <f>VLOOKUP(C390,esfKRW_20220628!D:D,1,FALSE)</f>
        <v>#N/A</v>
      </c>
      <c r="B390" s="20">
        <v>4210</v>
      </c>
      <c r="C390" s="20" t="s">
        <v>2058</v>
      </c>
      <c r="D390" s="20" t="s">
        <v>2059</v>
      </c>
      <c r="E390" s="20">
        <v>100167.02</v>
      </c>
      <c r="F390" s="20" t="s">
        <v>1706</v>
      </c>
      <c r="G390" s="20" t="s">
        <v>1703</v>
      </c>
      <c r="H390" s="20" t="s">
        <v>282</v>
      </c>
      <c r="I390" s="20" t="s">
        <v>38</v>
      </c>
      <c r="J390" s="20">
        <v>89.11</v>
      </c>
      <c r="K390" s="20" t="str">
        <f>VLOOKUP(C390,[1]EAG_Opp_kenmerken_20201208!$A:$J,6,FALSE)</f>
        <v>NL11_6_2</v>
      </c>
    </row>
    <row r="391" spans="1:11">
      <c r="A391" s="20" t="e">
        <f>VLOOKUP(C391,esfKRW_20220628!D:D,1,FALSE)</f>
        <v>#N/A</v>
      </c>
      <c r="B391" s="20">
        <v>4210</v>
      </c>
      <c r="C391" s="20" t="s">
        <v>2058</v>
      </c>
      <c r="D391" s="20" t="s">
        <v>2059</v>
      </c>
      <c r="E391" s="20">
        <v>100167.02</v>
      </c>
      <c r="F391" s="20" t="s">
        <v>1706</v>
      </c>
      <c r="G391" s="20" t="s">
        <v>1703</v>
      </c>
      <c r="H391" s="20" t="s">
        <v>253</v>
      </c>
      <c r="I391" s="20" t="s">
        <v>38</v>
      </c>
      <c r="J391" s="20">
        <v>100077.91</v>
      </c>
      <c r="K391" s="20" t="str">
        <f>VLOOKUP(C391,[1]EAG_Opp_kenmerken_20201208!$A:$J,6,FALSE)</f>
        <v>NL11_6_2</v>
      </c>
    </row>
    <row r="392" spans="1:11">
      <c r="A392" s="20" t="e">
        <f>VLOOKUP(C392,esfKRW_20220628!D:D,1,FALSE)</f>
        <v>#N/A</v>
      </c>
      <c r="B392" s="20">
        <v>4210</v>
      </c>
      <c r="C392" s="20" t="s">
        <v>2060</v>
      </c>
      <c r="D392" s="20" t="s">
        <v>2061</v>
      </c>
      <c r="E392" s="20">
        <v>562462.43000000005</v>
      </c>
      <c r="F392" s="20" t="s">
        <v>1706</v>
      </c>
      <c r="G392" s="20" t="s">
        <v>1703</v>
      </c>
      <c r="H392" s="20" t="s">
        <v>282</v>
      </c>
      <c r="I392" s="20" t="s">
        <v>38</v>
      </c>
      <c r="J392" s="20">
        <v>38842.83</v>
      </c>
      <c r="K392" s="20" t="str">
        <f>VLOOKUP(C392,[1]EAG_Opp_kenmerken_20201208!$A:$J,6,FALSE)</f>
        <v>NL11_6_2</v>
      </c>
    </row>
    <row r="393" spans="1:11">
      <c r="A393" s="20" t="e">
        <f>VLOOKUP(C393,esfKRW_20220628!D:D,1,FALSE)</f>
        <v>#N/A</v>
      </c>
      <c r="B393" s="20">
        <v>4210</v>
      </c>
      <c r="C393" s="20" t="s">
        <v>2060</v>
      </c>
      <c r="D393" s="20" t="s">
        <v>2061</v>
      </c>
      <c r="E393" s="20">
        <v>562462.43000000005</v>
      </c>
      <c r="F393" s="20" t="s">
        <v>1706</v>
      </c>
      <c r="G393" s="20" t="s">
        <v>1703</v>
      </c>
      <c r="H393" s="20" t="s">
        <v>332</v>
      </c>
      <c r="I393" s="20" t="s">
        <v>38</v>
      </c>
      <c r="J393" s="20">
        <v>179.74</v>
      </c>
      <c r="K393" s="20" t="str">
        <f>VLOOKUP(C393,[1]EAG_Opp_kenmerken_20201208!$A:$J,6,FALSE)</f>
        <v>NL11_6_2</v>
      </c>
    </row>
    <row r="394" spans="1:11">
      <c r="A394" s="20" t="e">
        <f>VLOOKUP(C394,esfKRW_20220628!D:D,1,FALSE)</f>
        <v>#N/A</v>
      </c>
      <c r="B394" s="20">
        <v>4210</v>
      </c>
      <c r="C394" s="20" t="s">
        <v>2060</v>
      </c>
      <c r="D394" s="20" t="s">
        <v>2061</v>
      </c>
      <c r="E394" s="20">
        <v>562462.43000000005</v>
      </c>
      <c r="F394" s="20" t="s">
        <v>1706</v>
      </c>
      <c r="G394" s="20" t="s">
        <v>1703</v>
      </c>
      <c r="H394" s="20" t="s">
        <v>253</v>
      </c>
      <c r="I394" s="20" t="s">
        <v>38</v>
      </c>
      <c r="J394" s="20">
        <v>523439.84</v>
      </c>
      <c r="K394" s="20" t="str">
        <f>VLOOKUP(C394,[1]EAG_Opp_kenmerken_20201208!$A:$J,6,FALSE)</f>
        <v>NL11_6_2</v>
      </c>
    </row>
    <row r="395" spans="1:11">
      <c r="A395" s="20" t="e">
        <f>VLOOKUP(C395,esfKRW_20220628!D:D,1,FALSE)</f>
        <v>#N/A</v>
      </c>
      <c r="B395" s="20">
        <v>4210</v>
      </c>
      <c r="C395" s="20" t="s">
        <v>2062</v>
      </c>
      <c r="D395" s="20" t="s">
        <v>2063</v>
      </c>
      <c r="E395" s="20">
        <v>1186444.99</v>
      </c>
      <c r="F395" s="20" t="s">
        <v>1706</v>
      </c>
      <c r="G395" s="20" t="s">
        <v>1703</v>
      </c>
      <c r="H395" s="20" t="s">
        <v>253</v>
      </c>
      <c r="I395" s="20" t="s">
        <v>38</v>
      </c>
      <c r="J395" s="20">
        <v>1186444.98</v>
      </c>
      <c r="K395" s="20" t="str">
        <f>VLOOKUP(C395,[1]EAG_Opp_kenmerken_20201208!$A:$J,6,FALSE)</f>
        <v>NL11_6_2</v>
      </c>
    </row>
    <row r="396" spans="1:11" hidden="1">
      <c r="A396" s="20" t="str">
        <f>VLOOKUP(C396,esfKRW_20220628!D:D,1,FALSE)</f>
        <v>4210-EAG-4</v>
      </c>
      <c r="B396" s="20">
        <v>4210</v>
      </c>
      <c r="C396" s="20" t="s">
        <v>690</v>
      </c>
      <c r="D396" s="20" t="s">
        <v>689</v>
      </c>
      <c r="E396" s="20">
        <v>1667059.75</v>
      </c>
      <c r="F396" s="20" t="s">
        <v>1706</v>
      </c>
      <c r="G396" s="20" t="s">
        <v>1712</v>
      </c>
      <c r="H396" s="20" t="s">
        <v>253</v>
      </c>
      <c r="I396" s="20" t="s">
        <v>38</v>
      </c>
      <c r="J396" s="20">
        <v>1667059.75</v>
      </c>
    </row>
    <row r="397" spans="1:11">
      <c r="A397" s="20" t="e">
        <f>VLOOKUP(C397,esfKRW_20220628!D:D,1,FALSE)</f>
        <v>#N/A</v>
      </c>
      <c r="B397" s="20">
        <v>4210</v>
      </c>
      <c r="C397" s="20" t="s">
        <v>2064</v>
      </c>
      <c r="D397" s="20" t="s">
        <v>2065</v>
      </c>
      <c r="E397" s="20">
        <v>242786.26</v>
      </c>
      <c r="F397" s="20" t="s">
        <v>1706</v>
      </c>
      <c r="G397" s="20" t="s">
        <v>1703</v>
      </c>
      <c r="H397" s="20" t="s">
        <v>253</v>
      </c>
      <c r="I397" s="20" t="s">
        <v>38</v>
      </c>
      <c r="J397" s="20">
        <v>242786.25</v>
      </c>
      <c r="K397" s="20" t="str">
        <f>VLOOKUP(C397,[1]EAG_Opp_kenmerken_20201208!$A:$J,6,FALSE)</f>
        <v>NL11_6_2</v>
      </c>
    </row>
    <row r="398" spans="1:11" hidden="1">
      <c r="A398" s="20" t="str">
        <f>VLOOKUP(C398,esfKRW_20220628!D:D,1,FALSE)</f>
        <v>4210-EAG-6</v>
      </c>
      <c r="B398" s="20">
        <v>4210</v>
      </c>
      <c r="C398" s="20" t="s">
        <v>692</v>
      </c>
      <c r="D398" s="20" t="s">
        <v>691</v>
      </c>
      <c r="E398" s="20">
        <v>153160.16</v>
      </c>
      <c r="F398" s="20" t="s">
        <v>2066</v>
      </c>
      <c r="G398" s="20" t="s">
        <v>1712</v>
      </c>
      <c r="H398" s="20" t="s">
        <v>253</v>
      </c>
      <c r="I398" s="20" t="s">
        <v>38</v>
      </c>
      <c r="J398" s="20">
        <v>153160.16</v>
      </c>
    </row>
    <row r="399" spans="1:11" hidden="1">
      <c r="A399" s="20">
        <f>VLOOKUP(B399,esfKRW_20220628!D:D,1,FALSE)</f>
        <v>4230</v>
      </c>
      <c r="B399" s="20">
        <v>4230</v>
      </c>
      <c r="C399" s="20" t="s">
        <v>1640</v>
      </c>
      <c r="D399" s="20" t="s">
        <v>279</v>
      </c>
      <c r="E399" s="20">
        <v>1277624.44</v>
      </c>
      <c r="F399" s="20" t="s">
        <v>1711</v>
      </c>
      <c r="G399" s="20" t="s">
        <v>1712</v>
      </c>
      <c r="H399" s="20" t="s">
        <v>282</v>
      </c>
      <c r="I399" s="20" t="s">
        <v>38</v>
      </c>
      <c r="J399" s="20">
        <v>1277624.44</v>
      </c>
    </row>
    <row r="400" spans="1:11" hidden="1">
      <c r="A400" s="20">
        <f>VLOOKUP(B400,esfKRW_20220628!D:D,1,FALSE)</f>
        <v>4240</v>
      </c>
      <c r="B400" s="20">
        <v>4240</v>
      </c>
      <c r="C400" s="20" t="s">
        <v>1641</v>
      </c>
      <c r="D400" s="20" t="s">
        <v>283</v>
      </c>
      <c r="E400" s="20">
        <v>888824.58</v>
      </c>
      <c r="F400" s="20" t="s">
        <v>1711</v>
      </c>
      <c r="G400" s="20" t="s">
        <v>1712</v>
      </c>
      <c r="H400" s="20" t="s">
        <v>282</v>
      </c>
      <c r="I400" s="20" t="s">
        <v>38</v>
      </c>
      <c r="J400" s="20">
        <v>888824.58</v>
      </c>
    </row>
    <row r="401" spans="1:11" hidden="1">
      <c r="A401" s="20" t="str">
        <f>VLOOKUP(C401,esfKRW_20220628!D:D,1,FALSE)</f>
        <v>4250-EAG-1</v>
      </c>
      <c r="B401" s="20">
        <v>4250</v>
      </c>
      <c r="C401" s="20" t="s">
        <v>694</v>
      </c>
      <c r="D401" s="20" t="s">
        <v>693</v>
      </c>
      <c r="E401" s="20">
        <v>8224547.7699999996</v>
      </c>
      <c r="F401" s="20" t="s">
        <v>1711</v>
      </c>
      <c r="G401" s="20" t="s">
        <v>1712</v>
      </c>
      <c r="H401" s="20" t="s">
        <v>225</v>
      </c>
      <c r="I401" s="20" t="s">
        <v>38</v>
      </c>
      <c r="J401" s="20">
        <v>1754.95</v>
      </c>
    </row>
    <row r="402" spans="1:11" hidden="1">
      <c r="A402" s="20" t="str">
        <f>VLOOKUP(C402,esfKRW_20220628!D:D,1,FALSE)</f>
        <v>4250-EAG-1</v>
      </c>
      <c r="B402" s="20">
        <v>4250</v>
      </c>
      <c r="C402" s="20" t="s">
        <v>694</v>
      </c>
      <c r="D402" s="20" t="s">
        <v>693</v>
      </c>
      <c r="E402" s="20">
        <v>8224547.7699999996</v>
      </c>
      <c r="F402" s="20" t="s">
        <v>1711</v>
      </c>
      <c r="G402" s="20" t="s">
        <v>1712</v>
      </c>
      <c r="H402" s="20" t="s">
        <v>282</v>
      </c>
      <c r="I402" s="20" t="s">
        <v>38</v>
      </c>
      <c r="J402" s="20">
        <v>3248605.67</v>
      </c>
    </row>
    <row r="403" spans="1:11" hidden="1">
      <c r="A403" s="20" t="str">
        <f>VLOOKUP(C403,esfKRW_20220628!D:D,1,FALSE)</f>
        <v>4250-EAG-1</v>
      </c>
      <c r="B403" s="20">
        <v>4250</v>
      </c>
      <c r="C403" s="20" t="s">
        <v>694</v>
      </c>
      <c r="D403" s="20" t="s">
        <v>693</v>
      </c>
      <c r="E403" s="20">
        <v>8224547.7699999996</v>
      </c>
      <c r="F403" s="20" t="s">
        <v>1711</v>
      </c>
      <c r="G403" s="20" t="s">
        <v>1712</v>
      </c>
      <c r="H403" s="20" t="s">
        <v>253</v>
      </c>
      <c r="I403" s="20" t="s">
        <v>38</v>
      </c>
      <c r="J403" s="20">
        <v>4974187.16</v>
      </c>
    </row>
    <row r="404" spans="1:11">
      <c r="A404" s="20" t="e">
        <f>VLOOKUP(C404,esfKRW_20220628!D:D,1,FALSE)</f>
        <v>#N/A</v>
      </c>
      <c r="B404" s="20">
        <v>4250</v>
      </c>
      <c r="C404" s="20" t="s">
        <v>1642</v>
      </c>
      <c r="D404" s="20" t="s">
        <v>2067</v>
      </c>
      <c r="E404" s="20">
        <v>255788.08</v>
      </c>
      <c r="F404" s="20" t="s">
        <v>1711</v>
      </c>
      <c r="G404" s="20" t="s">
        <v>1703</v>
      </c>
      <c r="H404" s="20" t="s">
        <v>282</v>
      </c>
      <c r="I404" s="20" t="s">
        <v>38</v>
      </c>
      <c r="J404" s="20">
        <v>5553.71</v>
      </c>
      <c r="K404" s="20" t="str">
        <f>VLOOKUP(C404,[1]EAG_Opp_kenmerken_20201208!$A:$J,6,FALSE)</f>
        <v>NL11_2_2</v>
      </c>
    </row>
    <row r="405" spans="1:11">
      <c r="A405" s="20" t="e">
        <f>VLOOKUP(C405,esfKRW_20220628!D:D,1,FALSE)</f>
        <v>#N/A</v>
      </c>
      <c r="B405" s="20">
        <v>4250</v>
      </c>
      <c r="C405" s="20" t="s">
        <v>1642</v>
      </c>
      <c r="D405" s="20" t="s">
        <v>2067</v>
      </c>
      <c r="E405" s="20">
        <v>255788.08</v>
      </c>
      <c r="F405" s="20" t="s">
        <v>1711</v>
      </c>
      <c r="G405" s="20" t="s">
        <v>1703</v>
      </c>
      <c r="H405" s="20" t="s">
        <v>253</v>
      </c>
      <c r="I405" s="20" t="s">
        <v>38</v>
      </c>
      <c r="J405" s="20">
        <v>250234.37</v>
      </c>
      <c r="K405" s="20" t="str">
        <f>VLOOKUP(C405,[1]EAG_Opp_kenmerken_20201208!$A:$J,6,FALSE)</f>
        <v>NL11_2_2</v>
      </c>
    </row>
    <row r="406" spans="1:11" hidden="1">
      <c r="A406" s="20" t="str">
        <f>VLOOKUP(C406,esfKRW_20220628!D:D,1,TRUE)</f>
        <v>4250-EAG-1</v>
      </c>
      <c r="B406" s="20">
        <v>5000</v>
      </c>
      <c r="C406" s="20" t="s">
        <v>2068</v>
      </c>
      <c r="D406" s="20" t="s">
        <v>2069</v>
      </c>
      <c r="E406" s="20">
        <v>19859112.289999999</v>
      </c>
      <c r="F406" s="20" t="s">
        <v>1711</v>
      </c>
      <c r="G406" s="20" t="s">
        <v>1712</v>
      </c>
      <c r="H406" s="20" t="s">
        <v>225</v>
      </c>
      <c r="I406" s="20" t="s">
        <v>38</v>
      </c>
      <c r="J406" s="20">
        <v>9875526.3499999996</v>
      </c>
    </row>
    <row r="407" spans="1:11" hidden="1">
      <c r="A407" s="20" t="str">
        <f>VLOOKUP(C407,esfKRW_20220628!D:D,1,TRUE)</f>
        <v>4250-EAG-1</v>
      </c>
      <c r="B407" s="20">
        <v>5000</v>
      </c>
      <c r="C407" s="20" t="s">
        <v>2068</v>
      </c>
      <c r="D407" s="20" t="s">
        <v>2069</v>
      </c>
      <c r="E407" s="20">
        <v>19859112.289999999</v>
      </c>
      <c r="F407" s="20" t="s">
        <v>1711</v>
      </c>
      <c r="G407" s="20" t="s">
        <v>1712</v>
      </c>
      <c r="H407" s="20" t="s">
        <v>282</v>
      </c>
      <c r="I407" s="20" t="s">
        <v>38</v>
      </c>
      <c r="J407" s="20">
        <v>3617721.02</v>
      </c>
    </row>
    <row r="408" spans="1:11" hidden="1">
      <c r="A408" s="20" t="str">
        <f>VLOOKUP(C408,esfKRW_20220628!D:D,1,TRUE)</f>
        <v>4250-EAG-1</v>
      </c>
      <c r="B408" s="20">
        <v>5000</v>
      </c>
      <c r="C408" s="20" t="s">
        <v>2068</v>
      </c>
      <c r="D408" s="20" t="s">
        <v>2069</v>
      </c>
      <c r="E408" s="20">
        <v>19859112.289999999</v>
      </c>
      <c r="F408" s="20" t="s">
        <v>1711</v>
      </c>
      <c r="G408" s="20" t="s">
        <v>1712</v>
      </c>
      <c r="H408" s="20" t="s">
        <v>743</v>
      </c>
      <c r="I408" s="20" t="s">
        <v>38</v>
      </c>
      <c r="J408" s="20">
        <v>5138344.6100000003</v>
      </c>
    </row>
    <row r="409" spans="1:11" hidden="1">
      <c r="A409" s="20" t="str">
        <f>VLOOKUP(C409,esfKRW_20220628!D:D,1,TRUE)</f>
        <v>4250-EAG-1</v>
      </c>
      <c r="B409" s="20">
        <v>5000</v>
      </c>
      <c r="C409" s="20" t="s">
        <v>2068</v>
      </c>
      <c r="D409" s="20" t="s">
        <v>2069</v>
      </c>
      <c r="E409" s="20">
        <v>19859112.289999999</v>
      </c>
      <c r="F409" s="20" t="s">
        <v>1711</v>
      </c>
      <c r="G409" s="20" t="s">
        <v>1712</v>
      </c>
      <c r="H409" s="20" t="s">
        <v>2070</v>
      </c>
      <c r="I409" s="20" t="s">
        <v>38</v>
      </c>
      <c r="J409" s="20">
        <v>1227520.31</v>
      </c>
    </row>
    <row r="410" spans="1:11" hidden="1">
      <c r="A410" s="20" t="str">
        <f>VLOOKUP(C410,esfKRW_20220628!D:D,1,TRUE)</f>
        <v>5000-EAG-2, 5000-EAG-3, 5000-EAG-4, 5000-EAG-5, 5000-EAG-6, 5000-EAG-8</v>
      </c>
      <c r="B410" s="20">
        <v>5000</v>
      </c>
      <c r="C410" s="20" t="s">
        <v>2071</v>
      </c>
      <c r="D410" s="20" t="s">
        <v>2072</v>
      </c>
      <c r="E410" s="20">
        <v>10258828.16</v>
      </c>
      <c r="F410" s="20" t="s">
        <v>1711</v>
      </c>
      <c r="G410" s="20" t="s">
        <v>1712</v>
      </c>
      <c r="H410" s="20" t="s">
        <v>2073</v>
      </c>
      <c r="I410" s="20" t="s">
        <v>38</v>
      </c>
      <c r="J410" s="20">
        <v>4992629.82</v>
      </c>
    </row>
    <row r="411" spans="1:11" hidden="1">
      <c r="A411" s="20" t="str">
        <f>VLOOKUP(C411,esfKRW_20220628!D:D,1,TRUE)</f>
        <v>5000-EAG-2, 5000-EAG-3, 5000-EAG-4, 5000-EAG-5, 5000-EAG-6, 5000-EAG-8</v>
      </c>
      <c r="B411" s="20">
        <v>5000</v>
      </c>
      <c r="C411" s="20" t="s">
        <v>2071</v>
      </c>
      <c r="D411" s="20" t="s">
        <v>2072</v>
      </c>
      <c r="E411" s="20">
        <v>10258828.16</v>
      </c>
      <c r="F411" s="20" t="s">
        <v>1711</v>
      </c>
      <c r="G411" s="20" t="s">
        <v>1712</v>
      </c>
      <c r="H411" s="20" t="s">
        <v>2074</v>
      </c>
      <c r="I411" s="20" t="s">
        <v>154</v>
      </c>
      <c r="J411" s="20">
        <v>81670.97</v>
      </c>
    </row>
    <row r="412" spans="1:11" hidden="1">
      <c r="A412" s="20" t="str">
        <f>VLOOKUP(C412,esfKRW_20220628!D:D,1,TRUE)</f>
        <v>5000-EAG-2, 5000-EAG-3, 5000-EAG-4, 5000-EAG-5, 5000-EAG-6, 5000-EAG-8</v>
      </c>
      <c r="B412" s="20">
        <v>5000</v>
      </c>
      <c r="C412" s="20" t="s">
        <v>2071</v>
      </c>
      <c r="D412" s="20" t="s">
        <v>2072</v>
      </c>
      <c r="E412" s="20">
        <v>10258828.16</v>
      </c>
      <c r="F412" s="20" t="s">
        <v>1711</v>
      </c>
      <c r="G412" s="20" t="s">
        <v>1712</v>
      </c>
      <c r="H412" s="20" t="s">
        <v>743</v>
      </c>
      <c r="I412" s="20" t="s">
        <v>38</v>
      </c>
      <c r="J412" s="20">
        <v>4599624.8099999996</v>
      </c>
    </row>
    <row r="413" spans="1:11" hidden="1">
      <c r="A413" s="20" t="str">
        <f>VLOOKUP(C413,esfKRW_20220628!D:D,1,TRUE)</f>
        <v>5000-EAG-2, 5000-EAG-3, 5000-EAG-4, 5000-EAG-5, 5000-EAG-6, 5000-EAG-8</v>
      </c>
      <c r="B413" s="20">
        <v>5000</v>
      </c>
      <c r="C413" s="20" t="s">
        <v>2071</v>
      </c>
      <c r="D413" s="20" t="s">
        <v>2072</v>
      </c>
      <c r="E413" s="20">
        <v>10258828.16</v>
      </c>
      <c r="F413" s="20" t="s">
        <v>1711</v>
      </c>
      <c r="G413" s="20" t="s">
        <v>1712</v>
      </c>
      <c r="H413" s="20" t="s">
        <v>2070</v>
      </c>
      <c r="I413" s="20" t="s">
        <v>38</v>
      </c>
      <c r="J413" s="20">
        <v>584902.56000000006</v>
      </c>
    </row>
    <row r="414" spans="1:11" hidden="1">
      <c r="A414" s="20" t="str">
        <f>VLOOKUP(C414,esfKRW_20220628!D:D,1,TRUE)</f>
        <v>5000-EAG-2, 5000-EAG-3, 5000-EAG-4, 5000-EAG-5, 5000-EAG-6, 5000-EAG-8</v>
      </c>
      <c r="B414" s="20">
        <v>5000</v>
      </c>
      <c r="C414" s="20" t="s">
        <v>2075</v>
      </c>
      <c r="D414" s="20" t="s">
        <v>2072</v>
      </c>
      <c r="E414" s="20">
        <v>10272165.01</v>
      </c>
      <c r="F414" s="20" t="s">
        <v>1711</v>
      </c>
      <c r="G414" s="20" t="s">
        <v>1712</v>
      </c>
      <c r="H414" s="20" t="s">
        <v>2073</v>
      </c>
      <c r="I414" s="20" t="s">
        <v>38</v>
      </c>
      <c r="J414" s="20">
        <v>1218772.6399999999</v>
      </c>
    </row>
    <row r="415" spans="1:11" hidden="1">
      <c r="A415" s="20" t="str">
        <f>VLOOKUP(C415,esfKRW_20220628!D:D,1,TRUE)</f>
        <v>5000-EAG-2, 5000-EAG-3, 5000-EAG-4, 5000-EAG-5, 5000-EAG-6, 5000-EAG-8</v>
      </c>
      <c r="B415" s="20">
        <v>5000</v>
      </c>
      <c r="C415" s="20" t="s">
        <v>2075</v>
      </c>
      <c r="D415" s="20" t="s">
        <v>2072</v>
      </c>
      <c r="E415" s="20">
        <v>10272165.01</v>
      </c>
      <c r="F415" s="20" t="s">
        <v>1711</v>
      </c>
      <c r="G415" s="20" t="s">
        <v>1712</v>
      </c>
      <c r="H415" s="20" t="s">
        <v>2074</v>
      </c>
      <c r="I415" s="20" t="s">
        <v>154</v>
      </c>
      <c r="J415" s="20">
        <v>1111.3800000000001</v>
      </c>
    </row>
    <row r="416" spans="1:11" hidden="1">
      <c r="A416" s="20" t="str">
        <f>VLOOKUP(C416,esfKRW_20220628!D:D,1,TRUE)</f>
        <v>5000-EAG-2, 5000-EAG-3, 5000-EAG-4, 5000-EAG-5, 5000-EAG-6, 5000-EAG-8</v>
      </c>
      <c r="B416" s="20">
        <v>5000</v>
      </c>
      <c r="C416" s="20" t="s">
        <v>2075</v>
      </c>
      <c r="D416" s="20" t="s">
        <v>2072</v>
      </c>
      <c r="E416" s="20">
        <v>10272165.01</v>
      </c>
      <c r="F416" s="20" t="s">
        <v>1711</v>
      </c>
      <c r="G416" s="20" t="s">
        <v>1712</v>
      </c>
      <c r="H416" s="20" t="s">
        <v>225</v>
      </c>
      <c r="I416" s="20" t="s">
        <v>38</v>
      </c>
      <c r="J416" s="20">
        <v>455504.24</v>
      </c>
    </row>
    <row r="417" spans="1:10" hidden="1">
      <c r="A417" s="20" t="str">
        <f>VLOOKUP(C417,esfKRW_20220628!D:D,1,TRUE)</f>
        <v>5000-EAG-2, 5000-EAG-3, 5000-EAG-4, 5000-EAG-5, 5000-EAG-6, 5000-EAG-8</v>
      </c>
      <c r="B417" s="20">
        <v>5000</v>
      </c>
      <c r="C417" s="20" t="s">
        <v>2075</v>
      </c>
      <c r="D417" s="20" t="s">
        <v>2072</v>
      </c>
      <c r="E417" s="20">
        <v>10272165.01</v>
      </c>
      <c r="F417" s="20" t="s">
        <v>1711</v>
      </c>
      <c r="G417" s="20" t="s">
        <v>1712</v>
      </c>
      <c r="H417" s="20" t="s">
        <v>282</v>
      </c>
      <c r="I417" s="20" t="s">
        <v>38</v>
      </c>
      <c r="J417" s="20">
        <v>445251.09</v>
      </c>
    </row>
    <row r="418" spans="1:10" hidden="1">
      <c r="A418" s="20" t="str">
        <f>VLOOKUP(C418,esfKRW_20220628!D:D,1,TRUE)</f>
        <v>5000-EAG-2, 5000-EAG-3, 5000-EAG-4, 5000-EAG-5, 5000-EAG-6, 5000-EAG-8</v>
      </c>
      <c r="B418" s="20">
        <v>5000</v>
      </c>
      <c r="C418" s="20" t="s">
        <v>2075</v>
      </c>
      <c r="D418" s="20" t="s">
        <v>2072</v>
      </c>
      <c r="E418" s="20">
        <v>10272165.01</v>
      </c>
      <c r="F418" s="20" t="s">
        <v>1711</v>
      </c>
      <c r="G418" s="20" t="s">
        <v>1712</v>
      </c>
      <c r="H418" s="20" t="s">
        <v>743</v>
      </c>
      <c r="I418" s="20" t="s">
        <v>38</v>
      </c>
      <c r="J418" s="20">
        <v>740235.08</v>
      </c>
    </row>
    <row r="419" spans="1:10" hidden="1">
      <c r="A419" s="20" t="str">
        <f>VLOOKUP(C419,esfKRW_20220628!D:D,1,TRUE)</f>
        <v>5000-EAG-2, 5000-EAG-3, 5000-EAG-4, 5000-EAG-5, 5000-EAG-6, 5000-EAG-8</v>
      </c>
      <c r="B419" s="20">
        <v>5000</v>
      </c>
      <c r="C419" s="20" t="s">
        <v>2075</v>
      </c>
      <c r="D419" s="20" t="s">
        <v>2072</v>
      </c>
      <c r="E419" s="20">
        <v>10272165.01</v>
      </c>
      <c r="F419" s="20" t="s">
        <v>1711</v>
      </c>
      <c r="G419" s="20" t="s">
        <v>1712</v>
      </c>
      <c r="H419" s="20" t="s">
        <v>2070</v>
      </c>
      <c r="I419" s="20" t="s">
        <v>38</v>
      </c>
      <c r="J419" s="20">
        <v>7411290.5800000001</v>
      </c>
    </row>
    <row r="420" spans="1:10" hidden="1">
      <c r="A420" s="20" t="str">
        <f>VLOOKUP(C420,esfKRW_20220628!D:D,1,TRUE)</f>
        <v>5000-EAG-2, 5000-EAG-3, 5000-EAG-4, 5000-EAG-5, 5000-EAG-6, 5000-EAG-8</v>
      </c>
      <c r="B420" s="20">
        <v>5000</v>
      </c>
      <c r="C420" s="20" t="s">
        <v>2076</v>
      </c>
      <c r="D420" s="20" t="s">
        <v>2072</v>
      </c>
      <c r="E420" s="20">
        <v>5700402.5199999996</v>
      </c>
      <c r="F420" s="20" t="s">
        <v>1711</v>
      </c>
      <c r="G420" s="20" t="s">
        <v>1712</v>
      </c>
      <c r="H420" s="20" t="s">
        <v>2077</v>
      </c>
      <c r="I420" s="20" t="s">
        <v>154</v>
      </c>
      <c r="J420" s="20">
        <v>5.13</v>
      </c>
    </row>
    <row r="421" spans="1:10" hidden="1">
      <c r="A421" s="20" t="str">
        <f>VLOOKUP(C421,esfKRW_20220628!D:D,1,TRUE)</f>
        <v>5000-EAG-2, 5000-EAG-3, 5000-EAG-4, 5000-EAG-5, 5000-EAG-6, 5000-EAG-8</v>
      </c>
      <c r="B421" s="20">
        <v>5000</v>
      </c>
      <c r="C421" s="20" t="s">
        <v>2076</v>
      </c>
      <c r="D421" s="20" t="s">
        <v>2072</v>
      </c>
      <c r="E421" s="20">
        <v>5700402.5199999996</v>
      </c>
      <c r="F421" s="20" t="s">
        <v>1711</v>
      </c>
      <c r="G421" s="20" t="s">
        <v>1712</v>
      </c>
      <c r="H421" s="20" t="s">
        <v>2074</v>
      </c>
      <c r="I421" s="20" t="s">
        <v>154</v>
      </c>
      <c r="J421" s="20">
        <v>1.72</v>
      </c>
    </row>
    <row r="422" spans="1:10" hidden="1">
      <c r="A422" s="20" t="str">
        <f>VLOOKUP(C422,esfKRW_20220628!D:D,1,TRUE)</f>
        <v>5000-EAG-2, 5000-EAG-3, 5000-EAG-4, 5000-EAG-5, 5000-EAG-6, 5000-EAG-8</v>
      </c>
      <c r="B422" s="20">
        <v>5000</v>
      </c>
      <c r="C422" s="20" t="s">
        <v>2076</v>
      </c>
      <c r="D422" s="20" t="s">
        <v>2072</v>
      </c>
      <c r="E422" s="20">
        <v>5700402.5199999996</v>
      </c>
      <c r="F422" s="20" t="s">
        <v>1711</v>
      </c>
      <c r="G422" s="20" t="s">
        <v>1712</v>
      </c>
      <c r="H422" s="20" t="s">
        <v>282</v>
      </c>
      <c r="I422" s="20" t="s">
        <v>38</v>
      </c>
      <c r="J422" s="20">
        <v>2512790.67</v>
      </c>
    </row>
    <row r="423" spans="1:10" hidden="1">
      <c r="A423" s="20" t="str">
        <f>VLOOKUP(C423,esfKRW_20220628!D:D,1,TRUE)</f>
        <v>5000-EAG-2, 5000-EAG-3, 5000-EAG-4, 5000-EAG-5, 5000-EAG-6, 5000-EAG-8</v>
      </c>
      <c r="B423" s="20">
        <v>5000</v>
      </c>
      <c r="C423" s="20" t="s">
        <v>2076</v>
      </c>
      <c r="D423" s="20" t="s">
        <v>2072</v>
      </c>
      <c r="E423" s="20">
        <v>5700402.5199999996</v>
      </c>
      <c r="F423" s="20" t="s">
        <v>1711</v>
      </c>
      <c r="G423" s="20" t="s">
        <v>1712</v>
      </c>
      <c r="H423" s="20" t="s">
        <v>2070</v>
      </c>
      <c r="I423" s="20" t="s">
        <v>38</v>
      </c>
      <c r="J423" s="20">
        <v>3187605</v>
      </c>
    </row>
    <row r="424" spans="1:10" hidden="1">
      <c r="A424" s="20" t="str">
        <f>VLOOKUP(C424,esfKRW_20220628!D:D,1,TRUE)</f>
        <v>5000-EAG-2, 5000-EAG-3, 5000-EAG-4, 5000-EAG-5, 5000-EAG-6, 5000-EAG-8</v>
      </c>
      <c r="B424" s="20">
        <v>5000</v>
      </c>
      <c r="C424" s="20" t="s">
        <v>2078</v>
      </c>
      <c r="D424" s="20" t="s">
        <v>2072</v>
      </c>
      <c r="E424" s="20">
        <v>12241436.82</v>
      </c>
      <c r="F424" s="20" t="s">
        <v>1711</v>
      </c>
      <c r="G424" s="20" t="s">
        <v>1712</v>
      </c>
      <c r="H424" s="20" t="s">
        <v>2077</v>
      </c>
      <c r="I424" s="20" t="s">
        <v>154</v>
      </c>
      <c r="J424" s="20">
        <v>0.64</v>
      </c>
    </row>
    <row r="425" spans="1:10" hidden="1">
      <c r="A425" s="20" t="str">
        <f>VLOOKUP(C425,esfKRW_20220628!D:D,1,TRUE)</f>
        <v>5000-EAG-2, 5000-EAG-3, 5000-EAG-4, 5000-EAG-5, 5000-EAG-6, 5000-EAG-8</v>
      </c>
      <c r="B425" s="20">
        <v>5000</v>
      </c>
      <c r="C425" s="20" t="s">
        <v>2078</v>
      </c>
      <c r="D425" s="20" t="s">
        <v>2072</v>
      </c>
      <c r="E425" s="20">
        <v>12241436.82</v>
      </c>
      <c r="F425" s="20" t="s">
        <v>1711</v>
      </c>
      <c r="G425" s="20" t="s">
        <v>1712</v>
      </c>
      <c r="H425" s="20" t="s">
        <v>643</v>
      </c>
      <c r="I425" s="20" t="s">
        <v>154</v>
      </c>
      <c r="J425" s="20">
        <v>165.35</v>
      </c>
    </row>
    <row r="426" spans="1:10" hidden="1">
      <c r="A426" s="20" t="str">
        <f>VLOOKUP(C426,esfKRW_20220628!D:D,1,TRUE)</f>
        <v>5000-EAG-2, 5000-EAG-3, 5000-EAG-4, 5000-EAG-5, 5000-EAG-6, 5000-EAG-8</v>
      </c>
      <c r="B426" s="20">
        <v>5000</v>
      </c>
      <c r="C426" s="20" t="s">
        <v>2078</v>
      </c>
      <c r="D426" s="20" t="s">
        <v>2072</v>
      </c>
      <c r="E426" s="20">
        <v>12241436.82</v>
      </c>
      <c r="F426" s="20" t="s">
        <v>1711</v>
      </c>
      <c r="G426" s="20" t="s">
        <v>1712</v>
      </c>
      <c r="H426" s="20" t="s">
        <v>282</v>
      </c>
      <c r="I426" s="20" t="s">
        <v>38</v>
      </c>
      <c r="J426" s="20">
        <v>12220225.369999999</v>
      </c>
    </row>
    <row r="427" spans="1:10" hidden="1">
      <c r="A427" s="20" t="str">
        <f>VLOOKUP(C427,esfKRW_20220628!D:D,1,TRUE)</f>
        <v>5000-EAG-2, 5000-EAG-3, 5000-EAG-4, 5000-EAG-5, 5000-EAG-6, 5000-EAG-8</v>
      </c>
      <c r="B427" s="20">
        <v>5000</v>
      </c>
      <c r="C427" s="20" t="s">
        <v>2078</v>
      </c>
      <c r="D427" s="20" t="s">
        <v>2072</v>
      </c>
      <c r="E427" s="20">
        <v>12241436.82</v>
      </c>
      <c r="F427" s="20" t="s">
        <v>1711</v>
      </c>
      <c r="G427" s="20" t="s">
        <v>1712</v>
      </c>
      <c r="H427" s="20" t="s">
        <v>253</v>
      </c>
      <c r="I427" s="20" t="s">
        <v>38</v>
      </c>
      <c r="J427" s="20">
        <v>21045.439999999999</v>
      </c>
    </row>
    <row r="428" spans="1:10" hidden="1">
      <c r="A428" s="20" t="str">
        <f>VLOOKUP(C428,esfKRW_20220628!D:D,1,FALSE)</f>
        <v>5000-EAG-7</v>
      </c>
      <c r="B428" s="20">
        <v>5000</v>
      </c>
      <c r="C428" s="20" t="s">
        <v>702</v>
      </c>
      <c r="D428" s="20" t="s">
        <v>2072</v>
      </c>
      <c r="E428" s="20">
        <v>6330229.6299999999</v>
      </c>
      <c r="F428" s="20" t="s">
        <v>1711</v>
      </c>
      <c r="G428" s="20" t="s">
        <v>1712</v>
      </c>
      <c r="H428" s="20" t="s">
        <v>282</v>
      </c>
      <c r="I428" s="20" t="s">
        <v>38</v>
      </c>
      <c r="J428" s="20">
        <v>6330229.6299999999</v>
      </c>
    </row>
    <row r="429" spans="1:10" hidden="1">
      <c r="A429" s="20" t="str">
        <f>VLOOKUP(C429,esfKRW_20220628!D:D,1,TRUE)</f>
        <v>5000-EAG-7</v>
      </c>
      <c r="B429" s="20">
        <v>5000</v>
      </c>
      <c r="C429" s="20" t="s">
        <v>2079</v>
      </c>
      <c r="D429" s="20" t="s">
        <v>2072</v>
      </c>
      <c r="E429" s="20">
        <v>10183597.34</v>
      </c>
      <c r="F429" s="20" t="s">
        <v>1711</v>
      </c>
      <c r="G429" s="20" t="s">
        <v>1712</v>
      </c>
      <c r="H429" s="20" t="s">
        <v>225</v>
      </c>
      <c r="I429" s="20" t="s">
        <v>38</v>
      </c>
      <c r="J429" s="20">
        <v>1992922.28</v>
      </c>
    </row>
    <row r="430" spans="1:10" hidden="1">
      <c r="A430" s="20" t="str">
        <f>VLOOKUP(C430,esfKRW_20220628!D:D,1,TRUE)</f>
        <v>5000-EAG-7</v>
      </c>
      <c r="B430" s="20">
        <v>5000</v>
      </c>
      <c r="C430" s="20" t="s">
        <v>2079</v>
      </c>
      <c r="D430" s="20" t="s">
        <v>2072</v>
      </c>
      <c r="E430" s="20">
        <v>10183597.34</v>
      </c>
      <c r="F430" s="20" t="s">
        <v>1711</v>
      </c>
      <c r="G430" s="20" t="s">
        <v>1712</v>
      </c>
      <c r="H430" s="20" t="s">
        <v>282</v>
      </c>
      <c r="I430" s="20" t="s">
        <v>38</v>
      </c>
      <c r="J430" s="20">
        <v>8190675.0599999996</v>
      </c>
    </row>
    <row r="431" spans="1:10" hidden="1">
      <c r="A431" s="20" t="str">
        <f>VLOOKUP(C431,esfKRW_20220628!D:D,1,TRUE)</f>
        <v>5000-EAG-7</v>
      </c>
      <c r="B431" s="20">
        <v>6000</v>
      </c>
      <c r="C431" s="20" t="s">
        <v>2080</v>
      </c>
      <c r="D431" s="20" t="s">
        <v>2081</v>
      </c>
      <c r="E431" s="20">
        <v>7832292.6500000004</v>
      </c>
      <c r="F431" s="20" t="s">
        <v>1706</v>
      </c>
      <c r="G431" s="20" t="s">
        <v>1712</v>
      </c>
      <c r="H431" s="20" t="s">
        <v>37</v>
      </c>
      <c r="I431" s="20" t="s">
        <v>38</v>
      </c>
      <c r="J431" s="20">
        <v>7832292.6699999999</v>
      </c>
    </row>
    <row r="432" spans="1:10" hidden="1">
      <c r="A432" s="20" t="str">
        <f>VLOOKUP(C432,esfKRW_20220628!D:D,1,TRUE)</f>
        <v>6000-EAG-10, 6000-EAG-2, 6000-EAG-3, 6000-EAG-5, 6000-EAG-6, 6000-EAG-7, 6000-EAG-8, 6000-EAG-9</v>
      </c>
      <c r="B432" s="20">
        <v>6000</v>
      </c>
      <c r="C432" s="20" t="s">
        <v>2082</v>
      </c>
      <c r="D432" s="20" t="s">
        <v>2083</v>
      </c>
      <c r="E432" s="20">
        <v>169776.21</v>
      </c>
      <c r="F432" s="20" t="s">
        <v>1706</v>
      </c>
      <c r="G432" s="20" t="s">
        <v>1712</v>
      </c>
      <c r="H432" s="20" t="s">
        <v>68</v>
      </c>
      <c r="I432" s="20" t="s">
        <v>38</v>
      </c>
      <c r="J432" s="20">
        <v>169776.17</v>
      </c>
    </row>
    <row r="433" spans="1:11" hidden="1">
      <c r="A433" s="20" t="str">
        <f>VLOOKUP(C433,esfKRW_20220628!D:D,1,TRUE)</f>
        <v>6000-EAG-10, 6000-EAG-2, 6000-EAG-3, 6000-EAG-5, 6000-EAG-6, 6000-EAG-7, 6000-EAG-8, 6000-EAG-9</v>
      </c>
      <c r="B433" s="20">
        <v>6000</v>
      </c>
      <c r="C433" s="20" t="s">
        <v>2084</v>
      </c>
      <c r="D433" s="20" t="s">
        <v>2085</v>
      </c>
      <c r="E433" s="20">
        <v>464059.2</v>
      </c>
      <c r="F433" s="20" t="s">
        <v>1711</v>
      </c>
      <c r="G433" s="20" t="s">
        <v>1712</v>
      </c>
      <c r="H433" s="20" t="s">
        <v>37</v>
      </c>
      <c r="I433" s="20" t="s">
        <v>38</v>
      </c>
      <c r="J433" s="20">
        <v>464059.2</v>
      </c>
    </row>
    <row r="434" spans="1:11" hidden="1">
      <c r="A434" s="20" t="str">
        <f>VLOOKUP(C434,esfKRW_20220628!D:D,1,FALSE)</f>
        <v>6000-EAG-4</v>
      </c>
      <c r="B434" s="20">
        <v>6000</v>
      </c>
      <c r="C434" s="20" t="s">
        <v>706</v>
      </c>
      <c r="D434" s="20" t="s">
        <v>705</v>
      </c>
      <c r="E434" s="20">
        <v>15233.58</v>
      </c>
      <c r="F434" s="20" t="s">
        <v>1711</v>
      </c>
      <c r="G434" s="20" t="s">
        <v>1712</v>
      </c>
      <c r="H434" s="20" t="s">
        <v>168</v>
      </c>
      <c r="I434" s="20" t="s">
        <v>154</v>
      </c>
      <c r="J434" s="20">
        <v>15233.58</v>
      </c>
    </row>
    <row r="435" spans="1:11" hidden="1">
      <c r="A435" s="20" t="str">
        <f>VLOOKUP(C435,esfKRW_20220628!D:D,1,TRUE)</f>
        <v>6000-EAG-4</v>
      </c>
      <c r="B435" s="20">
        <v>6000</v>
      </c>
      <c r="C435" s="20" t="s">
        <v>2086</v>
      </c>
      <c r="D435" s="20" t="s">
        <v>2087</v>
      </c>
      <c r="E435" s="20">
        <v>360601.97</v>
      </c>
      <c r="F435" s="20" t="s">
        <v>1706</v>
      </c>
      <c r="G435" s="20" t="s">
        <v>1712</v>
      </c>
      <c r="H435" s="20" t="s">
        <v>37</v>
      </c>
      <c r="I435" s="20" t="s">
        <v>38</v>
      </c>
      <c r="J435" s="20">
        <v>360601.97</v>
      </c>
    </row>
    <row r="436" spans="1:11" hidden="1">
      <c r="A436" s="20" t="str">
        <f>VLOOKUP(C436,esfKRW_20220628!D:D,1,TRUE)</f>
        <v>6000-EAG-4</v>
      </c>
      <c r="B436" s="20">
        <v>6000</v>
      </c>
      <c r="C436" s="20" t="s">
        <v>2088</v>
      </c>
      <c r="D436" s="20" t="s">
        <v>2089</v>
      </c>
      <c r="E436" s="20">
        <v>13626.36</v>
      </c>
      <c r="F436" s="20" t="s">
        <v>1706</v>
      </c>
      <c r="G436" s="20" t="s">
        <v>1712</v>
      </c>
      <c r="H436" s="20" t="s">
        <v>168</v>
      </c>
      <c r="I436" s="20" t="s">
        <v>154</v>
      </c>
      <c r="J436" s="20">
        <v>13626.36</v>
      </c>
    </row>
    <row r="437" spans="1:11" hidden="1">
      <c r="A437" s="20" t="str">
        <f>VLOOKUP(C437,esfKRW_20220628!D:D,1,TRUE)</f>
        <v>6000-EAG-4</v>
      </c>
      <c r="B437" s="20">
        <v>6000</v>
      </c>
      <c r="C437" s="20" t="s">
        <v>2090</v>
      </c>
      <c r="D437" s="20" t="s">
        <v>756</v>
      </c>
      <c r="E437" s="20">
        <v>83180.52</v>
      </c>
      <c r="F437" s="20" t="s">
        <v>1706</v>
      </c>
      <c r="G437" s="20" t="s">
        <v>2091</v>
      </c>
      <c r="H437" s="20" t="s">
        <v>68</v>
      </c>
      <c r="I437" s="20" t="s">
        <v>38</v>
      </c>
      <c r="J437" s="20">
        <v>5364.27</v>
      </c>
    </row>
    <row r="438" spans="1:11" hidden="1">
      <c r="A438" s="20" t="str">
        <f>VLOOKUP(C438,esfKRW_20220628!D:D,1,TRUE)</f>
        <v>6000-EAG-4</v>
      </c>
      <c r="B438" s="20">
        <v>6000</v>
      </c>
      <c r="C438" s="20" t="s">
        <v>2090</v>
      </c>
      <c r="D438" s="20" t="s">
        <v>756</v>
      </c>
      <c r="E438" s="20">
        <v>83180.52</v>
      </c>
      <c r="F438" s="20" t="s">
        <v>1706</v>
      </c>
      <c r="G438" s="20" t="s">
        <v>2091</v>
      </c>
      <c r="H438" s="20" t="s">
        <v>225</v>
      </c>
      <c r="I438" s="20" t="s">
        <v>38</v>
      </c>
      <c r="J438" s="20">
        <v>77816.25</v>
      </c>
    </row>
    <row r="439" spans="1:11" hidden="1">
      <c r="A439" s="20" t="str">
        <f>VLOOKUP(C439,esfKRW_20220628!D:D,1,TRUE)</f>
        <v>6000-EAG-4</v>
      </c>
      <c r="B439" s="20">
        <v>6000</v>
      </c>
      <c r="C439" s="20" t="s">
        <v>2092</v>
      </c>
      <c r="D439" s="20" t="s">
        <v>2093</v>
      </c>
      <c r="E439" s="20">
        <v>18845.759999999998</v>
      </c>
      <c r="F439" s="20" t="s">
        <v>1706</v>
      </c>
      <c r="G439" s="20" t="s">
        <v>1712</v>
      </c>
      <c r="H439" s="20" t="s">
        <v>168</v>
      </c>
      <c r="I439" s="20" t="s">
        <v>154</v>
      </c>
      <c r="J439" s="20">
        <v>18845.759999999998</v>
      </c>
    </row>
    <row r="440" spans="1:11" hidden="1">
      <c r="A440" s="20" t="str">
        <f>VLOOKUP(C440,esfKRW_20220628!D:D,1,TRUE)</f>
        <v>6000-EAG-4</v>
      </c>
      <c r="B440" s="20">
        <v>6000</v>
      </c>
      <c r="C440" s="20" t="s">
        <v>2094</v>
      </c>
      <c r="D440" s="20" t="s">
        <v>2095</v>
      </c>
      <c r="E440" s="20">
        <v>23487569.170000002</v>
      </c>
      <c r="F440" s="20" t="s">
        <v>1706</v>
      </c>
      <c r="G440" s="20" t="s">
        <v>1712</v>
      </c>
      <c r="H440" s="20" t="s">
        <v>37</v>
      </c>
      <c r="I440" s="20" t="s">
        <v>38</v>
      </c>
      <c r="J440" s="20">
        <v>23487569.16</v>
      </c>
    </row>
    <row r="441" spans="1:11" hidden="1">
      <c r="A441" s="20">
        <f>VLOOKUP(B441,esfKRW_20220628!D:D,1,FALSE)</f>
        <v>6040</v>
      </c>
      <c r="B441" s="20">
        <v>6040</v>
      </c>
      <c r="C441" s="20" t="s">
        <v>1643</v>
      </c>
      <c r="D441" s="20" t="s">
        <v>286</v>
      </c>
      <c r="E441" s="20">
        <v>84507.72</v>
      </c>
      <c r="F441" s="20" t="s">
        <v>1711</v>
      </c>
      <c r="G441" s="20" t="s">
        <v>1712</v>
      </c>
      <c r="H441" s="20" t="s">
        <v>37</v>
      </c>
      <c r="I441" s="20" t="s">
        <v>38</v>
      </c>
      <c r="J441" s="20">
        <v>84507.72</v>
      </c>
    </row>
    <row r="442" spans="1:11" hidden="1">
      <c r="A442" s="20">
        <f>VLOOKUP(B442,esfKRW_20220628!D:D,1,FALSE)</f>
        <v>6050</v>
      </c>
      <c r="B442" s="20">
        <v>6050</v>
      </c>
      <c r="C442" s="20" t="s">
        <v>1644</v>
      </c>
      <c r="D442" s="20" t="s">
        <v>288</v>
      </c>
      <c r="E442" s="20">
        <v>227689.92</v>
      </c>
      <c r="F442" s="20" t="s">
        <v>1711</v>
      </c>
      <c r="G442" s="20" t="s">
        <v>1712</v>
      </c>
      <c r="H442" s="20" t="s">
        <v>37</v>
      </c>
      <c r="I442" s="20" t="s">
        <v>38</v>
      </c>
      <c r="J442" s="20">
        <v>227689.92</v>
      </c>
    </row>
    <row r="443" spans="1:11" hidden="1">
      <c r="A443" s="20">
        <f>VLOOKUP(B443,esfKRW_20220628!D:D,1,FALSE)</f>
        <v>6060</v>
      </c>
      <c r="B443" s="20">
        <v>6060</v>
      </c>
      <c r="C443" s="20" t="s">
        <v>1645</v>
      </c>
      <c r="D443" s="20" t="s">
        <v>290</v>
      </c>
      <c r="E443" s="20">
        <v>252627.47</v>
      </c>
      <c r="F443" s="20" t="s">
        <v>2096</v>
      </c>
      <c r="G443" s="20" t="s">
        <v>1712</v>
      </c>
      <c r="H443" s="20" t="s">
        <v>37</v>
      </c>
      <c r="I443" s="20" t="s">
        <v>38</v>
      </c>
      <c r="J443" s="20">
        <v>252627.47</v>
      </c>
    </row>
    <row r="444" spans="1:11" hidden="1">
      <c r="A444" s="20">
        <f>VLOOKUP(B444,esfKRW_20220628!D:D,1,FALSE)</f>
        <v>6080</v>
      </c>
      <c r="B444" s="20">
        <v>6080</v>
      </c>
      <c r="C444" s="20" t="s">
        <v>1646</v>
      </c>
      <c r="D444" s="20" t="s">
        <v>291</v>
      </c>
      <c r="E444" s="20">
        <v>25595.06</v>
      </c>
      <c r="F444" s="20" t="s">
        <v>1711</v>
      </c>
      <c r="G444" s="20" t="s">
        <v>1712</v>
      </c>
      <c r="H444" s="20" t="s">
        <v>37</v>
      </c>
      <c r="I444" s="20" t="s">
        <v>38</v>
      </c>
      <c r="J444" s="20">
        <v>25595.06</v>
      </c>
    </row>
    <row r="445" spans="1:11">
      <c r="A445" s="20" t="e">
        <f>VLOOKUP(C445,esfKRW_20220628!D:D,1,FALSE)</f>
        <v>#N/A</v>
      </c>
      <c r="B445" s="20">
        <v>6100</v>
      </c>
      <c r="C445" s="20" t="s">
        <v>1647</v>
      </c>
      <c r="D445" s="20" t="s">
        <v>707</v>
      </c>
      <c r="E445" s="20">
        <v>692760.91</v>
      </c>
      <c r="F445" s="20" t="s">
        <v>1706</v>
      </c>
      <c r="G445" s="20" t="s">
        <v>1703</v>
      </c>
      <c r="H445" s="20" t="s">
        <v>37</v>
      </c>
      <c r="I445" s="20" t="s">
        <v>38</v>
      </c>
      <c r="J445" s="20">
        <v>692760.91</v>
      </c>
      <c r="K445" s="20" t="str">
        <f>VLOOKUP(C445,[1]EAG_Opp_kenmerken_20201208!$A:$J,6,FALSE)</f>
        <v>NL11_7_2</v>
      </c>
    </row>
    <row r="446" spans="1:11" hidden="1">
      <c r="A446" s="20">
        <f>VLOOKUP(B446,esfKRW_20220628!D:D,1,FALSE)</f>
        <v>6110</v>
      </c>
      <c r="B446" s="20">
        <v>6110</v>
      </c>
      <c r="C446" s="20" t="s">
        <v>1648</v>
      </c>
      <c r="D446" s="20" t="s">
        <v>293</v>
      </c>
      <c r="E446" s="20">
        <v>1485000.47</v>
      </c>
      <c r="F446" s="20" t="s">
        <v>1711</v>
      </c>
      <c r="G446" s="20" t="s">
        <v>1712</v>
      </c>
      <c r="H446" s="20" t="s">
        <v>37</v>
      </c>
      <c r="I446" s="20" t="s">
        <v>38</v>
      </c>
      <c r="J446" s="20">
        <v>1485000.47</v>
      </c>
    </row>
    <row r="447" spans="1:11" hidden="1">
      <c r="A447" s="20">
        <f>VLOOKUP(B447,esfKRW_20220628!D:D,1,FALSE)</f>
        <v>6400</v>
      </c>
      <c r="B447" s="20">
        <v>6400</v>
      </c>
      <c r="C447" s="20" t="s">
        <v>2097</v>
      </c>
      <c r="D447" s="20" t="s">
        <v>296</v>
      </c>
      <c r="E447" s="20">
        <v>4655975.53</v>
      </c>
      <c r="F447" s="20" t="s">
        <v>1711</v>
      </c>
      <c r="G447" s="20" t="s">
        <v>1712</v>
      </c>
      <c r="H447" s="20" t="s">
        <v>37</v>
      </c>
      <c r="I447" s="20" t="s">
        <v>38</v>
      </c>
      <c r="J447" s="20">
        <v>4626097.28</v>
      </c>
    </row>
    <row r="448" spans="1:11" hidden="1">
      <c r="A448" s="20">
        <f>VLOOKUP(B448,esfKRW_20220628!D:D,1,FALSE)</f>
        <v>6400</v>
      </c>
      <c r="B448" s="20">
        <v>6400</v>
      </c>
      <c r="C448" s="20" t="s">
        <v>2097</v>
      </c>
      <c r="D448" s="20" t="s">
        <v>296</v>
      </c>
      <c r="E448" s="20">
        <v>4655975.53</v>
      </c>
      <c r="F448" s="20" t="s">
        <v>1711</v>
      </c>
      <c r="G448" s="20" t="s">
        <v>1712</v>
      </c>
      <c r="H448" s="20" t="s">
        <v>68</v>
      </c>
      <c r="I448" s="20" t="s">
        <v>38</v>
      </c>
      <c r="J448" s="20">
        <v>29878.25</v>
      </c>
    </row>
    <row r="449" spans="1:10" hidden="1">
      <c r="A449" s="20">
        <f>VLOOKUP(B449,esfKRW_20220628!D:D,1,FALSE)</f>
        <v>6400</v>
      </c>
      <c r="B449" s="20">
        <v>6400</v>
      </c>
      <c r="C449" s="20" t="s">
        <v>2098</v>
      </c>
      <c r="D449" s="20" t="s">
        <v>2099</v>
      </c>
      <c r="E449" s="20">
        <v>1169349.28</v>
      </c>
      <c r="F449" s="20" t="s">
        <v>1711</v>
      </c>
      <c r="G449" s="20" t="s">
        <v>1712</v>
      </c>
      <c r="H449" s="20" t="s">
        <v>37</v>
      </c>
      <c r="I449" s="20" t="s">
        <v>38</v>
      </c>
      <c r="J449" s="20">
        <v>1051023.05</v>
      </c>
    </row>
    <row r="450" spans="1:10" hidden="1">
      <c r="A450" s="20">
        <f>VLOOKUP(B450,esfKRW_20220628!D:D,1,FALSE)</f>
        <v>6400</v>
      </c>
      <c r="B450" s="20">
        <v>6400</v>
      </c>
      <c r="C450" s="20" t="s">
        <v>2098</v>
      </c>
      <c r="D450" s="20" t="s">
        <v>2099</v>
      </c>
      <c r="E450" s="20">
        <v>1169349.28</v>
      </c>
      <c r="F450" s="20" t="s">
        <v>1711</v>
      </c>
      <c r="G450" s="20" t="s">
        <v>1712</v>
      </c>
      <c r="H450" s="20" t="s">
        <v>68</v>
      </c>
      <c r="I450" s="20" t="s">
        <v>38</v>
      </c>
      <c r="J450" s="20">
        <v>118326.22</v>
      </c>
    </row>
    <row r="451" spans="1:10" hidden="1">
      <c r="A451" s="20">
        <f>VLOOKUP(B451,esfKRW_20220628!D:D,1,FALSE)</f>
        <v>6420</v>
      </c>
      <c r="B451" s="20">
        <v>6420</v>
      </c>
      <c r="C451" s="20" t="s">
        <v>1650</v>
      </c>
      <c r="D451" s="20" t="s">
        <v>299</v>
      </c>
      <c r="E451" s="20">
        <v>247645.08</v>
      </c>
      <c r="F451" s="20" t="s">
        <v>1711</v>
      </c>
      <c r="G451" s="20" t="s">
        <v>1712</v>
      </c>
      <c r="H451" s="20" t="s">
        <v>37</v>
      </c>
      <c r="I451" s="20" t="s">
        <v>38</v>
      </c>
      <c r="J451" s="20">
        <v>247645.08</v>
      </c>
    </row>
    <row r="452" spans="1:10" hidden="1">
      <c r="A452" s="20">
        <f>VLOOKUP(B452,esfKRW_20220628!D:D,1,FALSE)</f>
        <v>6430</v>
      </c>
      <c r="B452" s="20">
        <v>6430</v>
      </c>
      <c r="C452" s="20" t="s">
        <v>301</v>
      </c>
      <c r="D452" s="20" t="s">
        <v>141</v>
      </c>
      <c r="E452" s="20">
        <v>7252899.1200000001</v>
      </c>
      <c r="F452" s="20" t="s">
        <v>1711</v>
      </c>
      <c r="G452" s="20" t="s">
        <v>1712</v>
      </c>
      <c r="H452" s="20" t="s">
        <v>153</v>
      </c>
      <c r="I452" s="20" t="s">
        <v>154</v>
      </c>
      <c r="J452" s="20">
        <v>7252883.5899999999</v>
      </c>
    </row>
    <row r="453" spans="1:10" hidden="1">
      <c r="A453" s="20">
        <f>VLOOKUP(B453,esfKRW_20220628!D:D,1,FALSE)</f>
        <v>6430</v>
      </c>
      <c r="B453" s="20">
        <v>6430</v>
      </c>
      <c r="C453" s="20" t="s">
        <v>301</v>
      </c>
      <c r="D453" s="20" t="s">
        <v>141</v>
      </c>
      <c r="E453" s="20">
        <v>7252899.1200000001</v>
      </c>
      <c r="F453" s="20" t="s">
        <v>1711</v>
      </c>
      <c r="G453" s="20" t="s">
        <v>1712</v>
      </c>
      <c r="H453" s="20" t="s">
        <v>168</v>
      </c>
      <c r="I453" s="20" t="s">
        <v>154</v>
      </c>
      <c r="J453" s="20">
        <v>15.47</v>
      </c>
    </row>
    <row r="454" spans="1:10" hidden="1">
      <c r="A454" s="20" t="str">
        <f>VLOOKUP(C454,esfKRW_20220628!D:D,1,TRUE)</f>
        <v>6000-EAG-4</v>
      </c>
      <c r="B454" s="20">
        <v>6440</v>
      </c>
      <c r="C454" s="20" t="s">
        <v>2100</v>
      </c>
      <c r="D454" s="20" t="s">
        <v>709</v>
      </c>
      <c r="E454" s="20">
        <v>1230826.75</v>
      </c>
      <c r="F454" s="20" t="s">
        <v>1711</v>
      </c>
      <c r="G454" s="20" t="s">
        <v>1712</v>
      </c>
      <c r="H454" s="20" t="s">
        <v>168</v>
      </c>
      <c r="I454" s="20" t="s">
        <v>154</v>
      </c>
      <c r="J454" s="20">
        <v>1230826.75</v>
      </c>
    </row>
    <row r="455" spans="1:10" hidden="1">
      <c r="A455" s="20" t="str">
        <f>VLOOKUP(C455,esfKRW_20220628!D:D,1,TRUE)</f>
        <v>6440-EAG-1, 6440-EAG-2, 6440-EAG-3, 6440-EAG-4</v>
      </c>
      <c r="B455" s="20">
        <v>6440</v>
      </c>
      <c r="C455" s="20" t="s">
        <v>2101</v>
      </c>
      <c r="D455" s="20" t="s">
        <v>713</v>
      </c>
      <c r="E455" s="20">
        <v>285971.65000000002</v>
      </c>
      <c r="F455" s="20" t="s">
        <v>1711</v>
      </c>
      <c r="G455" s="20" t="s">
        <v>1712</v>
      </c>
      <c r="H455" s="20" t="s">
        <v>168</v>
      </c>
      <c r="I455" s="20" t="s">
        <v>154</v>
      </c>
      <c r="J455" s="20">
        <v>285971.65999999997</v>
      </c>
    </row>
    <row r="456" spans="1:10" hidden="1">
      <c r="A456" s="20" t="str">
        <f>VLOOKUP(C456,esfKRW_20220628!D:D,1,TRUE)</f>
        <v>6440-EAG-1, 6440-EAG-2, 6440-EAG-3, 6440-EAG-4</v>
      </c>
      <c r="B456" s="20">
        <v>6440</v>
      </c>
      <c r="C456" s="20" t="s">
        <v>2102</v>
      </c>
      <c r="D456" s="20" t="s">
        <v>713</v>
      </c>
      <c r="E456" s="20">
        <v>280693.28999999998</v>
      </c>
      <c r="F456" s="20" t="s">
        <v>1711</v>
      </c>
      <c r="G456" s="20" t="s">
        <v>1712</v>
      </c>
      <c r="H456" s="20" t="s">
        <v>168</v>
      </c>
      <c r="I456" s="20" t="s">
        <v>154</v>
      </c>
      <c r="J456" s="20">
        <v>280693.28999999998</v>
      </c>
    </row>
    <row r="457" spans="1:10" hidden="1">
      <c r="A457" s="20" t="str">
        <f>VLOOKUP(C457,esfKRW_20220628!D:D,1,TRUE)</f>
        <v>6440-EAG-1, 6440-EAG-2, 6440-EAG-3, 6440-EAG-4</v>
      </c>
      <c r="B457" s="20">
        <v>6440</v>
      </c>
      <c r="C457" s="20" t="s">
        <v>2103</v>
      </c>
      <c r="D457" s="20" t="s">
        <v>713</v>
      </c>
      <c r="E457" s="20">
        <v>339803.56</v>
      </c>
      <c r="F457" s="20" t="s">
        <v>1711</v>
      </c>
      <c r="G457" s="20" t="s">
        <v>1712</v>
      </c>
      <c r="H457" s="20" t="s">
        <v>168</v>
      </c>
      <c r="I457" s="20" t="s">
        <v>154</v>
      </c>
      <c r="J457" s="20">
        <v>339803.56</v>
      </c>
    </row>
    <row r="458" spans="1:10" hidden="1">
      <c r="A458" s="20" t="str">
        <f>VLOOKUP(C458,esfKRW_20220628!D:D,1,FALSE)</f>
        <v>6440-EAG-5</v>
      </c>
      <c r="B458" s="20">
        <v>6440</v>
      </c>
      <c r="C458" s="20" t="s">
        <v>714</v>
      </c>
      <c r="D458" s="20" t="s">
        <v>713</v>
      </c>
      <c r="E458" s="20">
        <v>193571.09</v>
      </c>
      <c r="F458" s="20" t="s">
        <v>1711</v>
      </c>
      <c r="G458" s="20" t="s">
        <v>1712</v>
      </c>
      <c r="H458" s="20" t="s">
        <v>168</v>
      </c>
      <c r="I458" s="20" t="s">
        <v>154</v>
      </c>
      <c r="J458" s="20">
        <v>193571.09</v>
      </c>
    </row>
    <row r="459" spans="1:10" hidden="1">
      <c r="A459" s="20" t="str">
        <f>VLOOKUP(C459,esfKRW_20220628!D:D,1,TRUE)</f>
        <v>6440-EAG-5</v>
      </c>
      <c r="B459" s="20">
        <v>6450</v>
      </c>
      <c r="C459" s="20" t="s">
        <v>2104</v>
      </c>
      <c r="D459" s="20" t="s">
        <v>715</v>
      </c>
      <c r="E459" s="20">
        <v>2470401.41</v>
      </c>
      <c r="F459" s="20" t="s">
        <v>1706</v>
      </c>
      <c r="G459" s="20" t="s">
        <v>1712</v>
      </c>
      <c r="H459" s="20" t="s">
        <v>37</v>
      </c>
      <c r="I459" s="20" t="s">
        <v>38</v>
      </c>
      <c r="J459" s="20">
        <v>9547.18</v>
      </c>
    </row>
    <row r="460" spans="1:10" hidden="1">
      <c r="A460" s="20" t="str">
        <f>VLOOKUP(C460,esfKRW_20220628!D:D,1,TRUE)</f>
        <v>6440-EAG-5</v>
      </c>
      <c r="B460" s="20">
        <v>6450</v>
      </c>
      <c r="C460" s="20" t="s">
        <v>2104</v>
      </c>
      <c r="D460" s="20" t="s">
        <v>715</v>
      </c>
      <c r="E460" s="20">
        <v>2470401.41</v>
      </c>
      <c r="F460" s="20" t="s">
        <v>1706</v>
      </c>
      <c r="G460" s="20" t="s">
        <v>1712</v>
      </c>
      <c r="H460" s="20" t="s">
        <v>153</v>
      </c>
      <c r="I460" s="20" t="s">
        <v>154</v>
      </c>
      <c r="J460" s="20">
        <v>2460854.2000000002</v>
      </c>
    </row>
    <row r="461" spans="1:10" hidden="1">
      <c r="A461" s="20" t="str">
        <f>VLOOKUP(C461,esfKRW_20220628!D:D,1,FALSE)</f>
        <v>6450-EAG-2</v>
      </c>
      <c r="B461" s="20">
        <v>6450</v>
      </c>
      <c r="C461" s="20" t="s">
        <v>724</v>
      </c>
      <c r="D461" s="20" t="s">
        <v>723</v>
      </c>
      <c r="E461" s="20">
        <v>48505.53</v>
      </c>
      <c r="F461" s="20" t="s">
        <v>1706</v>
      </c>
      <c r="G461" s="20" t="s">
        <v>1712</v>
      </c>
      <c r="H461" s="20" t="s">
        <v>153</v>
      </c>
      <c r="I461" s="20" t="s">
        <v>154</v>
      </c>
      <c r="J461" s="20">
        <v>48505.53</v>
      </c>
    </row>
    <row r="462" spans="1:10" hidden="1">
      <c r="A462" s="20" t="str">
        <f>VLOOKUP(C462,esfKRW_20220628!D:D,1,TRUE)</f>
        <v>6450-EAG-2</v>
      </c>
      <c r="B462" s="20">
        <v>6450</v>
      </c>
      <c r="C462" s="20" t="s">
        <v>2105</v>
      </c>
      <c r="D462" s="20" t="s">
        <v>2106</v>
      </c>
      <c r="E462" s="20">
        <v>258937.48</v>
      </c>
      <c r="F462" s="20" t="s">
        <v>1706</v>
      </c>
      <c r="G462" s="20" t="s">
        <v>1712</v>
      </c>
      <c r="H462" s="20" t="s">
        <v>153</v>
      </c>
      <c r="I462" s="20" t="s">
        <v>154</v>
      </c>
      <c r="J462" s="20">
        <v>258937.48</v>
      </c>
    </row>
    <row r="463" spans="1:10" hidden="1">
      <c r="A463" s="20">
        <f>VLOOKUP(B463,esfKRW_20220628!D:D,1,FALSE)</f>
        <v>6460</v>
      </c>
      <c r="B463" s="20">
        <v>6460</v>
      </c>
      <c r="C463" s="20" t="s">
        <v>2107</v>
      </c>
      <c r="D463" s="20" t="s">
        <v>307</v>
      </c>
      <c r="E463" s="20">
        <v>795903.7</v>
      </c>
      <c r="F463" s="20" t="s">
        <v>1711</v>
      </c>
      <c r="G463" s="20" t="s">
        <v>1712</v>
      </c>
      <c r="H463" s="20" t="s">
        <v>168</v>
      </c>
      <c r="I463" s="20" t="s">
        <v>154</v>
      </c>
      <c r="J463" s="20">
        <v>795903.7</v>
      </c>
    </row>
    <row r="464" spans="1:10" hidden="1">
      <c r="A464" s="20">
        <f>VLOOKUP(B464,esfKRW_20220628!D:D,1,FALSE)</f>
        <v>6460</v>
      </c>
      <c r="B464" s="20">
        <v>6460</v>
      </c>
      <c r="C464" s="20" t="s">
        <v>2108</v>
      </c>
      <c r="D464" s="20" t="s">
        <v>2109</v>
      </c>
      <c r="E464" s="20">
        <v>187174.34</v>
      </c>
      <c r="F464" s="20" t="s">
        <v>1711</v>
      </c>
      <c r="G464" s="20" t="s">
        <v>1712</v>
      </c>
      <c r="H464" s="20" t="s">
        <v>168</v>
      </c>
      <c r="I464" s="20" t="s">
        <v>154</v>
      </c>
      <c r="J464" s="20">
        <v>187174.34</v>
      </c>
    </row>
    <row r="465" spans="1:10" hidden="1">
      <c r="A465" s="20">
        <f>VLOOKUP(B465,esfKRW_20220628!D:D,1,FALSE)</f>
        <v>6480</v>
      </c>
      <c r="B465" s="20">
        <v>6480</v>
      </c>
      <c r="C465" s="20" t="s">
        <v>2110</v>
      </c>
      <c r="D465" s="20" t="s">
        <v>309</v>
      </c>
      <c r="E465" s="20">
        <v>2826209.78</v>
      </c>
      <c r="F465" s="20" t="s">
        <v>1711</v>
      </c>
      <c r="G465" s="20" t="s">
        <v>1712</v>
      </c>
      <c r="H465" s="20" t="s">
        <v>168</v>
      </c>
      <c r="I465" s="20" t="s">
        <v>154</v>
      </c>
      <c r="J465" s="20">
        <v>2826209.77</v>
      </c>
    </row>
    <row r="466" spans="1:10" hidden="1">
      <c r="A466" s="20">
        <f>VLOOKUP(B466,esfKRW_20220628!D:D,1,FALSE)</f>
        <v>6480</v>
      </c>
      <c r="B466" s="20">
        <v>6480</v>
      </c>
      <c r="C466" s="20" t="s">
        <v>2111</v>
      </c>
      <c r="D466" s="20" t="s">
        <v>2112</v>
      </c>
      <c r="E466" s="20">
        <v>846152.38</v>
      </c>
      <c r="F466" s="20" t="s">
        <v>1711</v>
      </c>
      <c r="G466" s="20" t="s">
        <v>1712</v>
      </c>
      <c r="H466" s="20" t="s">
        <v>168</v>
      </c>
      <c r="I466" s="20" t="s">
        <v>154</v>
      </c>
      <c r="J466" s="20">
        <v>846152.38</v>
      </c>
    </row>
    <row r="467" spans="1:10" hidden="1">
      <c r="A467" s="20">
        <f>VLOOKUP(B467,esfKRW_20220628!D:D,1,FALSE)</f>
        <v>6480</v>
      </c>
      <c r="B467" s="20">
        <v>6480</v>
      </c>
      <c r="C467" s="20" t="s">
        <v>2113</v>
      </c>
      <c r="D467" s="20" t="s">
        <v>2114</v>
      </c>
      <c r="E467" s="20">
        <v>1494322.02</v>
      </c>
      <c r="F467" s="20" t="s">
        <v>1711</v>
      </c>
      <c r="G467" s="20" t="s">
        <v>1712</v>
      </c>
      <c r="H467" s="20" t="s">
        <v>168</v>
      </c>
      <c r="I467" s="20" t="s">
        <v>154</v>
      </c>
      <c r="J467" s="20">
        <v>1494322.02</v>
      </c>
    </row>
    <row r="468" spans="1:10" hidden="1">
      <c r="A468" s="20">
        <f>VLOOKUP(B468,esfKRW_20220628!D:D,1,FALSE)</f>
        <v>6490</v>
      </c>
      <c r="B468" s="20">
        <v>6490</v>
      </c>
      <c r="C468" s="20" t="s">
        <v>1653</v>
      </c>
      <c r="D468" s="20" t="s">
        <v>314</v>
      </c>
      <c r="E468" s="20">
        <v>67416.7</v>
      </c>
      <c r="F468" s="20" t="s">
        <v>1706</v>
      </c>
      <c r="G468" s="20" t="s">
        <v>1712</v>
      </c>
      <c r="H468" s="20" t="s">
        <v>37</v>
      </c>
      <c r="I468" s="20" t="s">
        <v>38</v>
      </c>
      <c r="J468" s="20">
        <v>67416.7</v>
      </c>
    </row>
    <row r="469" spans="1:10" hidden="1">
      <c r="A469" s="20">
        <f>VLOOKUP(B469,esfKRW_20220628!D:D,1,FALSE)</f>
        <v>6500</v>
      </c>
      <c r="B469" s="20">
        <v>6500</v>
      </c>
      <c r="C469" s="20" t="s">
        <v>1654</v>
      </c>
      <c r="D469" s="20" t="s">
        <v>316</v>
      </c>
      <c r="E469" s="20">
        <v>481096.8</v>
      </c>
      <c r="F469" s="20" t="s">
        <v>1706</v>
      </c>
      <c r="G469" s="20" t="s">
        <v>1712</v>
      </c>
      <c r="H469" s="20" t="s">
        <v>68</v>
      </c>
      <c r="I469" s="20" t="s">
        <v>38</v>
      </c>
      <c r="J469" s="20">
        <v>481096.78</v>
      </c>
    </row>
    <row r="470" spans="1:10" hidden="1">
      <c r="A470" s="20">
        <f>VLOOKUP(B470,esfKRW_20220628!D:D,1,FALSE)</f>
        <v>6510</v>
      </c>
      <c r="B470" s="20">
        <v>6510</v>
      </c>
      <c r="C470" s="20" t="s">
        <v>1655</v>
      </c>
      <c r="D470" s="20" t="s">
        <v>317</v>
      </c>
      <c r="E470" s="20">
        <v>199831.24</v>
      </c>
      <c r="F470" s="20" t="s">
        <v>1706</v>
      </c>
      <c r="G470" s="20" t="s">
        <v>1712</v>
      </c>
      <c r="H470" s="20" t="s">
        <v>68</v>
      </c>
      <c r="I470" s="20" t="s">
        <v>38</v>
      </c>
      <c r="J470" s="20">
        <v>199831.2</v>
      </c>
    </row>
    <row r="471" spans="1:10" hidden="1">
      <c r="A471" s="20">
        <f>VLOOKUP(B471,esfKRW_20220628!D:D,1,FALSE)</f>
        <v>6530</v>
      </c>
      <c r="B471" s="20">
        <v>6530</v>
      </c>
      <c r="C471" s="20" t="s">
        <v>2115</v>
      </c>
      <c r="D471" s="20" t="s">
        <v>318</v>
      </c>
      <c r="E471" s="20">
        <v>4048345.72</v>
      </c>
      <c r="F471" s="20" t="s">
        <v>1706</v>
      </c>
      <c r="G471" s="20" t="s">
        <v>1712</v>
      </c>
      <c r="H471" s="20" t="s">
        <v>68</v>
      </c>
      <c r="I471" s="20" t="s">
        <v>38</v>
      </c>
      <c r="J471" s="20">
        <v>2346.92</v>
      </c>
    </row>
    <row r="472" spans="1:10" hidden="1">
      <c r="A472" s="20">
        <f>VLOOKUP(B472,esfKRW_20220628!D:D,1,FALSE)</f>
        <v>6530</v>
      </c>
      <c r="B472" s="20">
        <v>6530</v>
      </c>
      <c r="C472" s="20" t="s">
        <v>2115</v>
      </c>
      <c r="D472" s="20" t="s">
        <v>318</v>
      </c>
      <c r="E472" s="20">
        <v>4048345.72</v>
      </c>
      <c r="F472" s="20" t="s">
        <v>1706</v>
      </c>
      <c r="G472" s="20" t="s">
        <v>1712</v>
      </c>
      <c r="H472" s="20" t="s">
        <v>225</v>
      </c>
      <c r="I472" s="20" t="s">
        <v>38</v>
      </c>
      <c r="J472" s="20">
        <v>384352.36</v>
      </c>
    </row>
    <row r="473" spans="1:10" hidden="1">
      <c r="A473" s="20">
        <f>VLOOKUP(B473,esfKRW_20220628!D:D,1,FALSE)</f>
        <v>6530</v>
      </c>
      <c r="B473" s="20">
        <v>6530</v>
      </c>
      <c r="C473" s="20" t="s">
        <v>2115</v>
      </c>
      <c r="D473" s="20" t="s">
        <v>318</v>
      </c>
      <c r="E473" s="20">
        <v>4048345.72</v>
      </c>
      <c r="F473" s="20" t="s">
        <v>1706</v>
      </c>
      <c r="G473" s="20" t="s">
        <v>1712</v>
      </c>
      <c r="H473" s="20" t="s">
        <v>332</v>
      </c>
      <c r="I473" s="20" t="s">
        <v>38</v>
      </c>
      <c r="J473" s="20">
        <v>3661646.45</v>
      </c>
    </row>
    <row r="474" spans="1:10" hidden="1">
      <c r="A474" s="20">
        <f>VLOOKUP(B474,esfKRW_20220628!D:D,1,FALSE)</f>
        <v>6530</v>
      </c>
      <c r="B474" s="20">
        <v>6530</v>
      </c>
      <c r="C474" s="20" t="s">
        <v>2116</v>
      </c>
      <c r="D474" s="20" t="s">
        <v>2117</v>
      </c>
      <c r="E474" s="20">
        <v>228520.72</v>
      </c>
      <c r="F474" s="20" t="s">
        <v>1706</v>
      </c>
      <c r="G474" s="20" t="s">
        <v>1712</v>
      </c>
      <c r="H474" s="20" t="s">
        <v>225</v>
      </c>
      <c r="I474" s="20" t="s">
        <v>38</v>
      </c>
      <c r="J474" s="20">
        <v>175939.18</v>
      </c>
    </row>
    <row r="475" spans="1:10" hidden="1">
      <c r="A475" s="20">
        <f>VLOOKUP(B475,esfKRW_20220628!D:D,1,FALSE)</f>
        <v>6530</v>
      </c>
      <c r="B475" s="20">
        <v>6530</v>
      </c>
      <c r="C475" s="20" t="s">
        <v>2116</v>
      </c>
      <c r="D475" s="20" t="s">
        <v>2117</v>
      </c>
      <c r="E475" s="20">
        <v>228520.72</v>
      </c>
      <c r="F475" s="20" t="s">
        <v>1706</v>
      </c>
      <c r="G475" s="20" t="s">
        <v>1712</v>
      </c>
      <c r="H475" s="20" t="s">
        <v>332</v>
      </c>
      <c r="I475" s="20" t="s">
        <v>38</v>
      </c>
      <c r="J475" s="20">
        <v>52581.53</v>
      </c>
    </row>
    <row r="476" spans="1:10" hidden="1">
      <c r="A476" s="20" t="str">
        <f>VLOOKUP(C476,esfKRW_20220628!D:D,1,TRUE)</f>
        <v>6450-EAG-2</v>
      </c>
      <c r="B476" s="20">
        <v>6540</v>
      </c>
      <c r="C476" s="20" t="s">
        <v>2118</v>
      </c>
      <c r="D476" s="20" t="s">
        <v>726</v>
      </c>
      <c r="E476" s="20">
        <v>6423869.6500000004</v>
      </c>
      <c r="F476" s="20" t="s">
        <v>1706</v>
      </c>
      <c r="G476" s="20" t="s">
        <v>1712</v>
      </c>
      <c r="H476" s="20" t="s">
        <v>168</v>
      </c>
      <c r="I476" s="20" t="s">
        <v>154</v>
      </c>
      <c r="J476" s="20">
        <v>2091370.79</v>
      </c>
    </row>
    <row r="477" spans="1:10" hidden="1">
      <c r="A477" s="20" t="str">
        <f>VLOOKUP(C477,esfKRW_20220628!D:D,1,TRUE)</f>
        <v>6450-EAG-2</v>
      </c>
      <c r="B477" s="20">
        <v>6540</v>
      </c>
      <c r="C477" s="20" t="s">
        <v>2118</v>
      </c>
      <c r="D477" s="20" t="s">
        <v>726</v>
      </c>
      <c r="E477" s="20">
        <v>6423869.6500000004</v>
      </c>
      <c r="F477" s="20" t="s">
        <v>1706</v>
      </c>
      <c r="G477" s="20" t="s">
        <v>1712</v>
      </c>
      <c r="H477" s="20" t="s">
        <v>332</v>
      </c>
      <c r="I477" s="20" t="s">
        <v>38</v>
      </c>
      <c r="J477" s="20">
        <v>4332498.87</v>
      </c>
    </row>
    <row r="478" spans="1:10" hidden="1">
      <c r="A478" s="20" t="str">
        <f>VLOOKUP(C478,esfKRW_20220628!D:D,1,TRUE)</f>
        <v>6540-EAG-1, 6540-EAG-2</v>
      </c>
      <c r="B478" s="20">
        <v>6540</v>
      </c>
      <c r="C478" s="20" t="s">
        <v>2119</v>
      </c>
      <c r="D478" s="20" t="s">
        <v>2120</v>
      </c>
      <c r="E478" s="20">
        <v>614462.19999999995</v>
      </c>
      <c r="F478" s="20" t="s">
        <v>1706</v>
      </c>
      <c r="G478" s="20" t="s">
        <v>1712</v>
      </c>
      <c r="H478" s="20" t="s">
        <v>168</v>
      </c>
      <c r="I478" s="20" t="s">
        <v>154</v>
      </c>
      <c r="J478" s="20">
        <v>60253.21</v>
      </c>
    </row>
    <row r="479" spans="1:10" hidden="1">
      <c r="A479" s="20" t="str">
        <f>VLOOKUP(C479,esfKRW_20220628!D:D,1,TRUE)</f>
        <v>6540-EAG-1, 6540-EAG-2</v>
      </c>
      <c r="B479" s="20">
        <v>6540</v>
      </c>
      <c r="C479" s="20" t="s">
        <v>2119</v>
      </c>
      <c r="D479" s="20" t="s">
        <v>2120</v>
      </c>
      <c r="E479" s="20">
        <v>614462.19999999995</v>
      </c>
      <c r="F479" s="20" t="s">
        <v>1706</v>
      </c>
      <c r="G479" s="20" t="s">
        <v>1712</v>
      </c>
      <c r="H479" s="20" t="s">
        <v>332</v>
      </c>
      <c r="I479" s="20" t="s">
        <v>38</v>
      </c>
      <c r="J479" s="20">
        <v>554208.99</v>
      </c>
    </row>
    <row r="480" spans="1:10" hidden="1">
      <c r="A480" s="20" t="str">
        <f>VLOOKUP(C480,esfKRW_20220628!D:D,1,FALSE)</f>
        <v>6540-EAG-3</v>
      </c>
      <c r="B480" s="20">
        <v>6540</v>
      </c>
      <c r="C480" s="20" t="s">
        <v>733</v>
      </c>
      <c r="D480" s="20" t="s">
        <v>732</v>
      </c>
      <c r="E480" s="20">
        <v>1510073.34</v>
      </c>
      <c r="F480" s="20" t="s">
        <v>1706</v>
      </c>
      <c r="G480" s="20" t="s">
        <v>1712</v>
      </c>
      <c r="H480" s="20" t="s">
        <v>332</v>
      </c>
      <c r="I480" s="20" t="s">
        <v>38</v>
      </c>
      <c r="J480" s="20">
        <v>1510073.34</v>
      </c>
    </row>
    <row r="481" spans="1:10" hidden="1">
      <c r="A481" s="20" t="str">
        <f>VLOOKUP(C481,esfKRW_20220628!D:D,1,TRUE)</f>
        <v>6540-EAG-3</v>
      </c>
      <c r="B481" s="20">
        <v>6550</v>
      </c>
      <c r="C481" s="20" t="s">
        <v>2121</v>
      </c>
      <c r="D481" s="20" t="s">
        <v>735</v>
      </c>
      <c r="E481" s="20">
        <v>2079514.47</v>
      </c>
      <c r="F481" s="20" t="s">
        <v>1711</v>
      </c>
      <c r="G481" s="20" t="s">
        <v>1712</v>
      </c>
      <c r="H481" s="20" t="s">
        <v>168</v>
      </c>
      <c r="I481" s="20" t="s">
        <v>154</v>
      </c>
      <c r="J481" s="20">
        <v>2079514.47</v>
      </c>
    </row>
    <row r="482" spans="1:10" hidden="1">
      <c r="A482" s="20" t="str">
        <f>VLOOKUP(C482,esfKRW_20220628!D:D,1,TRUE)</f>
        <v>6550-EAG-1, 6550-EAG-2</v>
      </c>
      <c r="B482" s="20">
        <v>6550</v>
      </c>
      <c r="C482" s="20" t="s">
        <v>2122</v>
      </c>
      <c r="D482" s="20" t="s">
        <v>2123</v>
      </c>
      <c r="E482" s="20">
        <v>610219.1</v>
      </c>
      <c r="F482" s="20" t="s">
        <v>2124</v>
      </c>
      <c r="G482" s="20" t="s">
        <v>1712</v>
      </c>
      <c r="H482" s="20" t="s">
        <v>168</v>
      </c>
      <c r="I482" s="20" t="s">
        <v>154</v>
      </c>
      <c r="J482" s="20">
        <v>610219.1</v>
      </c>
    </row>
    <row r="483" spans="1:10" hidden="1">
      <c r="A483" s="20" t="str">
        <f>VLOOKUP(C483,esfKRW_20220628!D:D,1,FALSE)</f>
        <v>6550-EAG-3</v>
      </c>
      <c r="B483" s="20">
        <v>6550</v>
      </c>
      <c r="C483" s="20" t="s">
        <v>740</v>
      </c>
      <c r="D483" s="20" t="s">
        <v>739</v>
      </c>
      <c r="E483" s="20">
        <v>385697.41</v>
      </c>
      <c r="F483" s="20" t="s">
        <v>1711</v>
      </c>
      <c r="G483" s="20" t="s">
        <v>1712</v>
      </c>
      <c r="H483" s="20" t="s">
        <v>168</v>
      </c>
      <c r="I483" s="20" t="s">
        <v>154</v>
      </c>
      <c r="J483" s="20">
        <v>385697.41</v>
      </c>
    </row>
    <row r="484" spans="1:10" hidden="1">
      <c r="A484" s="20">
        <f>VLOOKUP(B484,esfKRW_20220628!D:D,1,FALSE)</f>
        <v>6560</v>
      </c>
      <c r="B484" s="20">
        <v>6560</v>
      </c>
      <c r="C484" s="20" t="s">
        <v>1657</v>
      </c>
      <c r="D484" s="20" t="s">
        <v>325</v>
      </c>
      <c r="E484" s="20">
        <v>33325.61</v>
      </c>
      <c r="F484" s="20" t="s">
        <v>1706</v>
      </c>
      <c r="G484" s="20" t="s">
        <v>1712</v>
      </c>
      <c r="H484" s="20" t="s">
        <v>68</v>
      </c>
      <c r="I484" s="20" t="s">
        <v>38</v>
      </c>
      <c r="J484" s="20">
        <v>33325.61</v>
      </c>
    </row>
    <row r="485" spans="1:10" hidden="1">
      <c r="A485" s="20">
        <f>VLOOKUP(B485,esfKRW_20220628!D:D,1,FALSE)</f>
        <v>6570</v>
      </c>
      <c r="B485" s="20">
        <v>6570</v>
      </c>
      <c r="C485" s="20" t="s">
        <v>1658</v>
      </c>
      <c r="D485" s="20" t="s">
        <v>326</v>
      </c>
      <c r="E485" s="20">
        <v>389469.25</v>
      </c>
      <c r="F485" s="20" t="s">
        <v>2125</v>
      </c>
      <c r="G485" s="20" t="s">
        <v>1712</v>
      </c>
      <c r="H485" s="20" t="s">
        <v>168</v>
      </c>
      <c r="I485" s="20" t="s">
        <v>154</v>
      </c>
      <c r="J485" s="20">
        <v>389469.25</v>
      </c>
    </row>
    <row r="486" spans="1:10" hidden="1">
      <c r="A486" s="20">
        <f>VLOOKUP(B486,esfKRW_20220628!D:D,1,FALSE)</f>
        <v>6580</v>
      </c>
      <c r="B486" s="20">
        <v>6580</v>
      </c>
      <c r="C486" s="20" t="s">
        <v>1659</v>
      </c>
      <c r="D486" s="20" t="s">
        <v>328</v>
      </c>
      <c r="E486" s="20">
        <v>173962.77</v>
      </c>
      <c r="F486" s="20" t="s">
        <v>1711</v>
      </c>
      <c r="G486" s="20" t="s">
        <v>1712</v>
      </c>
      <c r="H486" s="20" t="s">
        <v>168</v>
      </c>
      <c r="I486" s="20" t="s">
        <v>154</v>
      </c>
      <c r="J486" s="20">
        <v>173962.77</v>
      </c>
    </row>
    <row r="487" spans="1:10" hidden="1">
      <c r="A487" s="20">
        <f>VLOOKUP(B487,esfKRW_20220628!D:D,1,FALSE)</f>
        <v>6590</v>
      </c>
      <c r="B487" s="20">
        <v>6590</v>
      </c>
      <c r="C487" s="20" t="s">
        <v>1660</v>
      </c>
      <c r="D487" s="20" t="s">
        <v>329</v>
      </c>
      <c r="E487" s="20">
        <v>624710.18000000005</v>
      </c>
      <c r="F487" s="20" t="s">
        <v>1706</v>
      </c>
      <c r="G487" s="20" t="s">
        <v>1712</v>
      </c>
      <c r="H487" s="20" t="s">
        <v>332</v>
      </c>
      <c r="I487" s="20" t="s">
        <v>38</v>
      </c>
      <c r="J487" s="20">
        <v>624710.18000000005</v>
      </c>
    </row>
    <row r="488" spans="1:10" hidden="1">
      <c r="A488" s="20" t="str">
        <f>VLOOKUP(C488,esfKRW_20220628!D:D,1,TRUE)</f>
        <v>6550-EAG-3</v>
      </c>
      <c r="B488" s="20">
        <v>7000</v>
      </c>
      <c r="C488" s="20" t="s">
        <v>2126</v>
      </c>
      <c r="D488" s="20" t="s">
        <v>741</v>
      </c>
      <c r="E488" s="20">
        <v>901036.34</v>
      </c>
      <c r="F488" s="20" t="s">
        <v>1711</v>
      </c>
      <c r="G488" s="20" t="s">
        <v>1712</v>
      </c>
      <c r="H488" s="20" t="s">
        <v>743</v>
      </c>
      <c r="I488" s="20" t="s">
        <v>38</v>
      </c>
      <c r="J488" s="20">
        <v>901036.34</v>
      </c>
    </row>
    <row r="489" spans="1:10" hidden="1">
      <c r="A489" s="20" t="str">
        <f>VLOOKUP(C489,esfKRW_20220628!D:D,1,TRUE)</f>
        <v>7000-EAG-1, 7000-EAG-2, 7000-EAG-3</v>
      </c>
      <c r="B489" s="20">
        <v>7000</v>
      </c>
      <c r="C489" s="20" t="s">
        <v>2127</v>
      </c>
      <c r="D489" s="20" t="s">
        <v>2128</v>
      </c>
      <c r="E489" s="20">
        <v>83559.69</v>
      </c>
      <c r="F489" s="20" t="s">
        <v>1711</v>
      </c>
      <c r="G489" s="20" t="s">
        <v>2091</v>
      </c>
      <c r="H489" s="20" t="s">
        <v>37</v>
      </c>
      <c r="I489" s="20" t="s">
        <v>38</v>
      </c>
      <c r="J489" s="20">
        <v>83559.69</v>
      </c>
    </row>
    <row r="490" spans="1:10" hidden="1">
      <c r="A490" s="20" t="str">
        <f>VLOOKUP(C490,esfKRW_20220628!D:D,1,TRUE)</f>
        <v>7000-EAG-1, 7000-EAG-2, 7000-EAG-3</v>
      </c>
      <c r="B490" s="20">
        <v>7000</v>
      </c>
      <c r="C490" s="20" t="s">
        <v>2129</v>
      </c>
      <c r="D490" s="20" t="s">
        <v>2128</v>
      </c>
      <c r="E490" s="20">
        <v>50343.75</v>
      </c>
      <c r="F490" s="20" t="s">
        <v>1711</v>
      </c>
      <c r="G490" s="20" t="s">
        <v>2091</v>
      </c>
      <c r="H490" s="20" t="s">
        <v>37</v>
      </c>
      <c r="I490" s="20" t="s">
        <v>38</v>
      </c>
      <c r="J490" s="20">
        <v>50343.75</v>
      </c>
    </row>
    <row r="491" spans="1:10" hidden="1">
      <c r="A491" s="20" t="str">
        <f>VLOOKUP(C491,esfKRW_20220628!D:D,1,FALSE)</f>
        <v>7000-EAG-4</v>
      </c>
      <c r="B491" s="20">
        <v>7000</v>
      </c>
      <c r="C491" s="20" t="s">
        <v>745</v>
      </c>
      <c r="D491" s="20" t="s">
        <v>744</v>
      </c>
      <c r="E491" s="20">
        <v>606735.80000000005</v>
      </c>
      <c r="F491" s="20" t="s">
        <v>1711</v>
      </c>
      <c r="G491" s="20" t="s">
        <v>1712</v>
      </c>
      <c r="H491" s="20" t="s">
        <v>37</v>
      </c>
      <c r="I491" s="20" t="s">
        <v>38</v>
      </c>
      <c r="J491" s="20">
        <v>606735.80000000005</v>
      </c>
    </row>
    <row r="492" spans="1:10" hidden="1">
      <c r="A492" s="20" t="str">
        <f>VLOOKUP(C492,esfKRW_20220628!D:D,1,FALSE)</f>
        <v>7010-EAG-1</v>
      </c>
      <c r="B492" s="20">
        <v>7010</v>
      </c>
      <c r="C492" s="20" t="s">
        <v>747</v>
      </c>
      <c r="D492" s="20" t="s">
        <v>746</v>
      </c>
      <c r="E492" s="20">
        <v>2117462.0299999998</v>
      </c>
      <c r="F492" s="20" t="s">
        <v>1711</v>
      </c>
      <c r="G492" s="20" t="s">
        <v>1712</v>
      </c>
      <c r="H492" s="20" t="s">
        <v>2073</v>
      </c>
      <c r="I492" s="20" t="s">
        <v>38</v>
      </c>
      <c r="J492" s="20">
        <v>2102626.7599999998</v>
      </c>
    </row>
    <row r="493" spans="1:10" hidden="1">
      <c r="A493" s="20" t="str">
        <f>VLOOKUP(C493,esfKRW_20220628!D:D,1,FALSE)</f>
        <v>7010-EAG-1</v>
      </c>
      <c r="B493" s="20">
        <v>7010</v>
      </c>
      <c r="C493" s="20" t="s">
        <v>747</v>
      </c>
      <c r="D493" s="20" t="s">
        <v>746</v>
      </c>
      <c r="E493" s="20">
        <v>2117462.0299999998</v>
      </c>
      <c r="F493" s="20" t="s">
        <v>1711</v>
      </c>
      <c r="G493" s="20" t="s">
        <v>1712</v>
      </c>
      <c r="H493" s="20" t="s">
        <v>2074</v>
      </c>
      <c r="I493" s="20" t="s">
        <v>154</v>
      </c>
      <c r="J493" s="20">
        <v>14835.28</v>
      </c>
    </row>
    <row r="494" spans="1:10" hidden="1">
      <c r="A494" s="20" t="str">
        <f>VLOOKUP(C494,esfKRW_20220628!D:D,1,FALSE)</f>
        <v>7010-EAG-2</v>
      </c>
      <c r="B494" s="20">
        <v>7010</v>
      </c>
      <c r="C494" s="20" t="s">
        <v>752</v>
      </c>
      <c r="D494" s="20" t="s">
        <v>751</v>
      </c>
      <c r="E494" s="20">
        <v>927562.86</v>
      </c>
      <c r="F494" s="20" t="s">
        <v>1711</v>
      </c>
      <c r="G494" s="20" t="s">
        <v>1712</v>
      </c>
      <c r="H494" s="20" t="s">
        <v>2073</v>
      </c>
      <c r="I494" s="20" t="s">
        <v>38</v>
      </c>
      <c r="J494" s="20">
        <v>894676.58</v>
      </c>
    </row>
    <row r="495" spans="1:10" hidden="1">
      <c r="A495" s="20" t="str">
        <f>VLOOKUP(C495,esfKRW_20220628!D:D,1,FALSE)</f>
        <v>7010-EAG-2</v>
      </c>
      <c r="B495" s="20">
        <v>7010</v>
      </c>
      <c r="C495" s="20" t="s">
        <v>752</v>
      </c>
      <c r="D495" s="20" t="s">
        <v>751</v>
      </c>
      <c r="E495" s="20">
        <v>927562.86</v>
      </c>
      <c r="F495" s="20" t="s">
        <v>1711</v>
      </c>
      <c r="G495" s="20" t="s">
        <v>1712</v>
      </c>
      <c r="H495" s="20" t="s">
        <v>2074</v>
      </c>
      <c r="I495" s="20" t="s">
        <v>154</v>
      </c>
      <c r="J495" s="20">
        <v>11378.16</v>
      </c>
    </row>
    <row r="496" spans="1:10" hidden="1">
      <c r="A496" s="20" t="str">
        <f>VLOOKUP(C496,esfKRW_20220628!D:D,1,FALSE)</f>
        <v>7010-EAG-2</v>
      </c>
      <c r="B496" s="20">
        <v>7010</v>
      </c>
      <c r="C496" s="20" t="s">
        <v>752</v>
      </c>
      <c r="D496" s="20" t="s">
        <v>751</v>
      </c>
      <c r="E496" s="20">
        <v>927562.86</v>
      </c>
      <c r="F496" s="20" t="s">
        <v>1711</v>
      </c>
      <c r="G496" s="20" t="s">
        <v>1712</v>
      </c>
      <c r="H496" s="20" t="s">
        <v>743</v>
      </c>
      <c r="I496" s="20" t="s">
        <v>38</v>
      </c>
      <c r="J496" s="20">
        <v>21508.12</v>
      </c>
    </row>
    <row r="497" spans="1:10" hidden="1">
      <c r="A497" s="20">
        <f>VLOOKUP(B497,esfKRW_20220628!D:D,1,FALSE)</f>
        <v>7020</v>
      </c>
      <c r="B497" s="20">
        <v>7020</v>
      </c>
      <c r="C497" s="20" t="s">
        <v>1661</v>
      </c>
      <c r="D497" s="20" t="s">
        <v>333</v>
      </c>
      <c r="E497" s="20">
        <v>2157198.0699999998</v>
      </c>
      <c r="F497" s="20" t="s">
        <v>1711</v>
      </c>
      <c r="G497" s="20" t="s">
        <v>1712</v>
      </c>
      <c r="H497" s="20" t="s">
        <v>2073</v>
      </c>
      <c r="I497" s="20" t="s">
        <v>38</v>
      </c>
      <c r="J497" s="20">
        <v>852376.35</v>
      </c>
    </row>
    <row r="498" spans="1:10" hidden="1">
      <c r="A498" s="20">
        <f>VLOOKUP(B498,esfKRW_20220628!D:D,1,FALSE)</f>
        <v>7020</v>
      </c>
      <c r="B498" s="20">
        <v>7020</v>
      </c>
      <c r="C498" s="20" t="s">
        <v>1661</v>
      </c>
      <c r="D498" s="20" t="s">
        <v>333</v>
      </c>
      <c r="E498" s="20">
        <v>2157198.0699999998</v>
      </c>
      <c r="F498" s="20" t="s">
        <v>1711</v>
      </c>
      <c r="G498" s="20" t="s">
        <v>1712</v>
      </c>
      <c r="H498" s="20" t="s">
        <v>2074</v>
      </c>
      <c r="I498" s="20" t="s">
        <v>154</v>
      </c>
      <c r="J498" s="20">
        <v>533.85</v>
      </c>
    </row>
    <row r="499" spans="1:10" hidden="1">
      <c r="A499" s="20">
        <f>VLOOKUP(B499,esfKRW_20220628!D:D,1,FALSE)</f>
        <v>7020</v>
      </c>
      <c r="B499" s="20">
        <v>7020</v>
      </c>
      <c r="C499" s="20" t="s">
        <v>1661</v>
      </c>
      <c r="D499" s="20" t="s">
        <v>333</v>
      </c>
      <c r="E499" s="20">
        <v>2157198.0699999998</v>
      </c>
      <c r="F499" s="20" t="s">
        <v>1711</v>
      </c>
      <c r="G499" s="20" t="s">
        <v>1712</v>
      </c>
      <c r="H499" s="20" t="s">
        <v>743</v>
      </c>
      <c r="I499" s="20" t="s">
        <v>38</v>
      </c>
      <c r="J499" s="20">
        <v>1304287.8700000001</v>
      </c>
    </row>
    <row r="500" spans="1:10" hidden="1">
      <c r="A500" s="20">
        <f>VLOOKUP(B500,esfKRW_20220628!D:D,1,FALSE)</f>
        <v>7030</v>
      </c>
      <c r="B500" s="20">
        <v>7030</v>
      </c>
      <c r="C500" s="20" t="s">
        <v>1662</v>
      </c>
      <c r="D500" s="20" t="s">
        <v>336</v>
      </c>
      <c r="E500" s="20">
        <v>1688667.32</v>
      </c>
      <c r="F500" s="20" t="s">
        <v>1711</v>
      </c>
      <c r="G500" s="20" t="s">
        <v>1712</v>
      </c>
      <c r="H500" s="20" t="s">
        <v>225</v>
      </c>
      <c r="I500" s="20" t="s">
        <v>38</v>
      </c>
      <c r="J500" s="20">
        <v>1688667.31</v>
      </c>
    </row>
    <row r="501" spans="1:10" hidden="1">
      <c r="A501" s="20">
        <f>VLOOKUP(B501,esfKRW_20220628!D:D,1,FALSE)</f>
        <v>7040</v>
      </c>
      <c r="B501" s="20">
        <v>7040</v>
      </c>
      <c r="C501" s="20" t="s">
        <v>1663</v>
      </c>
      <c r="D501" s="20" t="s">
        <v>338</v>
      </c>
      <c r="E501" s="20">
        <v>937005.54</v>
      </c>
      <c r="F501" s="20" t="s">
        <v>1711</v>
      </c>
      <c r="G501" s="20" t="s">
        <v>1712</v>
      </c>
      <c r="H501" s="20" t="s">
        <v>37</v>
      </c>
      <c r="I501" s="20" t="s">
        <v>38</v>
      </c>
      <c r="J501" s="20">
        <v>937005.54</v>
      </c>
    </row>
    <row r="502" spans="1:10" hidden="1">
      <c r="A502" s="20">
        <f>VLOOKUP(B502,esfKRW_20220628!D:D,1,FALSE)</f>
        <v>7050</v>
      </c>
      <c r="B502" s="20">
        <v>7050</v>
      </c>
      <c r="C502" s="20" t="s">
        <v>1664</v>
      </c>
      <c r="D502" s="20" t="s">
        <v>340</v>
      </c>
      <c r="E502" s="20">
        <v>1298601.6000000001</v>
      </c>
      <c r="F502" s="20" t="s">
        <v>1711</v>
      </c>
      <c r="G502" s="20" t="s">
        <v>1712</v>
      </c>
      <c r="H502" s="20" t="s">
        <v>37</v>
      </c>
      <c r="I502" s="20" t="s">
        <v>38</v>
      </c>
      <c r="J502" s="20">
        <v>1298601.6000000001</v>
      </c>
    </row>
    <row r="503" spans="1:10" hidden="1">
      <c r="A503" s="20">
        <f>VLOOKUP(B503,esfKRW_20220628!D:D,1,FALSE)</f>
        <v>7060</v>
      </c>
      <c r="B503" s="20">
        <v>7060</v>
      </c>
      <c r="C503" s="20" t="s">
        <v>1665</v>
      </c>
      <c r="D503" s="20" t="s">
        <v>341</v>
      </c>
      <c r="E503" s="20">
        <v>392004.68</v>
      </c>
      <c r="F503" s="20" t="s">
        <v>1711</v>
      </c>
      <c r="G503" s="20" t="s">
        <v>1712</v>
      </c>
      <c r="H503" s="20" t="s">
        <v>37</v>
      </c>
      <c r="I503" s="20" t="s">
        <v>38</v>
      </c>
      <c r="J503" s="20">
        <v>392004.68</v>
      </c>
    </row>
    <row r="504" spans="1:10" hidden="1">
      <c r="A504" s="20">
        <f>VLOOKUP(B504,esfKRW_20220628!D:D,1,FALSE)</f>
        <v>7080</v>
      </c>
      <c r="B504" s="20">
        <v>7080</v>
      </c>
      <c r="C504" s="20" t="s">
        <v>1666</v>
      </c>
      <c r="D504" s="20" t="s">
        <v>343</v>
      </c>
      <c r="E504" s="20">
        <v>82484.740000000005</v>
      </c>
      <c r="F504" s="20" t="s">
        <v>1711</v>
      </c>
      <c r="G504" s="20" t="s">
        <v>1712</v>
      </c>
      <c r="H504" s="20" t="s">
        <v>37</v>
      </c>
      <c r="I504" s="20" t="s">
        <v>38</v>
      </c>
      <c r="J504" s="20">
        <v>82484.740000000005</v>
      </c>
    </row>
    <row r="505" spans="1:10" hidden="1">
      <c r="A505" s="20">
        <f>VLOOKUP(B505,esfKRW_20220628!D:D,1,FALSE)</f>
        <v>7090</v>
      </c>
      <c r="B505" s="20">
        <v>7090</v>
      </c>
      <c r="C505" s="20" t="s">
        <v>1667</v>
      </c>
      <c r="D505" s="20" t="s">
        <v>344</v>
      </c>
      <c r="E505" s="20">
        <v>27177.439999999999</v>
      </c>
      <c r="F505" s="20" t="s">
        <v>1711</v>
      </c>
      <c r="G505" s="20" t="s">
        <v>1712</v>
      </c>
      <c r="H505" s="20" t="s">
        <v>37</v>
      </c>
      <c r="I505" s="20" t="s">
        <v>38</v>
      </c>
      <c r="J505" s="20">
        <v>27177.439999999999</v>
      </c>
    </row>
    <row r="506" spans="1:10" hidden="1">
      <c r="A506" s="20">
        <f>VLOOKUP(B506,esfKRW_20220628!D:D,1,FALSE)</f>
        <v>7100</v>
      </c>
      <c r="B506" s="20">
        <v>7100</v>
      </c>
      <c r="C506" s="20" t="s">
        <v>2130</v>
      </c>
      <c r="D506" s="20" t="s">
        <v>345</v>
      </c>
      <c r="E506" s="20">
        <v>322140.59999999998</v>
      </c>
      <c r="F506" s="20" t="s">
        <v>1711</v>
      </c>
      <c r="G506" s="20" t="s">
        <v>1712</v>
      </c>
      <c r="H506" s="20" t="s">
        <v>2073</v>
      </c>
      <c r="I506" s="20" t="s">
        <v>38</v>
      </c>
      <c r="J506" s="20">
        <v>88513.82</v>
      </c>
    </row>
    <row r="507" spans="1:10" hidden="1">
      <c r="A507" s="20">
        <f>VLOOKUP(B507,esfKRW_20220628!D:D,1,FALSE)</f>
        <v>7100</v>
      </c>
      <c r="B507" s="20">
        <v>7100</v>
      </c>
      <c r="C507" s="20" t="s">
        <v>2130</v>
      </c>
      <c r="D507" s="20" t="s">
        <v>345</v>
      </c>
      <c r="E507" s="20">
        <v>322140.59999999998</v>
      </c>
      <c r="F507" s="20" t="s">
        <v>1711</v>
      </c>
      <c r="G507" s="20" t="s">
        <v>1712</v>
      </c>
      <c r="H507" s="20" t="s">
        <v>743</v>
      </c>
      <c r="I507" s="20" t="s">
        <v>38</v>
      </c>
      <c r="J507" s="20">
        <v>233626.78</v>
      </c>
    </row>
    <row r="508" spans="1:10" hidden="1">
      <c r="A508" s="20">
        <f>VLOOKUP(B508,esfKRW_20220628!D:D,1,FALSE)</f>
        <v>7100</v>
      </c>
      <c r="B508" s="20">
        <v>7100</v>
      </c>
      <c r="C508" s="20" t="s">
        <v>2131</v>
      </c>
      <c r="D508" s="20" t="s">
        <v>2132</v>
      </c>
      <c r="E508" s="20">
        <v>2237689.69</v>
      </c>
      <c r="F508" s="20" t="s">
        <v>1711</v>
      </c>
      <c r="G508" s="20" t="s">
        <v>1712</v>
      </c>
      <c r="H508" s="20" t="s">
        <v>743</v>
      </c>
      <c r="I508" s="20" t="s">
        <v>38</v>
      </c>
      <c r="J508" s="20">
        <v>2237689.69</v>
      </c>
    </row>
    <row r="509" spans="1:10" hidden="1">
      <c r="A509" s="20">
        <f>VLOOKUP(B509,esfKRW_20220628!D:D,1,FALSE)</f>
        <v>7110</v>
      </c>
      <c r="B509" s="20">
        <v>7110</v>
      </c>
      <c r="C509" s="20" t="s">
        <v>1669</v>
      </c>
      <c r="D509" s="20" t="s">
        <v>348</v>
      </c>
      <c r="E509" s="20">
        <v>72595.789999999994</v>
      </c>
      <c r="F509" s="20" t="s">
        <v>1711</v>
      </c>
      <c r="G509" s="20" t="s">
        <v>1712</v>
      </c>
      <c r="H509" s="20" t="s">
        <v>37</v>
      </c>
      <c r="I509" s="20" t="s">
        <v>38</v>
      </c>
      <c r="J509" s="20">
        <v>72595.789999999994</v>
      </c>
    </row>
    <row r="510" spans="1:10" hidden="1">
      <c r="A510" s="20" t="str">
        <f>VLOOKUP(C510,esfKRW_20220628!D:D,1,FALSE)</f>
        <v>8000-EAG-1</v>
      </c>
      <c r="B510" s="20">
        <v>8000</v>
      </c>
      <c r="C510" s="20" t="s">
        <v>755</v>
      </c>
      <c r="D510" s="20" t="s">
        <v>754</v>
      </c>
      <c r="E510" s="20">
        <v>783281.97</v>
      </c>
      <c r="F510" s="20" t="s">
        <v>1711</v>
      </c>
      <c r="G510" s="20" t="s">
        <v>1712</v>
      </c>
      <c r="H510" s="20" t="s">
        <v>37</v>
      </c>
      <c r="I510" s="20" t="s">
        <v>38</v>
      </c>
      <c r="J510" s="20">
        <v>769563.18</v>
      </c>
    </row>
    <row r="511" spans="1:10" hidden="1">
      <c r="A511" s="20" t="str">
        <f>VLOOKUP(C511,esfKRW_20220628!D:D,1,FALSE)</f>
        <v>8000-EAG-1</v>
      </c>
      <c r="B511" s="20">
        <v>8000</v>
      </c>
      <c r="C511" s="20" t="s">
        <v>755</v>
      </c>
      <c r="D511" s="20" t="s">
        <v>754</v>
      </c>
      <c r="E511" s="20">
        <v>783281.97</v>
      </c>
      <c r="F511" s="20" t="s">
        <v>1711</v>
      </c>
      <c r="G511" s="20" t="s">
        <v>1712</v>
      </c>
      <c r="H511" s="20" t="s">
        <v>2133</v>
      </c>
      <c r="I511" s="20" t="s">
        <v>38</v>
      </c>
      <c r="J511" s="20">
        <v>13718.8</v>
      </c>
    </row>
    <row r="512" spans="1:10" hidden="1">
      <c r="A512" s="20" t="str">
        <f>VLOOKUP(C512,esfKRW_20220628!D:D,1,FALSE)</f>
        <v>8000-EAG-2</v>
      </c>
      <c r="B512" s="20">
        <v>8000</v>
      </c>
      <c r="C512" s="20" t="s">
        <v>757</v>
      </c>
      <c r="D512" s="20" t="s">
        <v>756</v>
      </c>
      <c r="E512" s="20">
        <v>11371.78</v>
      </c>
      <c r="F512" s="20" t="s">
        <v>1711</v>
      </c>
      <c r="G512" s="20" t="s">
        <v>2091</v>
      </c>
      <c r="H512" s="20" t="s">
        <v>439</v>
      </c>
      <c r="I512" s="20" t="s">
        <v>38</v>
      </c>
      <c r="J512" s="20">
        <v>11371.79</v>
      </c>
    </row>
    <row r="513" spans="1:10" hidden="1">
      <c r="A513" s="20">
        <f>VLOOKUP(B513,esfKRW_20220628!D:D,1,FALSE)</f>
        <v>8010</v>
      </c>
      <c r="B513" s="20">
        <v>8010</v>
      </c>
      <c r="C513" s="20" t="s">
        <v>2134</v>
      </c>
      <c r="D513" s="20" t="s">
        <v>349</v>
      </c>
      <c r="E513" s="20">
        <v>1097488.6299999999</v>
      </c>
      <c r="F513" s="20" t="s">
        <v>1711</v>
      </c>
      <c r="G513" s="20" t="s">
        <v>1712</v>
      </c>
      <c r="H513" s="20" t="s">
        <v>37</v>
      </c>
      <c r="I513" s="20" t="s">
        <v>38</v>
      </c>
      <c r="J513" s="20">
        <v>1097488.6399999999</v>
      </c>
    </row>
    <row r="514" spans="1:10" hidden="1">
      <c r="A514" s="20">
        <f>VLOOKUP(B514,esfKRW_20220628!D:D,1,FALSE)</f>
        <v>8010</v>
      </c>
      <c r="B514" s="20">
        <v>8010</v>
      </c>
      <c r="C514" s="20" t="s">
        <v>2135</v>
      </c>
      <c r="D514" s="20" t="s">
        <v>2136</v>
      </c>
      <c r="E514" s="20">
        <v>1326904.5</v>
      </c>
      <c r="F514" s="20" t="s">
        <v>1711</v>
      </c>
      <c r="G514" s="20" t="s">
        <v>1712</v>
      </c>
      <c r="H514" s="20" t="s">
        <v>37</v>
      </c>
      <c r="I514" s="20" t="s">
        <v>38</v>
      </c>
      <c r="J514" s="20">
        <v>1326904.5</v>
      </c>
    </row>
    <row r="515" spans="1:10" hidden="1">
      <c r="A515" s="20">
        <f>VLOOKUP(B515,esfKRW_20220628!D:D,1,FALSE)</f>
        <v>8020</v>
      </c>
      <c r="B515" s="20">
        <v>8020</v>
      </c>
      <c r="C515" s="20" t="s">
        <v>2137</v>
      </c>
      <c r="D515" s="20" t="s">
        <v>355</v>
      </c>
      <c r="E515" s="20">
        <v>819230.76</v>
      </c>
      <c r="F515" s="20" t="s">
        <v>1711</v>
      </c>
      <c r="G515" s="20" t="s">
        <v>1712</v>
      </c>
      <c r="H515" s="20" t="s">
        <v>37</v>
      </c>
      <c r="I515" s="20" t="s">
        <v>38</v>
      </c>
      <c r="J515" s="20">
        <v>819230.76</v>
      </c>
    </row>
    <row r="516" spans="1:10" hidden="1">
      <c r="A516" s="20">
        <f>VLOOKUP(B516,esfKRW_20220628!D:D,1,FALSE)</f>
        <v>8020</v>
      </c>
      <c r="B516" s="20">
        <v>8020</v>
      </c>
      <c r="C516" s="20" t="s">
        <v>2138</v>
      </c>
      <c r="D516" s="20" t="s">
        <v>2139</v>
      </c>
      <c r="E516" s="20">
        <v>117903.45</v>
      </c>
      <c r="F516" s="20" t="s">
        <v>1711</v>
      </c>
      <c r="G516" s="20" t="s">
        <v>1712</v>
      </c>
      <c r="H516" s="20" t="s">
        <v>37</v>
      </c>
      <c r="I516" s="20" t="s">
        <v>38</v>
      </c>
      <c r="J516" s="20">
        <v>117903.45</v>
      </c>
    </row>
    <row r="517" spans="1:10" hidden="1">
      <c r="A517" s="20">
        <f>VLOOKUP(B517,esfKRW_20220628!D:D,1,FALSE)</f>
        <v>8030</v>
      </c>
      <c r="B517" s="20">
        <v>8030</v>
      </c>
      <c r="C517" s="20" t="s">
        <v>2140</v>
      </c>
      <c r="D517" s="20" t="s">
        <v>358</v>
      </c>
      <c r="E517" s="20">
        <v>1195877.18</v>
      </c>
      <c r="F517" s="20" t="s">
        <v>1711</v>
      </c>
      <c r="G517" s="20" t="s">
        <v>1712</v>
      </c>
      <c r="H517" s="20" t="s">
        <v>37</v>
      </c>
      <c r="I517" s="20" t="s">
        <v>38</v>
      </c>
      <c r="J517" s="20">
        <v>1171294.29</v>
      </c>
    </row>
    <row r="518" spans="1:10" hidden="1">
      <c r="A518" s="20">
        <f>VLOOKUP(B518,esfKRW_20220628!D:D,1,FALSE)</f>
        <v>8030</v>
      </c>
      <c r="B518" s="20">
        <v>8030</v>
      </c>
      <c r="C518" s="20" t="s">
        <v>2140</v>
      </c>
      <c r="D518" s="20" t="s">
        <v>358</v>
      </c>
      <c r="E518" s="20">
        <v>1195877.18</v>
      </c>
      <c r="F518" s="20" t="s">
        <v>1711</v>
      </c>
      <c r="G518" s="20" t="s">
        <v>1712</v>
      </c>
      <c r="H518" s="20" t="s">
        <v>2133</v>
      </c>
      <c r="I518" s="20" t="s">
        <v>38</v>
      </c>
      <c r="J518" s="20">
        <v>24582.89</v>
      </c>
    </row>
    <row r="519" spans="1:10" hidden="1">
      <c r="A519" s="20">
        <f>VLOOKUP(B519,esfKRW_20220628!D:D,1,FALSE)</f>
        <v>8030</v>
      </c>
      <c r="B519" s="20">
        <v>8030</v>
      </c>
      <c r="C519" s="20" t="s">
        <v>2141</v>
      </c>
      <c r="D519" s="20" t="s">
        <v>2142</v>
      </c>
      <c r="E519" s="20">
        <v>295053.94</v>
      </c>
      <c r="F519" s="20" t="s">
        <v>1711</v>
      </c>
      <c r="G519" s="20" t="s">
        <v>1712</v>
      </c>
      <c r="H519" s="20" t="s">
        <v>37</v>
      </c>
      <c r="I519" s="20" t="s">
        <v>38</v>
      </c>
      <c r="J519" s="20">
        <v>295053.94</v>
      </c>
    </row>
    <row r="520" spans="1:10" hidden="1">
      <c r="A520" s="20">
        <f>VLOOKUP(B520,esfKRW_20220628!D:D,1,FALSE)</f>
        <v>8030</v>
      </c>
      <c r="B520" s="20">
        <v>8030</v>
      </c>
      <c r="C520" s="20" t="s">
        <v>2143</v>
      </c>
      <c r="D520" s="20" t="s">
        <v>2144</v>
      </c>
      <c r="E520" s="20">
        <v>168924.38</v>
      </c>
      <c r="F520" s="20" t="s">
        <v>1711</v>
      </c>
      <c r="G520" s="20" t="s">
        <v>1712</v>
      </c>
      <c r="H520" s="20" t="s">
        <v>37</v>
      </c>
      <c r="I520" s="20" t="s">
        <v>38</v>
      </c>
      <c r="J520" s="20">
        <v>168924.38</v>
      </c>
    </row>
    <row r="521" spans="1:10" hidden="1">
      <c r="A521" s="20">
        <f>VLOOKUP(B521,esfKRW_20220628!D:D,1,FALSE)</f>
        <v>8030</v>
      </c>
      <c r="B521" s="20">
        <v>8030</v>
      </c>
      <c r="C521" s="20" t="s">
        <v>2145</v>
      </c>
      <c r="D521" s="20" t="s">
        <v>2146</v>
      </c>
      <c r="E521" s="20">
        <v>260772.47</v>
      </c>
      <c r="F521" s="20" t="s">
        <v>1711</v>
      </c>
      <c r="G521" s="20" t="s">
        <v>1712</v>
      </c>
      <c r="H521" s="20" t="s">
        <v>37</v>
      </c>
      <c r="I521" s="20" t="s">
        <v>38</v>
      </c>
      <c r="J521" s="20">
        <v>260772.47</v>
      </c>
    </row>
    <row r="522" spans="1:10" hidden="1">
      <c r="A522" s="20">
        <f>VLOOKUP(B522,esfKRW_20220628!D:D,1,FALSE)</f>
        <v>8030</v>
      </c>
      <c r="B522" s="20">
        <v>8030</v>
      </c>
      <c r="C522" s="20" t="s">
        <v>2147</v>
      </c>
      <c r="D522" s="20" t="s">
        <v>2148</v>
      </c>
      <c r="E522" s="20">
        <v>1344447.99</v>
      </c>
      <c r="F522" s="20" t="s">
        <v>1711</v>
      </c>
      <c r="G522" s="20" t="s">
        <v>1712</v>
      </c>
      <c r="H522" s="20" t="s">
        <v>37</v>
      </c>
      <c r="I522" s="20" t="s">
        <v>38</v>
      </c>
      <c r="J522" s="20">
        <v>1344447.99</v>
      </c>
    </row>
    <row r="523" spans="1:10" hidden="1">
      <c r="A523" s="20">
        <f>VLOOKUP(B523,esfKRW_20220628!D:D,1,FALSE)</f>
        <v>8030</v>
      </c>
      <c r="B523" s="20">
        <v>8030</v>
      </c>
      <c r="C523" s="20" t="s">
        <v>2149</v>
      </c>
      <c r="D523" s="20" t="s">
        <v>2150</v>
      </c>
      <c r="E523" s="20">
        <v>37829.46</v>
      </c>
      <c r="F523" s="20" t="s">
        <v>1706</v>
      </c>
      <c r="G523" s="20" t="s">
        <v>1712</v>
      </c>
      <c r="H523" s="20" t="s">
        <v>37</v>
      </c>
      <c r="I523" s="20" t="s">
        <v>38</v>
      </c>
      <c r="J523" s="20">
        <v>37829.46</v>
      </c>
    </row>
    <row r="524" spans="1:10" hidden="1">
      <c r="A524" s="20">
        <f>VLOOKUP(B524,esfKRW_20220628!D:D,1,FALSE)</f>
        <v>8040</v>
      </c>
      <c r="B524" s="20">
        <v>8040</v>
      </c>
      <c r="C524" s="20" t="s">
        <v>2151</v>
      </c>
      <c r="D524" s="20" t="s">
        <v>364</v>
      </c>
      <c r="E524" s="20">
        <v>1533603.73</v>
      </c>
      <c r="F524" s="20" t="s">
        <v>1711</v>
      </c>
      <c r="G524" s="20" t="s">
        <v>1712</v>
      </c>
      <c r="H524" s="20" t="s">
        <v>37</v>
      </c>
      <c r="I524" s="20" t="s">
        <v>38</v>
      </c>
      <c r="J524" s="20">
        <v>1483217.05</v>
      </c>
    </row>
    <row r="525" spans="1:10" hidden="1">
      <c r="A525" s="20">
        <f>VLOOKUP(B525,esfKRW_20220628!D:D,1,FALSE)</f>
        <v>8040</v>
      </c>
      <c r="B525" s="20">
        <v>8040</v>
      </c>
      <c r="C525" s="20" t="s">
        <v>2151</v>
      </c>
      <c r="D525" s="20" t="s">
        <v>364</v>
      </c>
      <c r="E525" s="20">
        <v>1533603.73</v>
      </c>
      <c r="F525" s="20" t="s">
        <v>1711</v>
      </c>
      <c r="G525" s="20" t="s">
        <v>1712</v>
      </c>
      <c r="H525" s="20" t="s">
        <v>2133</v>
      </c>
      <c r="I525" s="20" t="s">
        <v>38</v>
      </c>
      <c r="J525" s="20">
        <v>50386.69</v>
      </c>
    </row>
    <row r="526" spans="1:10" hidden="1">
      <c r="A526" s="20">
        <f>VLOOKUP(B526,esfKRW_20220628!D:D,1,FALSE)</f>
        <v>8040</v>
      </c>
      <c r="B526" s="20">
        <v>8040</v>
      </c>
      <c r="C526" s="20" t="s">
        <v>2152</v>
      </c>
      <c r="D526" s="20" t="s">
        <v>2153</v>
      </c>
      <c r="E526" s="20">
        <v>60327.53</v>
      </c>
      <c r="F526" s="20" t="s">
        <v>1711</v>
      </c>
      <c r="G526" s="20" t="s">
        <v>1712</v>
      </c>
      <c r="H526" s="20" t="s">
        <v>37</v>
      </c>
      <c r="I526" s="20" t="s">
        <v>38</v>
      </c>
      <c r="J526" s="20">
        <v>59901.45</v>
      </c>
    </row>
    <row r="527" spans="1:10" hidden="1">
      <c r="A527" s="20">
        <f>VLOOKUP(B527,esfKRW_20220628!D:D,1,FALSE)</f>
        <v>8040</v>
      </c>
      <c r="B527" s="20">
        <v>8040</v>
      </c>
      <c r="C527" s="20" t="s">
        <v>2152</v>
      </c>
      <c r="D527" s="20" t="s">
        <v>2153</v>
      </c>
      <c r="E527" s="20">
        <v>60327.53</v>
      </c>
      <c r="F527" s="20" t="s">
        <v>1711</v>
      </c>
      <c r="G527" s="20" t="s">
        <v>1712</v>
      </c>
      <c r="H527" s="20" t="s">
        <v>2133</v>
      </c>
      <c r="I527" s="20" t="s">
        <v>38</v>
      </c>
      <c r="J527" s="20">
        <v>426.08</v>
      </c>
    </row>
    <row r="528" spans="1:10" hidden="1">
      <c r="A528" s="20">
        <f>VLOOKUP(B528,esfKRW_20220628!D:D,1,FALSE)</f>
        <v>8050</v>
      </c>
      <c r="B528" s="20">
        <v>8050</v>
      </c>
      <c r="C528" s="20" t="s">
        <v>2154</v>
      </c>
      <c r="D528" s="20" t="s">
        <v>369</v>
      </c>
      <c r="E528" s="20">
        <v>669903.59</v>
      </c>
      <c r="F528" s="20" t="s">
        <v>1711</v>
      </c>
      <c r="G528" s="20" t="s">
        <v>1712</v>
      </c>
      <c r="H528" s="20" t="s">
        <v>37</v>
      </c>
      <c r="I528" s="20" t="s">
        <v>38</v>
      </c>
      <c r="J528" s="20">
        <v>669903.59</v>
      </c>
    </row>
    <row r="529" spans="1:11" hidden="1">
      <c r="A529" s="20">
        <f>VLOOKUP(B529,esfKRW_20220628!D:D,1,FALSE)</f>
        <v>8050</v>
      </c>
      <c r="B529" s="20">
        <v>8050</v>
      </c>
      <c r="C529" s="20" t="s">
        <v>2155</v>
      </c>
      <c r="D529" s="20" t="s">
        <v>2156</v>
      </c>
      <c r="E529" s="20">
        <v>1734919.74</v>
      </c>
      <c r="F529" s="20" t="s">
        <v>1711</v>
      </c>
      <c r="G529" s="20" t="s">
        <v>1712</v>
      </c>
      <c r="H529" s="20" t="s">
        <v>37</v>
      </c>
      <c r="I529" s="20" t="s">
        <v>38</v>
      </c>
      <c r="J529" s="20">
        <v>1734919.74</v>
      </c>
    </row>
    <row r="530" spans="1:11" hidden="1">
      <c r="A530" s="20">
        <f>VLOOKUP(B530,esfKRW_20220628!D:D,1,FALSE)</f>
        <v>8050</v>
      </c>
      <c r="B530" s="20">
        <v>8050</v>
      </c>
      <c r="C530" s="20" t="s">
        <v>2157</v>
      </c>
      <c r="D530" s="20" t="s">
        <v>2158</v>
      </c>
      <c r="E530" s="20">
        <v>535921.72</v>
      </c>
      <c r="F530" s="20" t="s">
        <v>1711</v>
      </c>
      <c r="G530" s="20" t="s">
        <v>1712</v>
      </c>
      <c r="H530" s="20" t="s">
        <v>37</v>
      </c>
      <c r="I530" s="20" t="s">
        <v>38</v>
      </c>
      <c r="J530" s="20">
        <v>535921.72</v>
      </c>
    </row>
    <row r="531" spans="1:11" hidden="1">
      <c r="A531" s="20">
        <f>VLOOKUP(B531,esfKRW_20220628!D:D,1,FALSE)</f>
        <v>8060</v>
      </c>
      <c r="B531" s="20">
        <v>8060</v>
      </c>
      <c r="C531" s="20" t="s">
        <v>1675</v>
      </c>
      <c r="D531" s="20" t="s">
        <v>374</v>
      </c>
      <c r="E531" s="20">
        <v>1517909.64</v>
      </c>
      <c r="F531" s="20" t="s">
        <v>1711</v>
      </c>
      <c r="G531" s="20" t="s">
        <v>1712</v>
      </c>
      <c r="H531" s="20" t="s">
        <v>37</v>
      </c>
      <c r="I531" s="20" t="s">
        <v>38</v>
      </c>
      <c r="J531" s="20">
        <v>1517909.64</v>
      </c>
    </row>
    <row r="532" spans="1:11">
      <c r="A532" s="20" t="e">
        <f>VLOOKUP(C532,esfKRW_20220628!D:D,1,FALSE)</f>
        <v>#N/A</v>
      </c>
      <c r="B532" s="20">
        <v>8070</v>
      </c>
      <c r="C532" s="20" t="s">
        <v>1676</v>
      </c>
      <c r="D532" s="20" t="s">
        <v>2159</v>
      </c>
      <c r="E532" s="20">
        <v>1462213.95</v>
      </c>
      <c r="F532" s="20" t="s">
        <v>1706</v>
      </c>
      <c r="G532" s="20" t="s">
        <v>1703</v>
      </c>
      <c r="H532" s="20" t="s">
        <v>37</v>
      </c>
      <c r="I532" s="20" t="s">
        <v>38</v>
      </c>
      <c r="J532" s="20">
        <v>1462213.95</v>
      </c>
      <c r="K532" s="20" t="str">
        <f>VLOOKUP(C532,[1]EAG_Opp_kenmerken_20201208!$A:$J,6,FALSE)</f>
        <v>NL11_3_1</v>
      </c>
    </row>
    <row r="533" spans="1:11" hidden="1">
      <c r="A533" s="20" t="str">
        <f>VLOOKUP(C533,esfKRW_20220628!D:D,1,TRUE)</f>
        <v>3010-EAG-1</v>
      </c>
      <c r="B533" s="20">
        <v>8070</v>
      </c>
      <c r="C533" s="20" t="s">
        <v>2160</v>
      </c>
      <c r="D533" s="20" t="s">
        <v>758</v>
      </c>
      <c r="E533" s="20">
        <v>12604571.4</v>
      </c>
      <c r="F533" s="20" t="s">
        <v>2161</v>
      </c>
      <c r="G533" s="20" t="s">
        <v>1712</v>
      </c>
      <c r="H533" s="20" t="s">
        <v>37</v>
      </c>
      <c r="I533" s="20" t="s">
        <v>38</v>
      </c>
      <c r="J533" s="20">
        <v>12604571.4</v>
      </c>
    </row>
    <row r="534" spans="1:11" hidden="1">
      <c r="A534" s="20" t="str">
        <f>VLOOKUP(C534,esfKRW_20220628!D:D,1,TRUE)</f>
        <v>3010-EAG-1</v>
      </c>
      <c r="B534" s="20">
        <v>8070</v>
      </c>
      <c r="C534" s="20" t="s">
        <v>2162</v>
      </c>
      <c r="D534" s="20" t="s">
        <v>2163</v>
      </c>
      <c r="E534" s="20">
        <v>661486.65</v>
      </c>
      <c r="F534" s="20" t="s">
        <v>1706</v>
      </c>
      <c r="G534" s="20" t="s">
        <v>1712</v>
      </c>
      <c r="H534" s="20" t="s">
        <v>37</v>
      </c>
      <c r="I534" s="20" t="s">
        <v>38</v>
      </c>
      <c r="J534" s="20">
        <v>661486.65</v>
      </c>
    </row>
    <row r="535" spans="1:11" hidden="1">
      <c r="A535" s="20">
        <f>VLOOKUP(B535,esfKRW_20220628!D:D,1,FALSE)</f>
        <v>8080</v>
      </c>
      <c r="B535" s="20">
        <v>8080</v>
      </c>
      <c r="C535" s="20" t="s">
        <v>2164</v>
      </c>
      <c r="D535" s="20" t="s">
        <v>378</v>
      </c>
      <c r="E535" s="20">
        <v>376550.63</v>
      </c>
      <c r="F535" s="20" t="s">
        <v>1711</v>
      </c>
      <c r="G535" s="20" t="s">
        <v>1712</v>
      </c>
      <c r="H535" s="20" t="s">
        <v>37</v>
      </c>
      <c r="I535" s="20" t="s">
        <v>38</v>
      </c>
      <c r="J535" s="20">
        <v>376550.63</v>
      </c>
    </row>
    <row r="536" spans="1:11" hidden="1">
      <c r="A536" s="20">
        <f>VLOOKUP(B536,esfKRW_20220628!D:D,1,FALSE)</f>
        <v>8080</v>
      </c>
      <c r="B536" s="20">
        <v>8080</v>
      </c>
      <c r="C536" s="20" t="s">
        <v>2165</v>
      </c>
      <c r="D536" s="20" t="s">
        <v>2166</v>
      </c>
      <c r="E536" s="20">
        <v>3011395.27</v>
      </c>
      <c r="F536" s="20" t="s">
        <v>1711</v>
      </c>
      <c r="G536" s="20" t="s">
        <v>1712</v>
      </c>
      <c r="H536" s="20" t="s">
        <v>37</v>
      </c>
      <c r="I536" s="20" t="s">
        <v>38</v>
      </c>
      <c r="J536" s="20">
        <v>3011395.27</v>
      </c>
    </row>
    <row r="537" spans="1:11" hidden="1">
      <c r="A537" s="20">
        <f>VLOOKUP(B537,esfKRW_20220628!D:D,1,FALSE)</f>
        <v>8090</v>
      </c>
      <c r="B537" s="20">
        <v>8090</v>
      </c>
      <c r="C537" s="20" t="s">
        <v>2167</v>
      </c>
      <c r="D537" s="20" t="s">
        <v>383</v>
      </c>
      <c r="E537" s="20">
        <v>1264353.43</v>
      </c>
      <c r="F537" s="20" t="s">
        <v>1711</v>
      </c>
      <c r="G537" s="20" t="s">
        <v>1712</v>
      </c>
      <c r="H537" s="20" t="s">
        <v>37</v>
      </c>
      <c r="I537" s="20" t="s">
        <v>38</v>
      </c>
      <c r="J537" s="20">
        <v>1264353.43</v>
      </c>
    </row>
    <row r="538" spans="1:11" hidden="1">
      <c r="A538" s="20">
        <f>VLOOKUP(B538,esfKRW_20220628!D:D,1,FALSE)</f>
        <v>8090</v>
      </c>
      <c r="B538" s="20">
        <v>8090</v>
      </c>
      <c r="C538" s="20" t="s">
        <v>2168</v>
      </c>
      <c r="D538" s="20" t="s">
        <v>2169</v>
      </c>
      <c r="E538" s="20">
        <v>318450.32</v>
      </c>
      <c r="F538" s="20" t="s">
        <v>1711</v>
      </c>
      <c r="G538" s="20" t="s">
        <v>1712</v>
      </c>
      <c r="H538" s="20" t="s">
        <v>37</v>
      </c>
      <c r="I538" s="20" t="s">
        <v>38</v>
      </c>
      <c r="J538" s="20">
        <v>318450.32</v>
      </c>
    </row>
    <row r="539" spans="1:11" hidden="1">
      <c r="A539" s="20">
        <f>VLOOKUP(B539,esfKRW_20220628!D:D,1,FALSE)</f>
        <v>8110</v>
      </c>
      <c r="B539" s="20">
        <v>8110</v>
      </c>
      <c r="C539" s="20" t="s">
        <v>1679</v>
      </c>
      <c r="D539" s="20" t="s">
        <v>387</v>
      </c>
      <c r="E539" s="20">
        <v>54181.7</v>
      </c>
      <c r="F539" s="20" t="s">
        <v>1711</v>
      </c>
      <c r="G539" s="20" t="s">
        <v>1712</v>
      </c>
      <c r="H539" s="20" t="s">
        <v>37</v>
      </c>
      <c r="I539" s="20" t="s">
        <v>38</v>
      </c>
      <c r="J539" s="20">
        <v>54181.7</v>
      </c>
    </row>
    <row r="540" spans="1:11" hidden="1">
      <c r="A540" s="20">
        <f>VLOOKUP(B540,esfKRW_20220628!D:D,1,FALSE)</f>
        <v>9010</v>
      </c>
      <c r="B540" s="20">
        <v>9010</v>
      </c>
      <c r="C540" s="20" t="s">
        <v>1680</v>
      </c>
      <c r="D540" s="20" t="s">
        <v>389</v>
      </c>
      <c r="E540" s="20">
        <v>186604.19</v>
      </c>
      <c r="F540" s="20" t="s">
        <v>1711</v>
      </c>
      <c r="G540" s="20" t="s">
        <v>1712</v>
      </c>
      <c r="H540" s="20" t="s">
        <v>37</v>
      </c>
      <c r="I540" s="20" t="s">
        <v>38</v>
      </c>
      <c r="J540" s="20">
        <v>186604.19</v>
      </c>
    </row>
    <row r="541" spans="1:11" hidden="1">
      <c r="A541" s="20">
        <f>VLOOKUP(B541,esfKRW_20220628!D:D,1,FALSE)</f>
        <v>9020</v>
      </c>
      <c r="B541" s="20">
        <v>9020</v>
      </c>
      <c r="C541" s="20" t="s">
        <v>1681</v>
      </c>
      <c r="D541" s="20" t="s">
        <v>390</v>
      </c>
      <c r="E541" s="20">
        <v>136993.19</v>
      </c>
      <c r="F541" s="20" t="s">
        <v>1711</v>
      </c>
      <c r="G541" s="20" t="s">
        <v>1712</v>
      </c>
      <c r="H541" s="20" t="s">
        <v>37</v>
      </c>
      <c r="I541" s="20" t="s">
        <v>38</v>
      </c>
      <c r="J541" s="20">
        <v>136993.19</v>
      </c>
    </row>
    <row r="542" spans="1:11" hidden="1">
      <c r="A542" s="20">
        <f>VLOOKUP(B542,esfKRW_20220628!D:D,1,FALSE)</f>
        <v>9030</v>
      </c>
      <c r="B542" s="20">
        <v>9030</v>
      </c>
      <c r="C542" s="20" t="s">
        <v>1682</v>
      </c>
      <c r="D542" s="20" t="s">
        <v>391</v>
      </c>
      <c r="E542" s="20">
        <v>32620.34</v>
      </c>
      <c r="F542" s="20" t="s">
        <v>1711</v>
      </c>
      <c r="G542" s="20" t="s">
        <v>1712</v>
      </c>
      <c r="H542" s="20" t="s">
        <v>37</v>
      </c>
      <c r="I542" s="20" t="s">
        <v>38</v>
      </c>
      <c r="J542" s="20">
        <v>32620.34</v>
      </c>
    </row>
    <row r="543" spans="1:11" hidden="1">
      <c r="A543" s="20">
        <f>VLOOKUP(B543,esfKRW_20220628!D:D,1,FALSE)</f>
        <v>9040</v>
      </c>
      <c r="B543" s="20">
        <v>9040</v>
      </c>
      <c r="C543" s="20" t="s">
        <v>1683</v>
      </c>
      <c r="D543" s="20" t="s">
        <v>392</v>
      </c>
      <c r="E543" s="20">
        <v>8998.7000000000007</v>
      </c>
      <c r="F543" s="20" t="s">
        <v>1711</v>
      </c>
      <c r="G543" s="20" t="s">
        <v>1712</v>
      </c>
      <c r="H543" s="20" t="s">
        <v>37</v>
      </c>
      <c r="I543" s="20" t="s">
        <v>38</v>
      </c>
      <c r="J543" s="20">
        <v>8998.7000000000007</v>
      </c>
    </row>
    <row r="544" spans="1:11" hidden="1">
      <c r="A544" s="20">
        <f>VLOOKUP(B544,esfKRW_20220628!D:D,1,FALSE)</f>
        <v>9801</v>
      </c>
      <c r="B544" s="20">
        <v>9801</v>
      </c>
      <c r="C544" s="20" t="s">
        <v>1684</v>
      </c>
      <c r="D544" s="20" t="s">
        <v>393</v>
      </c>
      <c r="E544" s="20">
        <v>35884.92</v>
      </c>
      <c r="F544" s="20" t="s">
        <v>1711</v>
      </c>
      <c r="G544" s="20" t="s">
        <v>1712</v>
      </c>
      <c r="H544" s="20" t="s">
        <v>225</v>
      </c>
      <c r="I544" s="20" t="s">
        <v>38</v>
      </c>
      <c r="J544" s="20">
        <v>35884.92</v>
      </c>
    </row>
    <row r="545" spans="1:10" hidden="1">
      <c r="A545" s="20">
        <f>VLOOKUP(B545,esfKRW_20220628!D:D,1,FALSE)</f>
        <v>9802</v>
      </c>
      <c r="B545" s="20">
        <v>9802</v>
      </c>
      <c r="C545" s="20" t="s">
        <v>1685</v>
      </c>
      <c r="D545" s="20" t="s">
        <v>394</v>
      </c>
      <c r="E545" s="20">
        <v>461227.79</v>
      </c>
      <c r="F545" s="20" t="s">
        <v>1711</v>
      </c>
      <c r="G545" s="20" t="s">
        <v>1712</v>
      </c>
      <c r="H545" s="20" t="s">
        <v>225</v>
      </c>
      <c r="I545" s="20" t="s">
        <v>38</v>
      </c>
      <c r="J545" s="20">
        <v>461227.8</v>
      </c>
    </row>
    <row r="546" spans="1:10" hidden="1">
      <c r="A546" s="20">
        <f>VLOOKUP(B546,esfKRW_20220628!D:D,1,FALSE)</f>
        <v>9901</v>
      </c>
      <c r="B546" s="20">
        <v>9901</v>
      </c>
      <c r="C546" s="20" t="s">
        <v>1686</v>
      </c>
      <c r="D546" s="20" t="s">
        <v>395</v>
      </c>
      <c r="E546" s="20">
        <v>46805.41</v>
      </c>
      <c r="F546" s="20" t="s">
        <v>1706</v>
      </c>
      <c r="G546" s="20" t="s">
        <v>2091</v>
      </c>
      <c r="H546" s="20" t="s">
        <v>332</v>
      </c>
      <c r="I546" s="20" t="s">
        <v>38</v>
      </c>
      <c r="J546" s="20">
        <v>46805.4</v>
      </c>
    </row>
    <row r="547" spans="1:10" hidden="1">
      <c r="A547" s="20">
        <f>VLOOKUP(B547,esfKRW_20220628!D:D,1,FALSE)</f>
        <v>9902</v>
      </c>
      <c r="B547" s="20">
        <v>9902</v>
      </c>
      <c r="C547" s="20" t="s">
        <v>2170</v>
      </c>
      <c r="D547" s="20" t="s">
        <v>395</v>
      </c>
      <c r="E547" s="20">
        <v>203804.79</v>
      </c>
      <c r="F547" s="20" t="s">
        <v>1711</v>
      </c>
      <c r="G547" s="20" t="s">
        <v>2091</v>
      </c>
      <c r="H547" s="20" t="s">
        <v>168</v>
      </c>
      <c r="I547" s="20" t="s">
        <v>154</v>
      </c>
      <c r="J547" s="20">
        <v>203804.79</v>
      </c>
    </row>
  </sheetData>
  <autoFilter ref="A1:J547" xr:uid="{440AC21B-4013-4A28-A9C3-CCECF1194E47}">
    <filterColumn colId="6">
      <filters>
        <filter val="KRW Waterlichaam"/>
      </filters>
    </filterColumn>
  </autoFilter>
  <pageMargins left="0.7" right="0.7" top="0.75" bottom="0.75" header="0.3" footer="0.3"/>
  <pageSetup paperSize="9" orientation="portrait" r:id="rId1"/>
  <headerFooter>
    <oddFooter>&amp;C_x000D_&amp;1#&amp;"Calibri"&amp;10&amp;K000000 Classificatie: Intern Waternet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78E9-60B5-492B-AE67-8BF1BC791597}">
  <dimension ref="A3:AA550"/>
  <sheetViews>
    <sheetView zoomScale="55" zoomScaleNormal="55" workbookViewId="0">
      <selection activeCell="AA27" sqref="AA27"/>
    </sheetView>
  </sheetViews>
  <sheetFormatPr defaultRowHeight="15"/>
  <cols>
    <col min="1" max="1" width="18.5703125" bestFit="1" customWidth="1"/>
    <col min="2" max="2" width="15" bestFit="1" customWidth="1"/>
    <col min="3" max="3" width="4.7109375" customWidth="1"/>
    <col min="4" max="4" width="8" customWidth="1"/>
    <col min="5" max="5" width="17.85546875" customWidth="1"/>
    <col min="7" max="8" width="16.140625" bestFit="1" customWidth="1"/>
    <col min="13" max="13" width="8.140625" bestFit="1" customWidth="1"/>
    <col min="14" max="14" width="14.85546875" bestFit="1" customWidth="1"/>
    <col min="15" max="17" width="8.85546875"/>
    <col min="19" max="19" width="13" bestFit="1" customWidth="1"/>
    <col min="20" max="20" width="14.85546875" bestFit="1" customWidth="1"/>
    <col min="21" max="23" width="8.85546875"/>
    <col min="25" max="25" width="16.140625" bestFit="1" customWidth="1"/>
    <col min="26" max="26" width="14.85546875" bestFit="1" customWidth="1"/>
    <col min="27" max="27" width="13" customWidth="1"/>
  </cols>
  <sheetData>
    <row r="3" spans="1:27">
      <c r="A3" s="21" t="s">
        <v>1690</v>
      </c>
      <c r="B3" s="21" t="s">
        <v>1696</v>
      </c>
      <c r="C3" t="s">
        <v>2171</v>
      </c>
      <c r="D3" t="s">
        <v>2172</v>
      </c>
      <c r="E3" t="s">
        <v>2173</v>
      </c>
      <c r="G3" s="21" t="s">
        <v>1691</v>
      </c>
      <c r="H3" s="21" t="s">
        <v>1696</v>
      </c>
      <c r="I3" t="s">
        <v>2171</v>
      </c>
      <c r="J3" t="s">
        <v>2172</v>
      </c>
      <c r="K3" t="s">
        <v>2173</v>
      </c>
      <c r="M3" s="21" t="s">
        <v>1690</v>
      </c>
      <c r="N3" s="21" t="s">
        <v>1697</v>
      </c>
      <c r="O3" s="21" t="s">
        <v>2171</v>
      </c>
      <c r="P3" s="21" t="s">
        <v>2172</v>
      </c>
      <c r="Q3" s="21" t="s">
        <v>2173</v>
      </c>
      <c r="S3" s="21" t="s">
        <v>1691</v>
      </c>
      <c r="T3" s="21" t="s">
        <v>1697</v>
      </c>
      <c r="U3" s="21" t="s">
        <v>2171</v>
      </c>
      <c r="V3" s="21" t="s">
        <v>2172</v>
      </c>
      <c r="W3" s="21" t="s">
        <v>2173</v>
      </c>
      <c r="Y3" s="21" t="s">
        <v>1699</v>
      </c>
      <c r="Z3" s="21" t="s">
        <v>1697</v>
      </c>
      <c r="AA3" t="s">
        <v>2174</v>
      </c>
    </row>
    <row r="4" spans="1:27">
      <c r="A4">
        <v>1000</v>
      </c>
      <c r="B4" t="s">
        <v>37</v>
      </c>
      <c r="C4">
        <f>IF(AND(A4=A5,A4=A3),1,0)</f>
        <v>0</v>
      </c>
      <c r="D4">
        <f>IF(AND(A3=A4),1,0)</f>
        <v>0</v>
      </c>
      <c r="E4" t="str">
        <f t="shared" ref="E4:E67" si="0">IF(AND(C4=0,D4=0),B4,CONCATENATE(E3,", ",B4))</f>
        <v>Amsterdam</v>
      </c>
      <c r="G4" t="s">
        <v>1700</v>
      </c>
      <c r="H4" t="s">
        <v>37</v>
      </c>
      <c r="I4">
        <f>IF(AND(G4=G5,G4=G3),1,0)</f>
        <v>0</v>
      </c>
      <c r="J4">
        <f>IF(AND(G3=G4),1,0)</f>
        <v>0</v>
      </c>
      <c r="K4" t="str">
        <f>IF(AND(I4=0,J4=0),H4,CONCATENATE(K3,", ",H4))</f>
        <v>Amsterdam</v>
      </c>
      <c r="M4">
        <v>1000</v>
      </c>
      <c r="N4" t="s">
        <v>38</v>
      </c>
      <c r="O4">
        <f>IF(AND(M4=M5,M4=M3),1,0)</f>
        <v>0</v>
      </c>
      <c r="P4">
        <f>IF(AND(M3=M4),1,0)</f>
        <v>0</v>
      </c>
      <c r="Q4" t="str">
        <f>IF(AND(O4=0,P4=0),N4,CONCATENATE(Q3,", ",N4))</f>
        <v>Noord-Holland</v>
      </c>
      <c r="S4" t="s">
        <v>1700</v>
      </c>
      <c r="T4" t="s">
        <v>38</v>
      </c>
      <c r="U4">
        <f>IF(AND(S4=S5,S4=S3),1,0)</f>
        <v>0</v>
      </c>
      <c r="V4">
        <f>IF(AND(S3=S4),1,0)</f>
        <v>0</v>
      </c>
      <c r="W4" t="str">
        <f>IF(AND(U4=0,V4=0),T4,CONCATENATE(W3,", ",T4))</f>
        <v>Noord-Holland</v>
      </c>
      <c r="Y4" t="s">
        <v>765</v>
      </c>
      <c r="Z4" t="s">
        <v>38</v>
      </c>
      <c r="AA4" s="22">
        <v>12430730.329999998</v>
      </c>
    </row>
    <row r="5" spans="1:27">
      <c r="A5">
        <v>1010</v>
      </c>
      <c r="B5" t="s">
        <v>37</v>
      </c>
      <c r="C5">
        <f t="shared" ref="C5:C68" si="1">IF(AND(A5=A6,A5=A4),1,0)</f>
        <v>0</v>
      </c>
      <c r="D5">
        <f t="shared" ref="D5:D68" si="2">IF(AND(A4=A5),1,0)</f>
        <v>0</v>
      </c>
      <c r="E5" t="str">
        <f t="shared" si="0"/>
        <v>Amsterdam</v>
      </c>
      <c r="G5" t="s">
        <v>1704</v>
      </c>
      <c r="H5" t="s">
        <v>37</v>
      </c>
      <c r="I5">
        <f t="shared" ref="I5:I68" si="3">IF(AND(G5=G6,G5=G4),1,0)</f>
        <v>0</v>
      </c>
      <c r="J5">
        <f t="shared" ref="J5:J68" si="4">IF(AND(G4=G5),1,0)</f>
        <v>0</v>
      </c>
      <c r="K5" t="str">
        <f t="shared" ref="K5:K68" si="5">IF(AND(I5=0,J5=0),H5,CONCATENATE(K4,", ",H5))</f>
        <v>Amsterdam</v>
      </c>
      <c r="M5">
        <v>1010</v>
      </c>
      <c r="N5" t="s">
        <v>38</v>
      </c>
      <c r="O5">
        <f t="shared" ref="O5:O68" si="6">IF(AND(M5=M6,M5=M4),1,0)</f>
        <v>0</v>
      </c>
      <c r="P5">
        <f t="shared" ref="P5:P68" si="7">IF(AND(M4=M5),1,0)</f>
        <v>0</v>
      </c>
      <c r="Q5" t="str">
        <f t="shared" ref="Q5:Q68" si="8">IF(AND(O5=0,P5=0),N5,CONCATENATE(Q4,", ",N5))</f>
        <v>Noord-Holland</v>
      </c>
      <c r="S5" t="s">
        <v>1704</v>
      </c>
      <c r="T5" t="s">
        <v>38</v>
      </c>
      <c r="U5">
        <f t="shared" ref="U5:U68" si="9">IF(AND(S5=S6,S5=S4),1,0)</f>
        <v>0</v>
      </c>
      <c r="V5">
        <f t="shared" ref="V5:V68" si="10">IF(AND(S4=S5),1,0)</f>
        <v>0</v>
      </c>
      <c r="W5" t="str">
        <f t="shared" ref="W5:W68" si="11">IF(AND(U5=0,V5=0),T5,CONCATENATE(W4,", ",T5))</f>
        <v>Noord-Holland</v>
      </c>
      <c r="Z5" t="s">
        <v>154</v>
      </c>
      <c r="AA5" s="22">
        <v>2289383.17</v>
      </c>
    </row>
    <row r="6" spans="1:27">
      <c r="A6">
        <v>1020</v>
      </c>
      <c r="B6" t="s">
        <v>37</v>
      </c>
      <c r="C6">
        <f t="shared" si="1"/>
        <v>0</v>
      </c>
      <c r="D6">
        <f t="shared" si="2"/>
        <v>0</v>
      </c>
      <c r="E6" t="str">
        <f t="shared" si="0"/>
        <v>Amsterdam</v>
      </c>
      <c r="G6" t="s">
        <v>1707</v>
      </c>
      <c r="H6" t="s">
        <v>37</v>
      </c>
      <c r="I6">
        <f t="shared" si="3"/>
        <v>0</v>
      </c>
      <c r="J6">
        <f t="shared" si="4"/>
        <v>0</v>
      </c>
      <c r="K6" t="str">
        <f t="shared" si="5"/>
        <v>Amsterdam</v>
      </c>
      <c r="M6">
        <v>1020</v>
      </c>
      <c r="N6" t="s">
        <v>38</v>
      </c>
      <c r="O6">
        <f t="shared" si="6"/>
        <v>0</v>
      </c>
      <c r="P6">
        <f t="shared" si="7"/>
        <v>0</v>
      </c>
      <c r="Q6" t="str">
        <f t="shared" si="8"/>
        <v>Noord-Holland</v>
      </c>
      <c r="S6" t="s">
        <v>1707</v>
      </c>
      <c r="T6" t="s">
        <v>38</v>
      </c>
      <c r="U6">
        <f t="shared" si="9"/>
        <v>0</v>
      </c>
      <c r="V6">
        <f t="shared" si="10"/>
        <v>0</v>
      </c>
      <c r="W6" t="str">
        <f t="shared" si="11"/>
        <v>Noord-Holland</v>
      </c>
      <c r="Z6" t="s">
        <v>196</v>
      </c>
      <c r="AA6" s="22">
        <v>404769.25</v>
      </c>
    </row>
    <row r="7" spans="1:27">
      <c r="A7">
        <v>1030</v>
      </c>
      <c r="B7" t="s">
        <v>37</v>
      </c>
      <c r="C7">
        <f t="shared" si="1"/>
        <v>0</v>
      </c>
      <c r="D7">
        <f t="shared" si="2"/>
        <v>0</v>
      </c>
      <c r="E7" t="str">
        <f t="shared" si="0"/>
        <v>Amsterdam</v>
      </c>
      <c r="G7" t="s">
        <v>1709</v>
      </c>
      <c r="H7" t="s">
        <v>37</v>
      </c>
      <c r="I7">
        <f t="shared" si="3"/>
        <v>0</v>
      </c>
      <c r="J7">
        <f t="shared" si="4"/>
        <v>0</v>
      </c>
      <c r="K7" t="str">
        <f t="shared" si="5"/>
        <v>Amsterdam</v>
      </c>
      <c r="M7">
        <v>1030</v>
      </c>
      <c r="N7" t="s">
        <v>38</v>
      </c>
      <c r="O7">
        <f t="shared" si="6"/>
        <v>0</v>
      </c>
      <c r="P7">
        <f t="shared" si="7"/>
        <v>0</v>
      </c>
      <c r="Q7" t="str">
        <f t="shared" si="8"/>
        <v>Noord-Holland</v>
      </c>
      <c r="S7" t="s">
        <v>1709</v>
      </c>
      <c r="T7" t="s">
        <v>38</v>
      </c>
      <c r="U7">
        <f t="shared" si="9"/>
        <v>0</v>
      </c>
      <c r="V7">
        <f t="shared" si="10"/>
        <v>0</v>
      </c>
      <c r="W7" t="str">
        <f t="shared" si="11"/>
        <v>Noord-Holland</v>
      </c>
      <c r="Y7" t="s">
        <v>789</v>
      </c>
      <c r="Z7" t="s">
        <v>38</v>
      </c>
      <c r="AA7" s="22">
        <v>2897094.78</v>
      </c>
    </row>
    <row r="8" spans="1:27">
      <c r="A8">
        <v>1050</v>
      </c>
      <c r="B8" t="s">
        <v>37</v>
      </c>
      <c r="C8">
        <f t="shared" si="1"/>
        <v>0</v>
      </c>
      <c r="D8">
        <f t="shared" si="2"/>
        <v>0</v>
      </c>
      <c r="E8" t="str">
        <f t="shared" si="0"/>
        <v>Amsterdam</v>
      </c>
      <c r="G8" t="s">
        <v>1541</v>
      </c>
      <c r="H8" t="s">
        <v>37</v>
      </c>
      <c r="I8">
        <f t="shared" si="3"/>
        <v>0</v>
      </c>
      <c r="J8">
        <f t="shared" si="4"/>
        <v>0</v>
      </c>
      <c r="K8" t="str">
        <f t="shared" si="5"/>
        <v>Amsterdam</v>
      </c>
      <c r="M8">
        <v>1050</v>
      </c>
      <c r="N8" t="s">
        <v>38</v>
      </c>
      <c r="O8">
        <f t="shared" si="6"/>
        <v>0</v>
      </c>
      <c r="P8">
        <f t="shared" si="7"/>
        <v>0</v>
      </c>
      <c r="Q8" t="str">
        <f t="shared" si="8"/>
        <v>Noord-Holland</v>
      </c>
      <c r="S8" t="s">
        <v>1541</v>
      </c>
      <c r="T8" t="s">
        <v>38</v>
      </c>
      <c r="U8">
        <f t="shared" si="9"/>
        <v>0</v>
      </c>
      <c r="V8">
        <f t="shared" si="10"/>
        <v>0</v>
      </c>
      <c r="W8" t="str">
        <f t="shared" si="11"/>
        <v>Noord-Holland</v>
      </c>
      <c r="Z8" t="s">
        <v>154</v>
      </c>
      <c r="AA8" s="22">
        <v>3170657.67</v>
      </c>
    </row>
    <row r="9" spans="1:27">
      <c r="A9">
        <v>1060</v>
      </c>
      <c r="B9" t="s">
        <v>37</v>
      </c>
      <c r="C9">
        <f t="shared" si="1"/>
        <v>0</v>
      </c>
      <c r="D9">
        <f t="shared" si="2"/>
        <v>0</v>
      </c>
      <c r="E9" t="str">
        <f t="shared" si="0"/>
        <v>Amsterdam</v>
      </c>
      <c r="G9" t="s">
        <v>1542</v>
      </c>
      <c r="H9" t="s">
        <v>37</v>
      </c>
      <c r="I9">
        <f t="shared" si="3"/>
        <v>0</v>
      </c>
      <c r="J9">
        <f t="shared" si="4"/>
        <v>0</v>
      </c>
      <c r="K9" t="str">
        <f t="shared" si="5"/>
        <v>Amsterdam</v>
      </c>
      <c r="M9">
        <v>1060</v>
      </c>
      <c r="N9" t="s">
        <v>38</v>
      </c>
      <c r="O9">
        <f t="shared" si="6"/>
        <v>0</v>
      </c>
      <c r="P9">
        <f t="shared" si="7"/>
        <v>0</v>
      </c>
      <c r="Q9" t="str">
        <f t="shared" si="8"/>
        <v>Noord-Holland</v>
      </c>
      <c r="S9" t="s">
        <v>1542</v>
      </c>
      <c r="T9" t="s">
        <v>38</v>
      </c>
      <c r="U9">
        <f t="shared" si="9"/>
        <v>0</v>
      </c>
      <c r="V9">
        <f t="shared" si="10"/>
        <v>0</v>
      </c>
      <c r="W9" t="str">
        <f t="shared" si="11"/>
        <v>Noord-Holland</v>
      </c>
      <c r="Y9" t="s">
        <v>831</v>
      </c>
      <c r="Z9" t="s">
        <v>154</v>
      </c>
      <c r="AA9" s="22">
        <v>9697904.709999999</v>
      </c>
    </row>
    <row r="10" spans="1:27">
      <c r="A10">
        <v>2000</v>
      </c>
      <c r="B10" t="s">
        <v>401</v>
      </c>
      <c r="C10">
        <f t="shared" si="1"/>
        <v>0</v>
      </c>
      <c r="D10">
        <f t="shared" si="2"/>
        <v>0</v>
      </c>
      <c r="E10" t="str">
        <f t="shared" si="0"/>
        <v>Amstelveen</v>
      </c>
      <c r="G10" t="s">
        <v>1543</v>
      </c>
      <c r="H10" t="s">
        <v>37</v>
      </c>
      <c r="I10">
        <f t="shared" si="3"/>
        <v>0</v>
      </c>
      <c r="J10">
        <f t="shared" si="4"/>
        <v>0</v>
      </c>
      <c r="K10" t="str">
        <f t="shared" si="5"/>
        <v>Amsterdam</v>
      </c>
      <c r="M10">
        <v>2000</v>
      </c>
      <c r="N10" t="s">
        <v>38</v>
      </c>
      <c r="O10">
        <f t="shared" si="6"/>
        <v>0</v>
      </c>
      <c r="P10">
        <f t="shared" si="7"/>
        <v>0</v>
      </c>
      <c r="Q10" t="str">
        <f t="shared" si="8"/>
        <v>Noord-Holland</v>
      </c>
      <c r="S10" t="s">
        <v>1543</v>
      </c>
      <c r="T10" t="s">
        <v>38</v>
      </c>
      <c r="U10">
        <f t="shared" si="9"/>
        <v>0</v>
      </c>
      <c r="V10">
        <f t="shared" si="10"/>
        <v>0</v>
      </c>
      <c r="W10" t="str">
        <f t="shared" si="11"/>
        <v>Noord-Holland</v>
      </c>
      <c r="Y10" t="s">
        <v>852</v>
      </c>
      <c r="Z10" t="s">
        <v>154</v>
      </c>
      <c r="AA10" s="22">
        <v>11864511.209999999</v>
      </c>
    </row>
    <row r="11" spans="1:27">
      <c r="A11">
        <v>2000</v>
      </c>
      <c r="B11" t="s">
        <v>37</v>
      </c>
      <c r="C11">
        <f t="shared" si="1"/>
        <v>1</v>
      </c>
      <c r="D11">
        <f t="shared" si="2"/>
        <v>1</v>
      </c>
      <c r="E11" t="str">
        <f t="shared" si="0"/>
        <v>Amstelveen, Amsterdam</v>
      </c>
      <c r="G11" t="s">
        <v>1544</v>
      </c>
      <c r="H11" t="s">
        <v>37</v>
      </c>
      <c r="I11">
        <f t="shared" si="3"/>
        <v>0</v>
      </c>
      <c r="J11">
        <f t="shared" si="4"/>
        <v>0</v>
      </c>
      <c r="K11" t="str">
        <f t="shared" si="5"/>
        <v>Amsterdam</v>
      </c>
      <c r="M11">
        <v>2000</v>
      </c>
      <c r="N11" t="s">
        <v>154</v>
      </c>
      <c r="O11">
        <f t="shared" si="6"/>
        <v>1</v>
      </c>
      <c r="P11">
        <f t="shared" si="7"/>
        <v>1</v>
      </c>
      <c r="Q11" t="str">
        <f t="shared" si="8"/>
        <v>Noord-Holland, Utrecht</v>
      </c>
      <c r="S11" t="s">
        <v>1544</v>
      </c>
      <c r="T11" t="s">
        <v>38</v>
      </c>
      <c r="U11">
        <f t="shared" si="9"/>
        <v>0</v>
      </c>
      <c r="V11">
        <f t="shared" si="10"/>
        <v>0</v>
      </c>
      <c r="W11" t="str">
        <f t="shared" si="11"/>
        <v>Noord-Holland</v>
      </c>
      <c r="Z11" t="s">
        <v>196</v>
      </c>
      <c r="AA11" s="22">
        <v>977008.91</v>
      </c>
    </row>
    <row r="12" spans="1:27">
      <c r="A12">
        <v>2000</v>
      </c>
      <c r="B12" t="s">
        <v>153</v>
      </c>
      <c r="C12">
        <f t="shared" si="1"/>
        <v>1</v>
      </c>
      <c r="D12">
        <f t="shared" si="2"/>
        <v>1</v>
      </c>
      <c r="E12" t="str">
        <f t="shared" si="0"/>
        <v>Amstelveen, Amsterdam, De Ronde Venen</v>
      </c>
      <c r="G12" t="s">
        <v>1545</v>
      </c>
      <c r="H12" t="s">
        <v>37</v>
      </c>
      <c r="I12">
        <f t="shared" si="3"/>
        <v>0</v>
      </c>
      <c r="J12">
        <f t="shared" si="4"/>
        <v>0</v>
      </c>
      <c r="K12" t="str">
        <f t="shared" si="5"/>
        <v>Amsterdam</v>
      </c>
      <c r="M12">
        <v>2000</v>
      </c>
      <c r="N12" t="s">
        <v>196</v>
      </c>
      <c r="O12">
        <f t="shared" si="6"/>
        <v>0</v>
      </c>
      <c r="P12">
        <f t="shared" si="7"/>
        <v>1</v>
      </c>
      <c r="Q12" t="str">
        <f t="shared" si="8"/>
        <v>Noord-Holland, Utrecht, Zuid-Holland</v>
      </c>
      <c r="S12" t="s">
        <v>1545</v>
      </c>
      <c r="T12" t="s">
        <v>38</v>
      </c>
      <c r="U12">
        <f t="shared" si="9"/>
        <v>0</v>
      </c>
      <c r="V12">
        <f t="shared" si="10"/>
        <v>0</v>
      </c>
      <c r="W12" t="str">
        <f t="shared" si="11"/>
        <v>Noord-Holland</v>
      </c>
      <c r="Y12" t="s">
        <v>934</v>
      </c>
      <c r="Z12" t="s">
        <v>154</v>
      </c>
      <c r="AA12" s="22">
        <v>14989660.720000001</v>
      </c>
    </row>
    <row r="13" spans="1:27">
      <c r="A13">
        <v>2000</v>
      </c>
      <c r="B13" t="s">
        <v>68</v>
      </c>
      <c r="C13">
        <f t="shared" si="1"/>
        <v>1</v>
      </c>
      <c r="D13">
        <f t="shared" si="2"/>
        <v>1</v>
      </c>
      <c r="E13" t="str">
        <f t="shared" si="0"/>
        <v>Amstelveen, Amsterdam, De Ronde Venen, Diemen</v>
      </c>
      <c r="G13" t="s">
        <v>1547</v>
      </c>
      <c r="H13" t="s">
        <v>37</v>
      </c>
      <c r="I13">
        <f t="shared" si="3"/>
        <v>0</v>
      </c>
      <c r="J13">
        <f t="shared" si="4"/>
        <v>0</v>
      </c>
      <c r="K13" t="str">
        <f t="shared" si="5"/>
        <v>Amsterdam</v>
      </c>
      <c r="M13">
        <v>2010</v>
      </c>
      <c r="N13" t="s">
        <v>38</v>
      </c>
      <c r="O13">
        <f t="shared" si="6"/>
        <v>0</v>
      </c>
      <c r="P13">
        <f t="shared" si="7"/>
        <v>0</v>
      </c>
      <c r="Q13" t="str">
        <f t="shared" si="8"/>
        <v>Noord-Holland</v>
      </c>
      <c r="S13" t="s">
        <v>1547</v>
      </c>
      <c r="T13" t="s">
        <v>38</v>
      </c>
      <c r="U13">
        <f t="shared" si="9"/>
        <v>0</v>
      </c>
      <c r="V13">
        <f t="shared" si="10"/>
        <v>0</v>
      </c>
      <c r="W13" t="str">
        <f t="shared" si="11"/>
        <v>Noord-Holland</v>
      </c>
      <c r="Y13" t="s">
        <v>1037</v>
      </c>
      <c r="Z13" t="s">
        <v>154</v>
      </c>
      <c r="AA13" s="22">
        <v>13161995.130000001</v>
      </c>
    </row>
    <row r="14" spans="1:27">
      <c r="A14">
        <v>2000</v>
      </c>
      <c r="B14" t="s">
        <v>195</v>
      </c>
      <c r="C14">
        <f t="shared" si="1"/>
        <v>1</v>
      </c>
      <c r="D14">
        <f t="shared" si="2"/>
        <v>1</v>
      </c>
      <c r="E14" t="str">
        <f t="shared" si="0"/>
        <v>Amstelveen, Amsterdam, De Ronde Venen, Diemen, Nieuwkoop</v>
      </c>
      <c r="G14" t="s">
        <v>1547</v>
      </c>
      <c r="H14" t="s">
        <v>68</v>
      </c>
      <c r="I14">
        <f t="shared" si="3"/>
        <v>0</v>
      </c>
      <c r="J14">
        <f t="shared" si="4"/>
        <v>1</v>
      </c>
      <c r="K14" t="str">
        <f t="shared" si="5"/>
        <v>Amsterdam, Diemen</v>
      </c>
      <c r="M14">
        <v>2020</v>
      </c>
      <c r="N14" t="s">
        <v>38</v>
      </c>
      <c r="O14">
        <f t="shared" si="6"/>
        <v>0</v>
      </c>
      <c r="P14">
        <f t="shared" si="7"/>
        <v>0</v>
      </c>
      <c r="Q14" t="str">
        <f t="shared" si="8"/>
        <v>Noord-Holland</v>
      </c>
      <c r="S14" t="s">
        <v>1715</v>
      </c>
      <c r="T14" t="s">
        <v>38</v>
      </c>
      <c r="U14">
        <f t="shared" si="9"/>
        <v>0</v>
      </c>
      <c r="V14">
        <f t="shared" si="10"/>
        <v>0</v>
      </c>
      <c r="W14" t="str">
        <f t="shared" si="11"/>
        <v>Noord-Holland</v>
      </c>
      <c r="Y14" t="s">
        <v>1077</v>
      </c>
      <c r="Z14" t="s">
        <v>38</v>
      </c>
      <c r="AA14" s="22">
        <v>3640950.9</v>
      </c>
    </row>
    <row r="15" spans="1:27">
      <c r="A15">
        <v>2000</v>
      </c>
      <c r="B15" t="s">
        <v>110</v>
      </c>
      <c r="C15">
        <f t="shared" si="1"/>
        <v>1</v>
      </c>
      <c r="D15">
        <f t="shared" si="2"/>
        <v>1</v>
      </c>
      <c r="E15" t="str">
        <f t="shared" si="0"/>
        <v>Amstelveen, Amsterdam, De Ronde Venen, Diemen, Nieuwkoop, Ouder-Amstel</v>
      </c>
      <c r="G15" t="s">
        <v>1715</v>
      </c>
      <c r="H15" t="s">
        <v>401</v>
      </c>
      <c r="I15">
        <f t="shared" si="3"/>
        <v>0</v>
      </c>
      <c r="J15">
        <f t="shared" si="4"/>
        <v>0</v>
      </c>
      <c r="K15" t="str">
        <f t="shared" si="5"/>
        <v>Amstelveen</v>
      </c>
      <c r="M15">
        <v>2030</v>
      </c>
      <c r="N15" t="s">
        <v>38</v>
      </c>
      <c r="O15">
        <f t="shared" si="6"/>
        <v>0</v>
      </c>
      <c r="P15">
        <f t="shared" si="7"/>
        <v>0</v>
      </c>
      <c r="Q15" t="str">
        <f t="shared" si="8"/>
        <v>Noord-Holland</v>
      </c>
      <c r="S15" t="s">
        <v>1717</v>
      </c>
      <c r="T15" t="s">
        <v>38</v>
      </c>
      <c r="U15">
        <f t="shared" si="9"/>
        <v>0</v>
      </c>
      <c r="V15">
        <f t="shared" si="10"/>
        <v>0</v>
      </c>
      <c r="W15" t="str">
        <f t="shared" si="11"/>
        <v>Noord-Holland</v>
      </c>
      <c r="Z15" t="s">
        <v>154</v>
      </c>
      <c r="AA15" s="22">
        <v>374374.26</v>
      </c>
    </row>
    <row r="16" spans="1:27">
      <c r="A16">
        <v>2000</v>
      </c>
      <c r="B16" t="s">
        <v>168</v>
      </c>
      <c r="C16">
        <f t="shared" si="1"/>
        <v>1</v>
      </c>
      <c r="D16">
        <f t="shared" si="2"/>
        <v>1</v>
      </c>
      <c r="E16" t="str">
        <f t="shared" si="0"/>
        <v>Amstelveen, Amsterdam, De Ronde Venen, Diemen, Nieuwkoop, Ouder-Amstel, Stichtse Vecht</v>
      </c>
      <c r="G16" t="s">
        <v>1715</v>
      </c>
      <c r="H16" t="s">
        <v>37</v>
      </c>
      <c r="I16">
        <f t="shared" si="3"/>
        <v>1</v>
      </c>
      <c r="J16">
        <f t="shared" si="4"/>
        <v>1</v>
      </c>
      <c r="K16" t="str">
        <f t="shared" si="5"/>
        <v>Amstelveen, Amsterdam</v>
      </c>
      <c r="M16">
        <v>2040</v>
      </c>
      <c r="N16" t="s">
        <v>38</v>
      </c>
      <c r="O16">
        <f t="shared" si="6"/>
        <v>0</v>
      </c>
      <c r="P16">
        <f t="shared" si="7"/>
        <v>0</v>
      </c>
      <c r="Q16" t="str">
        <f t="shared" si="8"/>
        <v>Noord-Holland</v>
      </c>
      <c r="S16" t="s">
        <v>1717</v>
      </c>
      <c r="T16" t="s">
        <v>154</v>
      </c>
      <c r="U16">
        <f t="shared" si="9"/>
        <v>0</v>
      </c>
      <c r="V16">
        <f t="shared" si="10"/>
        <v>1</v>
      </c>
      <c r="W16" t="str">
        <f t="shared" si="11"/>
        <v>Noord-Holland, Utrecht</v>
      </c>
      <c r="Y16" t="s">
        <v>1096</v>
      </c>
      <c r="Z16" t="s">
        <v>154</v>
      </c>
      <c r="AA16" s="22">
        <v>856915.58</v>
      </c>
    </row>
    <row r="17" spans="1:27">
      <c r="A17">
        <v>2000</v>
      </c>
      <c r="B17" t="s">
        <v>421</v>
      </c>
      <c r="C17">
        <f t="shared" si="1"/>
        <v>1</v>
      </c>
      <c r="D17">
        <f t="shared" si="2"/>
        <v>1</v>
      </c>
      <c r="E17" t="str">
        <f t="shared" si="0"/>
        <v>Amstelveen, Amsterdam, De Ronde Venen, Diemen, Nieuwkoop, Ouder-Amstel, Stichtse Vecht, Uithoorn</v>
      </c>
      <c r="G17" t="s">
        <v>1715</v>
      </c>
      <c r="H17" t="s">
        <v>68</v>
      </c>
      <c r="I17">
        <f t="shared" si="3"/>
        <v>1</v>
      </c>
      <c r="J17">
        <f t="shared" si="4"/>
        <v>1</v>
      </c>
      <c r="K17" t="str">
        <f t="shared" si="5"/>
        <v>Amstelveen, Amsterdam, Diemen</v>
      </c>
      <c r="M17">
        <v>2050</v>
      </c>
      <c r="N17" t="s">
        <v>38</v>
      </c>
      <c r="O17">
        <f t="shared" si="6"/>
        <v>0</v>
      </c>
      <c r="P17">
        <f t="shared" si="7"/>
        <v>0</v>
      </c>
      <c r="Q17" t="str">
        <f t="shared" si="8"/>
        <v>Noord-Holland</v>
      </c>
      <c r="S17" t="s">
        <v>1719</v>
      </c>
      <c r="T17" t="s">
        <v>38</v>
      </c>
      <c r="U17">
        <f t="shared" si="9"/>
        <v>0</v>
      </c>
      <c r="V17">
        <f t="shared" si="10"/>
        <v>0</v>
      </c>
      <c r="W17" t="str">
        <f t="shared" si="11"/>
        <v>Noord-Holland</v>
      </c>
      <c r="Y17" t="s">
        <v>1171</v>
      </c>
      <c r="Z17" t="s">
        <v>38</v>
      </c>
      <c r="AA17" s="22">
        <v>829152.33000000007</v>
      </c>
    </row>
    <row r="18" spans="1:27">
      <c r="A18">
        <v>2000</v>
      </c>
      <c r="B18" t="s">
        <v>1727</v>
      </c>
      <c r="C18">
        <f t="shared" si="1"/>
        <v>0</v>
      </c>
      <c r="D18">
        <f t="shared" si="2"/>
        <v>1</v>
      </c>
      <c r="E18" t="str">
        <f>IF(AND(C18=0,D18=0),B18,CONCATENATE(E17,", ",B18))</f>
        <v>Amstelveen, Amsterdam, De Ronde Venen, Diemen, Nieuwkoop, Ouder-Amstel, Stichtse Vecht, Uithoorn, Woerden</v>
      </c>
      <c r="G18" t="s">
        <v>1715</v>
      </c>
      <c r="H18" t="s">
        <v>110</v>
      </c>
      <c r="I18">
        <f t="shared" si="3"/>
        <v>0</v>
      </c>
      <c r="J18">
        <f t="shared" si="4"/>
        <v>1</v>
      </c>
      <c r="K18" t="str">
        <f t="shared" si="5"/>
        <v>Amstelveen, Amsterdam, Diemen, Ouder-Amstel</v>
      </c>
      <c r="M18">
        <v>2100</v>
      </c>
      <c r="N18" t="s">
        <v>38</v>
      </c>
      <c r="O18">
        <f t="shared" si="6"/>
        <v>0</v>
      </c>
      <c r="P18">
        <f t="shared" si="7"/>
        <v>0</v>
      </c>
      <c r="Q18" t="str">
        <f t="shared" si="8"/>
        <v>Noord-Holland</v>
      </c>
      <c r="S18" t="s">
        <v>1719</v>
      </c>
      <c r="T18" t="s">
        <v>154</v>
      </c>
      <c r="U18">
        <f t="shared" si="9"/>
        <v>0</v>
      </c>
      <c r="V18">
        <f t="shared" si="10"/>
        <v>1</v>
      </c>
      <c r="W18" t="str">
        <f t="shared" si="11"/>
        <v>Noord-Holland, Utrecht</v>
      </c>
      <c r="Z18" t="s">
        <v>154</v>
      </c>
      <c r="AA18" s="22">
        <v>428423.93999999994</v>
      </c>
    </row>
    <row r="19" spans="1:27">
      <c r="A19">
        <v>2010</v>
      </c>
      <c r="B19" t="s">
        <v>37</v>
      </c>
      <c r="C19">
        <f>IF(AND(A19=A20,A19=A18),1,0)</f>
        <v>0</v>
      </c>
      <c r="D19">
        <f t="shared" si="2"/>
        <v>0</v>
      </c>
      <c r="E19" t="str">
        <f t="shared" si="0"/>
        <v>Amsterdam</v>
      </c>
      <c r="G19" t="s">
        <v>1717</v>
      </c>
      <c r="H19" t="s">
        <v>37</v>
      </c>
      <c r="I19">
        <f t="shared" si="3"/>
        <v>0</v>
      </c>
      <c r="J19">
        <f t="shared" si="4"/>
        <v>0</v>
      </c>
      <c r="K19" t="str">
        <f t="shared" si="5"/>
        <v>Amsterdam</v>
      </c>
      <c r="M19">
        <v>2110</v>
      </c>
      <c r="N19" t="s">
        <v>38</v>
      </c>
      <c r="O19">
        <f t="shared" si="6"/>
        <v>0</v>
      </c>
      <c r="P19">
        <f t="shared" si="7"/>
        <v>0</v>
      </c>
      <c r="Q19" t="str">
        <f t="shared" si="8"/>
        <v>Noord-Holland</v>
      </c>
      <c r="S19" t="s">
        <v>1721</v>
      </c>
      <c r="T19" t="s">
        <v>38</v>
      </c>
      <c r="U19">
        <f t="shared" si="9"/>
        <v>0</v>
      </c>
      <c r="V19">
        <f t="shared" si="10"/>
        <v>0</v>
      </c>
      <c r="W19" t="str">
        <f t="shared" si="11"/>
        <v>Noord-Holland</v>
      </c>
      <c r="Y19" t="s">
        <v>1189</v>
      </c>
      <c r="Z19" t="s">
        <v>38</v>
      </c>
      <c r="AA19" s="22">
        <v>11479330.209999999</v>
      </c>
    </row>
    <row r="20" spans="1:27">
      <c r="A20">
        <v>2010</v>
      </c>
      <c r="B20" t="s">
        <v>68</v>
      </c>
      <c r="C20">
        <f t="shared" si="1"/>
        <v>0</v>
      </c>
      <c r="D20">
        <f t="shared" si="2"/>
        <v>1</v>
      </c>
      <c r="E20" t="str">
        <f t="shared" si="0"/>
        <v>Amsterdam, Diemen</v>
      </c>
      <c r="G20" t="s">
        <v>1717</v>
      </c>
      <c r="H20" t="s">
        <v>153</v>
      </c>
      <c r="I20">
        <f t="shared" si="3"/>
        <v>1</v>
      </c>
      <c r="J20">
        <f t="shared" si="4"/>
        <v>1</v>
      </c>
      <c r="K20" t="str">
        <f t="shared" si="5"/>
        <v>Amsterdam, De Ronde Venen</v>
      </c>
      <c r="M20">
        <v>2120</v>
      </c>
      <c r="N20" t="s">
        <v>38</v>
      </c>
      <c r="O20">
        <f t="shared" si="6"/>
        <v>0</v>
      </c>
      <c r="P20">
        <f t="shared" si="7"/>
        <v>0</v>
      </c>
      <c r="Q20" t="str">
        <f t="shared" si="8"/>
        <v>Noord-Holland</v>
      </c>
      <c r="S20" t="s">
        <v>1721</v>
      </c>
      <c r="T20" t="s">
        <v>154</v>
      </c>
      <c r="U20">
        <f t="shared" si="9"/>
        <v>0</v>
      </c>
      <c r="V20">
        <f t="shared" si="10"/>
        <v>1</v>
      </c>
      <c r="W20" t="str">
        <f t="shared" si="11"/>
        <v>Noord-Holland, Utrecht</v>
      </c>
      <c r="Z20" t="s">
        <v>154</v>
      </c>
      <c r="AA20" s="22">
        <v>27245.17</v>
      </c>
    </row>
    <row r="21" spans="1:27">
      <c r="A21">
        <v>2020</v>
      </c>
      <c r="B21" t="s">
        <v>37</v>
      </c>
      <c r="C21">
        <f t="shared" si="1"/>
        <v>0</v>
      </c>
      <c r="D21">
        <f t="shared" si="2"/>
        <v>0</v>
      </c>
      <c r="E21" t="str">
        <f t="shared" si="0"/>
        <v>Amsterdam</v>
      </c>
      <c r="G21" t="s">
        <v>1717</v>
      </c>
      <c r="H21" t="s">
        <v>68</v>
      </c>
      <c r="I21">
        <f t="shared" si="3"/>
        <v>0</v>
      </c>
      <c r="J21">
        <f t="shared" si="4"/>
        <v>1</v>
      </c>
      <c r="K21" t="str">
        <f t="shared" si="5"/>
        <v>Amsterdam, De Ronde Venen, Diemen</v>
      </c>
      <c r="M21">
        <v>2130</v>
      </c>
      <c r="N21" t="s">
        <v>38</v>
      </c>
      <c r="O21">
        <f t="shared" si="6"/>
        <v>0</v>
      </c>
      <c r="P21">
        <f t="shared" si="7"/>
        <v>0</v>
      </c>
      <c r="Q21" t="str">
        <f t="shared" si="8"/>
        <v>Noord-Holland</v>
      </c>
      <c r="S21" t="s">
        <v>1723</v>
      </c>
      <c r="T21" t="s">
        <v>38</v>
      </c>
      <c r="U21">
        <f t="shared" si="9"/>
        <v>0</v>
      </c>
      <c r="V21">
        <f t="shared" si="10"/>
        <v>0</v>
      </c>
      <c r="W21" t="str">
        <f t="shared" si="11"/>
        <v>Noord-Holland</v>
      </c>
      <c r="Y21" t="s">
        <v>1208</v>
      </c>
      <c r="Z21" t="s">
        <v>38</v>
      </c>
      <c r="AA21" s="22">
        <v>29978.98</v>
      </c>
    </row>
    <row r="22" spans="1:27">
      <c r="A22">
        <v>2030</v>
      </c>
      <c r="B22" t="s">
        <v>37</v>
      </c>
      <c r="C22">
        <f t="shared" si="1"/>
        <v>0</v>
      </c>
      <c r="D22">
        <f t="shared" si="2"/>
        <v>0</v>
      </c>
      <c r="E22" t="str">
        <f t="shared" si="0"/>
        <v>Amsterdam</v>
      </c>
      <c r="G22" t="s">
        <v>1719</v>
      </c>
      <c r="H22" t="s">
        <v>37</v>
      </c>
      <c r="I22">
        <f t="shared" si="3"/>
        <v>0</v>
      </c>
      <c r="J22">
        <f t="shared" si="4"/>
        <v>0</v>
      </c>
      <c r="K22" t="str">
        <f t="shared" si="5"/>
        <v>Amsterdam</v>
      </c>
      <c r="M22">
        <v>2140</v>
      </c>
      <c r="N22" t="s">
        <v>38</v>
      </c>
      <c r="O22">
        <f t="shared" si="6"/>
        <v>0</v>
      </c>
      <c r="P22">
        <f t="shared" si="7"/>
        <v>0</v>
      </c>
      <c r="Q22" t="str">
        <f t="shared" si="8"/>
        <v>Noord-Holland</v>
      </c>
      <c r="S22" t="s">
        <v>1723</v>
      </c>
      <c r="T22" t="s">
        <v>154</v>
      </c>
      <c r="U22">
        <f t="shared" si="9"/>
        <v>1</v>
      </c>
      <c r="V22">
        <f t="shared" si="10"/>
        <v>1</v>
      </c>
      <c r="W22" t="str">
        <f t="shared" si="11"/>
        <v>Noord-Holland, Utrecht</v>
      </c>
      <c r="Z22" t="s">
        <v>154</v>
      </c>
      <c r="AA22" s="22">
        <v>2756731.6799999997</v>
      </c>
    </row>
    <row r="23" spans="1:27">
      <c r="A23">
        <v>2040</v>
      </c>
      <c r="B23" t="s">
        <v>37</v>
      </c>
      <c r="C23">
        <f t="shared" si="1"/>
        <v>0</v>
      </c>
      <c r="D23">
        <f t="shared" si="2"/>
        <v>0</v>
      </c>
      <c r="E23" t="str">
        <f t="shared" si="0"/>
        <v>Amsterdam</v>
      </c>
      <c r="G23" t="s">
        <v>1719</v>
      </c>
      <c r="H23" t="s">
        <v>153</v>
      </c>
      <c r="I23">
        <f t="shared" si="3"/>
        <v>1</v>
      </c>
      <c r="J23">
        <f t="shared" si="4"/>
        <v>1</v>
      </c>
      <c r="K23" t="str">
        <f t="shared" si="5"/>
        <v>Amsterdam, De Ronde Venen</v>
      </c>
      <c r="M23">
        <v>2140</v>
      </c>
      <c r="N23" t="s">
        <v>196</v>
      </c>
      <c r="O23">
        <f t="shared" si="6"/>
        <v>0</v>
      </c>
      <c r="P23">
        <f t="shared" si="7"/>
        <v>1</v>
      </c>
      <c r="Q23" t="str">
        <f t="shared" si="8"/>
        <v>Noord-Holland, Zuid-Holland</v>
      </c>
      <c r="S23" t="s">
        <v>1723</v>
      </c>
      <c r="T23" t="s">
        <v>196</v>
      </c>
      <c r="U23">
        <f t="shared" si="9"/>
        <v>0</v>
      </c>
      <c r="V23">
        <f t="shared" si="10"/>
        <v>1</v>
      </c>
      <c r="W23" t="str">
        <f t="shared" si="11"/>
        <v>Noord-Holland, Utrecht, Zuid-Holland</v>
      </c>
      <c r="Y23" t="s">
        <v>1222</v>
      </c>
      <c r="Z23" t="s">
        <v>38</v>
      </c>
      <c r="AA23" s="22">
        <v>2454966.25</v>
      </c>
    </row>
    <row r="24" spans="1:27">
      <c r="A24">
        <v>2050</v>
      </c>
      <c r="B24" t="s">
        <v>37</v>
      </c>
      <c r="C24">
        <f t="shared" si="1"/>
        <v>0</v>
      </c>
      <c r="D24">
        <f t="shared" si="2"/>
        <v>0</v>
      </c>
      <c r="E24" t="str">
        <f t="shared" si="0"/>
        <v>Amsterdam</v>
      </c>
      <c r="G24" t="s">
        <v>1719</v>
      </c>
      <c r="H24" t="s">
        <v>168</v>
      </c>
      <c r="I24">
        <f t="shared" si="3"/>
        <v>0</v>
      </c>
      <c r="J24">
        <f t="shared" si="4"/>
        <v>1</v>
      </c>
      <c r="K24" t="str">
        <f t="shared" si="5"/>
        <v>Amsterdam, De Ronde Venen, Stichtse Vecht</v>
      </c>
      <c r="M24">
        <v>2150</v>
      </c>
      <c r="N24" t="s">
        <v>38</v>
      </c>
      <c r="O24">
        <f t="shared" si="6"/>
        <v>0</v>
      </c>
      <c r="P24">
        <f t="shared" si="7"/>
        <v>0</v>
      </c>
      <c r="Q24" t="str">
        <f t="shared" si="8"/>
        <v>Noord-Holland</v>
      </c>
      <c r="S24" t="s">
        <v>1725</v>
      </c>
      <c r="T24" t="s">
        <v>154</v>
      </c>
      <c r="U24">
        <f t="shared" si="9"/>
        <v>0</v>
      </c>
      <c r="V24">
        <f t="shared" si="10"/>
        <v>0</v>
      </c>
      <c r="W24" t="str">
        <f t="shared" si="11"/>
        <v>Utrecht</v>
      </c>
      <c r="Z24" t="s">
        <v>154</v>
      </c>
      <c r="AA24" s="22">
        <v>21642.11</v>
      </c>
    </row>
    <row r="25" spans="1:27">
      <c r="A25">
        <v>2100</v>
      </c>
      <c r="B25" t="s">
        <v>401</v>
      </c>
      <c r="C25">
        <f t="shared" si="1"/>
        <v>0</v>
      </c>
      <c r="D25">
        <f t="shared" si="2"/>
        <v>0</v>
      </c>
      <c r="E25" t="str">
        <f t="shared" si="0"/>
        <v>Amstelveen</v>
      </c>
      <c r="G25" t="s">
        <v>1721</v>
      </c>
      <c r="H25" t="s">
        <v>401</v>
      </c>
      <c r="I25">
        <f t="shared" si="3"/>
        <v>0</v>
      </c>
      <c r="J25">
        <f t="shared" si="4"/>
        <v>0</v>
      </c>
      <c r="K25" t="str">
        <f t="shared" si="5"/>
        <v>Amstelveen</v>
      </c>
      <c r="M25">
        <v>2150</v>
      </c>
      <c r="N25" t="s">
        <v>196</v>
      </c>
      <c r="O25">
        <f t="shared" si="6"/>
        <v>0</v>
      </c>
      <c r="P25">
        <f t="shared" si="7"/>
        <v>1</v>
      </c>
      <c r="Q25" t="str">
        <f t="shared" si="8"/>
        <v>Noord-Holland, Zuid-Holland</v>
      </c>
      <c r="S25" t="s">
        <v>1725</v>
      </c>
      <c r="T25" t="s">
        <v>196</v>
      </c>
      <c r="U25">
        <f t="shared" si="9"/>
        <v>0</v>
      </c>
      <c r="V25">
        <f t="shared" si="10"/>
        <v>1</v>
      </c>
      <c r="W25" t="str">
        <f t="shared" si="11"/>
        <v>Utrecht, Zuid-Holland</v>
      </c>
      <c r="Y25" t="s">
        <v>1233</v>
      </c>
      <c r="Z25" t="s">
        <v>154</v>
      </c>
      <c r="AA25" s="22">
        <v>901552.75</v>
      </c>
    </row>
    <row r="26" spans="1:27">
      <c r="A26">
        <v>2100</v>
      </c>
      <c r="B26" t="s">
        <v>37</v>
      </c>
      <c r="C26">
        <f t="shared" si="1"/>
        <v>0</v>
      </c>
      <c r="D26">
        <f t="shared" si="2"/>
        <v>1</v>
      </c>
      <c r="E26" t="str">
        <f t="shared" si="0"/>
        <v>Amstelveen, Amsterdam</v>
      </c>
      <c r="G26" t="s">
        <v>1721</v>
      </c>
      <c r="H26" t="s">
        <v>37</v>
      </c>
      <c r="I26">
        <f t="shared" si="3"/>
        <v>1</v>
      </c>
      <c r="J26">
        <f t="shared" si="4"/>
        <v>1</v>
      </c>
      <c r="K26" t="str">
        <f t="shared" si="5"/>
        <v>Amstelveen, Amsterdam</v>
      </c>
      <c r="M26">
        <v>2160</v>
      </c>
      <c r="N26" t="s">
        <v>38</v>
      </c>
      <c r="O26">
        <f t="shared" si="6"/>
        <v>0</v>
      </c>
      <c r="P26">
        <f t="shared" si="7"/>
        <v>0</v>
      </c>
      <c r="Q26" t="str">
        <f t="shared" si="8"/>
        <v>Noord-Holland</v>
      </c>
      <c r="S26" t="s">
        <v>54</v>
      </c>
      <c r="T26" t="s">
        <v>38</v>
      </c>
      <c r="U26">
        <f t="shared" si="9"/>
        <v>0</v>
      </c>
      <c r="V26">
        <f t="shared" si="10"/>
        <v>0</v>
      </c>
      <c r="W26" t="str">
        <f t="shared" si="11"/>
        <v>Noord-Holland</v>
      </c>
      <c r="Y26" t="s">
        <v>1257</v>
      </c>
      <c r="Z26" t="s">
        <v>38</v>
      </c>
      <c r="AA26" s="22">
        <v>8923947.2400000002</v>
      </c>
    </row>
    <row r="27" spans="1:27">
      <c r="A27">
        <v>2110</v>
      </c>
      <c r="B27" t="s">
        <v>401</v>
      </c>
      <c r="C27">
        <f t="shared" si="1"/>
        <v>0</v>
      </c>
      <c r="D27">
        <f t="shared" si="2"/>
        <v>0</v>
      </c>
      <c r="E27" t="str">
        <f t="shared" si="0"/>
        <v>Amstelveen</v>
      </c>
      <c r="G27" t="s">
        <v>1721</v>
      </c>
      <c r="H27" t="s">
        <v>153</v>
      </c>
      <c r="I27">
        <f t="shared" si="3"/>
        <v>1</v>
      </c>
      <c r="J27">
        <f t="shared" si="4"/>
        <v>1</v>
      </c>
      <c r="K27" t="str">
        <f t="shared" si="5"/>
        <v>Amstelveen, Amsterdam, De Ronde Venen</v>
      </c>
      <c r="M27">
        <v>2200</v>
      </c>
      <c r="N27" t="s">
        <v>38</v>
      </c>
      <c r="O27">
        <f t="shared" si="6"/>
        <v>0</v>
      </c>
      <c r="P27">
        <f t="shared" si="7"/>
        <v>0</v>
      </c>
      <c r="Q27" t="str">
        <f t="shared" si="8"/>
        <v>Noord-Holland</v>
      </c>
      <c r="S27" t="s">
        <v>1729</v>
      </c>
      <c r="T27" t="s">
        <v>38</v>
      </c>
      <c r="U27">
        <f t="shared" si="9"/>
        <v>0</v>
      </c>
      <c r="V27">
        <f t="shared" si="10"/>
        <v>0</v>
      </c>
      <c r="W27" t="str">
        <f t="shared" si="11"/>
        <v>Noord-Holland</v>
      </c>
      <c r="Z27" t="s">
        <v>154</v>
      </c>
      <c r="AA27" s="22">
        <v>66977.77</v>
      </c>
    </row>
    <row r="28" spans="1:27">
      <c r="A28">
        <v>2110</v>
      </c>
      <c r="B28" t="s">
        <v>37</v>
      </c>
      <c r="C28">
        <f t="shared" si="1"/>
        <v>0</v>
      </c>
      <c r="D28">
        <f t="shared" si="2"/>
        <v>1</v>
      </c>
      <c r="E28" t="str">
        <f t="shared" si="0"/>
        <v>Amstelveen, Amsterdam</v>
      </c>
      <c r="G28" t="s">
        <v>1721</v>
      </c>
      <c r="H28" t="s">
        <v>110</v>
      </c>
      <c r="I28">
        <f t="shared" si="3"/>
        <v>0</v>
      </c>
      <c r="J28">
        <f t="shared" si="4"/>
        <v>1</v>
      </c>
      <c r="K28" t="str">
        <f t="shared" si="5"/>
        <v>Amstelveen, Amsterdam, De Ronde Venen, Ouder-Amstel</v>
      </c>
      <c r="M28">
        <v>2210</v>
      </c>
      <c r="N28" t="s">
        <v>38</v>
      </c>
      <c r="O28">
        <f t="shared" si="6"/>
        <v>0</v>
      </c>
      <c r="P28">
        <f t="shared" si="7"/>
        <v>0</v>
      </c>
      <c r="Q28" t="str">
        <f t="shared" si="8"/>
        <v>Noord-Holland</v>
      </c>
      <c r="S28" t="s">
        <v>1549</v>
      </c>
      <c r="T28" t="s">
        <v>38</v>
      </c>
      <c r="U28">
        <f t="shared" si="9"/>
        <v>0</v>
      </c>
      <c r="V28">
        <f t="shared" si="10"/>
        <v>0</v>
      </c>
      <c r="W28" t="str">
        <f t="shared" si="11"/>
        <v>Noord-Holland</v>
      </c>
      <c r="Y28" t="s">
        <v>1276</v>
      </c>
      <c r="Z28" t="s">
        <v>154</v>
      </c>
      <c r="AA28" s="22">
        <v>1286590.95</v>
      </c>
    </row>
    <row r="29" spans="1:27">
      <c r="A29">
        <v>2120</v>
      </c>
      <c r="B29" t="s">
        <v>401</v>
      </c>
      <c r="C29">
        <f t="shared" si="1"/>
        <v>0</v>
      </c>
      <c r="D29">
        <f t="shared" si="2"/>
        <v>0</v>
      </c>
      <c r="E29" t="str">
        <f t="shared" si="0"/>
        <v>Amstelveen</v>
      </c>
      <c r="G29" t="s">
        <v>1723</v>
      </c>
      <c r="H29" t="s">
        <v>401</v>
      </c>
      <c r="I29">
        <f t="shared" si="3"/>
        <v>0</v>
      </c>
      <c r="J29">
        <f t="shared" si="4"/>
        <v>0</v>
      </c>
      <c r="K29" t="str">
        <f t="shared" si="5"/>
        <v>Amstelveen</v>
      </c>
      <c r="M29">
        <v>2220</v>
      </c>
      <c r="N29" t="s">
        <v>38</v>
      </c>
      <c r="O29">
        <f t="shared" si="6"/>
        <v>0</v>
      </c>
      <c r="P29">
        <f t="shared" si="7"/>
        <v>0</v>
      </c>
      <c r="Q29" t="str">
        <f t="shared" si="8"/>
        <v>Noord-Holland</v>
      </c>
      <c r="S29" t="s">
        <v>1550</v>
      </c>
      <c r="T29" t="s">
        <v>38</v>
      </c>
      <c r="U29">
        <f t="shared" si="9"/>
        <v>0</v>
      </c>
      <c r="V29">
        <f t="shared" si="10"/>
        <v>0</v>
      </c>
      <c r="W29" t="str">
        <f t="shared" si="11"/>
        <v>Noord-Holland</v>
      </c>
      <c r="Y29" t="s">
        <v>1297</v>
      </c>
      <c r="Z29" t="s">
        <v>154</v>
      </c>
      <c r="AA29" s="22">
        <v>3994761.57</v>
      </c>
    </row>
    <row r="30" spans="1:27">
      <c r="A30">
        <v>2130</v>
      </c>
      <c r="B30" t="s">
        <v>439</v>
      </c>
      <c r="C30">
        <f t="shared" si="1"/>
        <v>0</v>
      </c>
      <c r="D30">
        <f t="shared" si="2"/>
        <v>0</v>
      </c>
      <c r="E30" t="str">
        <f t="shared" si="0"/>
        <v>Aalsmeer</v>
      </c>
      <c r="G30" t="s">
        <v>1723</v>
      </c>
      <c r="H30" t="s">
        <v>153</v>
      </c>
      <c r="I30">
        <f t="shared" si="3"/>
        <v>1</v>
      </c>
      <c r="J30">
        <f t="shared" si="4"/>
        <v>1</v>
      </c>
      <c r="K30" t="str">
        <f t="shared" si="5"/>
        <v>Amstelveen, De Ronde Venen</v>
      </c>
      <c r="M30">
        <v>2220</v>
      </c>
      <c r="N30" t="s">
        <v>154</v>
      </c>
      <c r="O30">
        <f t="shared" si="6"/>
        <v>0</v>
      </c>
      <c r="P30">
        <f t="shared" si="7"/>
        <v>1</v>
      </c>
      <c r="Q30" t="str">
        <f t="shared" si="8"/>
        <v>Noord-Holland, Utrecht</v>
      </c>
      <c r="S30" t="s">
        <v>1551</v>
      </c>
      <c r="T30" t="s">
        <v>38</v>
      </c>
      <c r="U30">
        <f t="shared" si="9"/>
        <v>0</v>
      </c>
      <c r="V30">
        <f t="shared" si="10"/>
        <v>0</v>
      </c>
      <c r="W30" t="str">
        <f t="shared" si="11"/>
        <v>Noord-Holland</v>
      </c>
      <c r="Y30" t="s">
        <v>1378</v>
      </c>
      <c r="Z30" t="s">
        <v>38</v>
      </c>
      <c r="AA30" s="22">
        <v>4469032.53</v>
      </c>
    </row>
    <row r="31" spans="1:27">
      <c r="A31">
        <v>2130</v>
      </c>
      <c r="B31" t="s">
        <v>401</v>
      </c>
      <c r="C31">
        <f t="shared" si="1"/>
        <v>1</v>
      </c>
      <c r="D31">
        <f t="shared" si="2"/>
        <v>1</v>
      </c>
      <c r="E31" t="str">
        <f t="shared" si="0"/>
        <v>Aalsmeer, Amstelveen</v>
      </c>
      <c r="G31" t="s">
        <v>1723</v>
      </c>
      <c r="H31" t="s">
        <v>195</v>
      </c>
      <c r="I31">
        <f t="shared" si="3"/>
        <v>1</v>
      </c>
      <c r="J31">
        <f t="shared" si="4"/>
        <v>1</v>
      </c>
      <c r="K31" t="str">
        <f t="shared" si="5"/>
        <v>Amstelveen, De Ronde Venen, Nieuwkoop</v>
      </c>
      <c r="M31">
        <v>2230</v>
      </c>
      <c r="N31" t="s">
        <v>154</v>
      </c>
      <c r="O31">
        <f t="shared" si="6"/>
        <v>0</v>
      </c>
      <c r="P31">
        <f t="shared" si="7"/>
        <v>0</v>
      </c>
      <c r="Q31" t="str">
        <f t="shared" si="8"/>
        <v>Utrecht</v>
      </c>
      <c r="S31" t="s">
        <v>1552</v>
      </c>
      <c r="T31" t="s">
        <v>38</v>
      </c>
      <c r="U31">
        <f t="shared" si="9"/>
        <v>0</v>
      </c>
      <c r="V31">
        <f t="shared" si="10"/>
        <v>0</v>
      </c>
      <c r="W31" t="str">
        <f t="shared" si="11"/>
        <v>Noord-Holland</v>
      </c>
      <c r="Z31" t="s">
        <v>154</v>
      </c>
      <c r="AA31" s="22">
        <v>1374.36</v>
      </c>
    </row>
    <row r="32" spans="1:27">
      <c r="A32">
        <v>2130</v>
      </c>
      <c r="B32" t="s">
        <v>421</v>
      </c>
      <c r="C32">
        <f t="shared" si="1"/>
        <v>0</v>
      </c>
      <c r="D32">
        <f t="shared" si="2"/>
        <v>1</v>
      </c>
      <c r="E32" t="str">
        <f t="shared" si="0"/>
        <v>Aalsmeer, Amstelveen, Uithoorn</v>
      </c>
      <c r="G32" t="s">
        <v>1723</v>
      </c>
      <c r="H32" t="s">
        <v>421</v>
      </c>
      <c r="I32">
        <f t="shared" si="3"/>
        <v>0</v>
      </c>
      <c r="J32">
        <f t="shared" si="4"/>
        <v>1</v>
      </c>
      <c r="K32" t="str">
        <f t="shared" si="5"/>
        <v>Amstelveen, De Ronde Venen, Nieuwkoop, Uithoorn</v>
      </c>
      <c r="M32">
        <v>2240</v>
      </c>
      <c r="N32" t="s">
        <v>38</v>
      </c>
      <c r="O32">
        <f t="shared" si="6"/>
        <v>0</v>
      </c>
      <c r="P32">
        <f t="shared" si="7"/>
        <v>0</v>
      </c>
      <c r="Q32" t="str">
        <f t="shared" si="8"/>
        <v>Noord-Holland</v>
      </c>
      <c r="S32" t="s">
        <v>1553</v>
      </c>
      <c r="T32" t="s">
        <v>38</v>
      </c>
      <c r="U32">
        <f t="shared" si="9"/>
        <v>0</v>
      </c>
      <c r="V32">
        <f t="shared" si="10"/>
        <v>0</v>
      </c>
      <c r="W32" t="str">
        <f t="shared" si="11"/>
        <v>Noord-Holland</v>
      </c>
      <c r="Y32" t="s">
        <v>1388</v>
      </c>
      <c r="Z32" t="s">
        <v>154</v>
      </c>
      <c r="AA32" s="22">
        <v>2351721.3499999996</v>
      </c>
    </row>
    <row r="33" spans="1:27">
      <c r="A33">
        <v>2140</v>
      </c>
      <c r="B33" t="s">
        <v>1759</v>
      </c>
      <c r="C33">
        <f t="shared" si="1"/>
        <v>0</v>
      </c>
      <c r="D33">
        <f t="shared" si="2"/>
        <v>0</v>
      </c>
      <c r="E33" t="str">
        <f t="shared" si="0"/>
        <v>Kaag en Braassem</v>
      </c>
      <c r="G33" t="s">
        <v>1725</v>
      </c>
      <c r="H33" t="s">
        <v>153</v>
      </c>
      <c r="I33">
        <f t="shared" si="3"/>
        <v>0</v>
      </c>
      <c r="J33">
        <f t="shared" si="4"/>
        <v>0</v>
      </c>
      <c r="K33" t="str">
        <f t="shared" si="5"/>
        <v>De Ronde Venen</v>
      </c>
      <c r="M33">
        <v>2250</v>
      </c>
      <c r="N33" t="s">
        <v>38</v>
      </c>
      <c r="O33">
        <f t="shared" si="6"/>
        <v>0</v>
      </c>
      <c r="P33">
        <f t="shared" si="7"/>
        <v>0</v>
      </c>
      <c r="Q33" t="str">
        <f t="shared" si="8"/>
        <v>Noord-Holland</v>
      </c>
      <c r="S33" t="s">
        <v>1732</v>
      </c>
      <c r="T33" t="s">
        <v>38</v>
      </c>
      <c r="U33">
        <f t="shared" si="9"/>
        <v>0</v>
      </c>
      <c r="V33">
        <f t="shared" si="10"/>
        <v>0</v>
      </c>
      <c r="W33" t="str">
        <f t="shared" si="11"/>
        <v>Noord-Holland</v>
      </c>
      <c r="Y33" t="s">
        <v>1400</v>
      </c>
      <c r="Z33" t="s">
        <v>154</v>
      </c>
      <c r="AA33" s="22">
        <v>1529727.85</v>
      </c>
    </row>
    <row r="34" spans="1:27">
      <c r="A34">
        <v>2140</v>
      </c>
      <c r="B34" t="s">
        <v>421</v>
      </c>
      <c r="C34">
        <f t="shared" si="1"/>
        <v>0</v>
      </c>
      <c r="D34">
        <f t="shared" si="2"/>
        <v>1</v>
      </c>
      <c r="E34" t="str">
        <f t="shared" si="0"/>
        <v>Kaag en Braassem, Uithoorn</v>
      </c>
      <c r="G34" t="s">
        <v>1725</v>
      </c>
      <c r="H34" t="s">
        <v>195</v>
      </c>
      <c r="I34">
        <f t="shared" si="3"/>
        <v>1</v>
      </c>
      <c r="J34">
        <f t="shared" si="4"/>
        <v>1</v>
      </c>
      <c r="K34" t="str">
        <f t="shared" si="5"/>
        <v>De Ronde Venen, Nieuwkoop</v>
      </c>
      <c r="M34">
        <v>2250</v>
      </c>
      <c r="N34" t="s">
        <v>154</v>
      </c>
      <c r="O34">
        <f t="shared" si="6"/>
        <v>0</v>
      </c>
      <c r="P34">
        <f t="shared" si="7"/>
        <v>1</v>
      </c>
      <c r="Q34" t="str">
        <f t="shared" si="8"/>
        <v>Noord-Holland, Utrecht</v>
      </c>
      <c r="S34" t="s">
        <v>1735</v>
      </c>
      <c r="T34" t="s">
        <v>38</v>
      </c>
      <c r="U34">
        <f t="shared" si="9"/>
        <v>0</v>
      </c>
      <c r="V34">
        <f t="shared" si="10"/>
        <v>0</v>
      </c>
      <c r="W34" t="str">
        <f t="shared" si="11"/>
        <v>Noord-Holland</v>
      </c>
      <c r="Y34" t="s">
        <v>1432</v>
      </c>
      <c r="Z34" t="s">
        <v>154</v>
      </c>
      <c r="AA34" s="22">
        <v>2003545.98</v>
      </c>
    </row>
    <row r="35" spans="1:27">
      <c r="A35">
        <v>2150</v>
      </c>
      <c r="B35" t="s">
        <v>439</v>
      </c>
      <c r="C35">
        <f t="shared" si="1"/>
        <v>0</v>
      </c>
      <c r="D35">
        <f t="shared" si="2"/>
        <v>0</v>
      </c>
      <c r="E35" t="str">
        <f t="shared" si="0"/>
        <v>Aalsmeer</v>
      </c>
      <c r="G35" t="s">
        <v>1725</v>
      </c>
      <c r="H35" t="s">
        <v>168</v>
      </c>
      <c r="I35">
        <f t="shared" si="3"/>
        <v>1</v>
      </c>
      <c r="J35">
        <f t="shared" si="4"/>
        <v>1</v>
      </c>
      <c r="K35" t="str">
        <f t="shared" si="5"/>
        <v>De Ronde Venen, Nieuwkoop, Stichtse Vecht</v>
      </c>
      <c r="M35">
        <v>2270</v>
      </c>
      <c r="N35" t="s">
        <v>38</v>
      </c>
      <c r="O35">
        <f t="shared" si="6"/>
        <v>0</v>
      </c>
      <c r="P35">
        <f t="shared" si="7"/>
        <v>0</v>
      </c>
      <c r="Q35" t="str">
        <f t="shared" si="8"/>
        <v>Noord-Holland</v>
      </c>
      <c r="S35" t="s">
        <v>1737</v>
      </c>
      <c r="T35" t="s">
        <v>38</v>
      </c>
      <c r="U35">
        <f t="shared" si="9"/>
        <v>0</v>
      </c>
      <c r="V35">
        <f t="shared" si="10"/>
        <v>0</v>
      </c>
      <c r="W35" t="str">
        <f t="shared" si="11"/>
        <v>Noord-Holland</v>
      </c>
      <c r="Y35" t="s">
        <v>1452</v>
      </c>
      <c r="Z35" t="s">
        <v>154</v>
      </c>
      <c r="AA35" s="22">
        <v>2924372.47</v>
      </c>
    </row>
    <row r="36" spans="1:27">
      <c r="A36">
        <v>2150</v>
      </c>
      <c r="B36" t="s">
        <v>1759</v>
      </c>
      <c r="C36">
        <f t="shared" si="1"/>
        <v>1</v>
      </c>
      <c r="D36">
        <f t="shared" si="2"/>
        <v>1</v>
      </c>
      <c r="E36" t="str">
        <f t="shared" si="0"/>
        <v>Aalsmeer, Kaag en Braassem</v>
      </c>
      <c r="G36" t="s">
        <v>1725</v>
      </c>
      <c r="H36" t="s">
        <v>1727</v>
      </c>
      <c r="I36">
        <f t="shared" si="3"/>
        <v>0</v>
      </c>
      <c r="J36">
        <f t="shared" si="4"/>
        <v>1</v>
      </c>
      <c r="K36" t="str">
        <f t="shared" si="5"/>
        <v>De Ronde Venen, Nieuwkoop, Stichtse Vecht, Woerden</v>
      </c>
      <c r="M36">
        <v>2280</v>
      </c>
      <c r="N36" t="s">
        <v>38</v>
      </c>
      <c r="O36">
        <f t="shared" si="6"/>
        <v>0</v>
      </c>
      <c r="P36">
        <f t="shared" si="7"/>
        <v>0</v>
      </c>
      <c r="Q36" t="str">
        <f t="shared" si="8"/>
        <v>Noord-Holland</v>
      </c>
      <c r="S36" t="s">
        <v>1739</v>
      </c>
      <c r="T36" t="s">
        <v>38</v>
      </c>
      <c r="U36">
        <f t="shared" si="9"/>
        <v>0</v>
      </c>
      <c r="V36">
        <f t="shared" si="10"/>
        <v>0</v>
      </c>
      <c r="W36" t="str">
        <f t="shared" si="11"/>
        <v>Noord-Holland</v>
      </c>
      <c r="Y36" t="s">
        <v>811</v>
      </c>
      <c r="Z36" t="s">
        <v>38</v>
      </c>
      <c r="AA36" s="22">
        <v>15751630.350000001</v>
      </c>
    </row>
    <row r="37" spans="1:27">
      <c r="A37">
        <v>2150</v>
      </c>
      <c r="B37" t="s">
        <v>421</v>
      </c>
      <c r="C37">
        <f t="shared" si="1"/>
        <v>0</v>
      </c>
      <c r="D37">
        <f t="shared" si="2"/>
        <v>1</v>
      </c>
      <c r="E37" t="str">
        <f t="shared" si="0"/>
        <v>Aalsmeer, Kaag en Braassem, Uithoorn</v>
      </c>
      <c r="G37" t="s">
        <v>54</v>
      </c>
      <c r="H37" t="s">
        <v>37</v>
      </c>
      <c r="I37">
        <f t="shared" si="3"/>
        <v>0</v>
      </c>
      <c r="J37">
        <f t="shared" si="4"/>
        <v>0</v>
      </c>
      <c r="K37" t="str">
        <f t="shared" si="5"/>
        <v>Amsterdam</v>
      </c>
      <c r="M37">
        <v>2290</v>
      </c>
      <c r="N37" t="s">
        <v>38</v>
      </c>
      <c r="O37">
        <f t="shared" si="6"/>
        <v>0</v>
      </c>
      <c r="P37">
        <f t="shared" si="7"/>
        <v>0</v>
      </c>
      <c r="Q37" t="str">
        <f t="shared" si="8"/>
        <v>Noord-Holland</v>
      </c>
      <c r="S37" t="s">
        <v>1741</v>
      </c>
      <c r="T37" t="s">
        <v>38</v>
      </c>
      <c r="U37">
        <f t="shared" si="9"/>
        <v>0</v>
      </c>
      <c r="V37">
        <f t="shared" si="10"/>
        <v>0</v>
      </c>
      <c r="W37" t="str">
        <f t="shared" si="11"/>
        <v>Noord-Holland</v>
      </c>
      <c r="Y37" t="s">
        <v>950</v>
      </c>
      <c r="Z37" t="s">
        <v>38</v>
      </c>
      <c r="AA37" s="22">
        <v>8585372.5099999998</v>
      </c>
    </row>
    <row r="38" spans="1:27">
      <c r="A38">
        <v>2160</v>
      </c>
      <c r="B38" t="s">
        <v>37</v>
      </c>
      <c r="C38">
        <f t="shared" si="1"/>
        <v>0</v>
      </c>
      <c r="D38">
        <f t="shared" si="2"/>
        <v>0</v>
      </c>
      <c r="E38" t="str">
        <f t="shared" si="0"/>
        <v>Amsterdam</v>
      </c>
      <c r="G38" t="s">
        <v>54</v>
      </c>
      <c r="H38" t="s">
        <v>68</v>
      </c>
      <c r="I38">
        <f t="shared" si="3"/>
        <v>0</v>
      </c>
      <c r="J38">
        <f t="shared" si="4"/>
        <v>1</v>
      </c>
      <c r="K38" t="str">
        <f t="shared" si="5"/>
        <v>Amsterdam, Diemen</v>
      </c>
      <c r="M38">
        <v>2300</v>
      </c>
      <c r="N38" t="s">
        <v>38</v>
      </c>
      <c r="O38">
        <f t="shared" si="6"/>
        <v>0</v>
      </c>
      <c r="P38">
        <f t="shared" si="7"/>
        <v>0</v>
      </c>
      <c r="Q38" t="str">
        <f t="shared" si="8"/>
        <v>Noord-Holland</v>
      </c>
      <c r="S38" t="s">
        <v>1743</v>
      </c>
      <c r="T38" t="s">
        <v>38</v>
      </c>
      <c r="U38">
        <f t="shared" si="9"/>
        <v>0</v>
      </c>
      <c r="V38">
        <f t="shared" si="10"/>
        <v>0</v>
      </c>
      <c r="W38" t="str">
        <f t="shared" si="11"/>
        <v>Noord-Holland</v>
      </c>
      <c r="Y38" t="s">
        <v>967</v>
      </c>
      <c r="Z38" t="s">
        <v>38</v>
      </c>
      <c r="AA38" s="22">
        <v>9111785.8499999996</v>
      </c>
    </row>
    <row r="39" spans="1:27">
      <c r="A39">
        <v>2200</v>
      </c>
      <c r="B39" t="s">
        <v>110</v>
      </c>
      <c r="C39">
        <f t="shared" si="1"/>
        <v>0</v>
      </c>
      <c r="D39">
        <f t="shared" si="2"/>
        <v>0</v>
      </c>
      <c r="E39" t="str">
        <f t="shared" si="0"/>
        <v>Ouder-Amstel</v>
      </c>
      <c r="G39" t="s">
        <v>1729</v>
      </c>
      <c r="H39" t="s">
        <v>68</v>
      </c>
      <c r="I39">
        <f t="shared" si="3"/>
        <v>0</v>
      </c>
      <c r="J39">
        <f t="shared" si="4"/>
        <v>0</v>
      </c>
      <c r="K39" t="str">
        <f t="shared" si="5"/>
        <v>Diemen</v>
      </c>
      <c r="M39">
        <v>2310</v>
      </c>
      <c r="N39" t="s">
        <v>38</v>
      </c>
      <c r="O39">
        <f t="shared" si="6"/>
        <v>0</v>
      </c>
      <c r="P39">
        <f t="shared" si="7"/>
        <v>0</v>
      </c>
      <c r="Q39" t="str">
        <f t="shared" si="8"/>
        <v>Noord-Holland</v>
      </c>
      <c r="S39" t="s">
        <v>1745</v>
      </c>
      <c r="T39" t="s">
        <v>38</v>
      </c>
      <c r="U39">
        <f t="shared" si="9"/>
        <v>0</v>
      </c>
      <c r="V39">
        <f t="shared" si="10"/>
        <v>0</v>
      </c>
      <c r="W39" t="str">
        <f t="shared" si="11"/>
        <v>Noord-Holland</v>
      </c>
      <c r="Y39" t="s">
        <v>1001</v>
      </c>
      <c r="Z39" t="s">
        <v>38</v>
      </c>
      <c r="AA39" s="22">
        <v>883008.52</v>
      </c>
    </row>
    <row r="40" spans="1:27">
      <c r="A40">
        <v>2210</v>
      </c>
      <c r="B40" t="s">
        <v>37</v>
      </c>
      <c r="C40">
        <f t="shared" si="1"/>
        <v>0</v>
      </c>
      <c r="D40">
        <f t="shared" si="2"/>
        <v>0</v>
      </c>
      <c r="E40" t="str">
        <f t="shared" si="0"/>
        <v>Amsterdam</v>
      </c>
      <c r="G40" t="s">
        <v>1549</v>
      </c>
      <c r="H40" t="s">
        <v>37</v>
      </c>
      <c r="I40">
        <f t="shared" si="3"/>
        <v>0</v>
      </c>
      <c r="J40">
        <f t="shared" si="4"/>
        <v>0</v>
      </c>
      <c r="K40" t="str">
        <f t="shared" si="5"/>
        <v>Amsterdam</v>
      </c>
      <c r="M40">
        <v>2330</v>
      </c>
      <c r="N40" t="s">
        <v>154</v>
      </c>
      <c r="O40">
        <f t="shared" si="6"/>
        <v>0</v>
      </c>
      <c r="P40">
        <f t="shared" si="7"/>
        <v>0</v>
      </c>
      <c r="Q40" t="str">
        <f t="shared" si="8"/>
        <v>Utrecht</v>
      </c>
      <c r="S40" t="s">
        <v>1555</v>
      </c>
      <c r="T40" t="s">
        <v>38</v>
      </c>
      <c r="U40">
        <f t="shared" si="9"/>
        <v>0</v>
      </c>
      <c r="V40">
        <f t="shared" si="10"/>
        <v>0</v>
      </c>
      <c r="W40" t="str">
        <f t="shared" si="11"/>
        <v>Noord-Holland</v>
      </c>
      <c r="Y40" t="s">
        <v>1021</v>
      </c>
      <c r="Z40" t="s">
        <v>38</v>
      </c>
      <c r="AA40" s="22">
        <v>928499.25</v>
      </c>
    </row>
    <row r="41" spans="1:27">
      <c r="A41">
        <v>2210</v>
      </c>
      <c r="B41" t="s">
        <v>68</v>
      </c>
      <c r="C41">
        <f t="shared" si="1"/>
        <v>0</v>
      </c>
      <c r="D41">
        <f t="shared" si="2"/>
        <v>1</v>
      </c>
      <c r="E41" t="str">
        <f t="shared" si="0"/>
        <v>Amsterdam, Diemen</v>
      </c>
      <c r="G41" t="s">
        <v>1550</v>
      </c>
      <c r="H41" t="s">
        <v>37</v>
      </c>
      <c r="I41">
        <f t="shared" si="3"/>
        <v>0</v>
      </c>
      <c r="J41">
        <f t="shared" si="4"/>
        <v>0</v>
      </c>
      <c r="K41" t="str">
        <f t="shared" si="5"/>
        <v>Amsterdam</v>
      </c>
      <c r="M41">
        <v>2340</v>
      </c>
      <c r="N41" t="s">
        <v>154</v>
      </c>
      <c r="O41">
        <f t="shared" si="6"/>
        <v>0</v>
      </c>
      <c r="P41">
        <f t="shared" si="7"/>
        <v>0</v>
      </c>
      <c r="Q41" t="str">
        <f t="shared" si="8"/>
        <v>Utrecht</v>
      </c>
      <c r="S41" t="s">
        <v>406</v>
      </c>
      <c r="T41" t="s">
        <v>38</v>
      </c>
      <c r="U41">
        <f t="shared" si="9"/>
        <v>0</v>
      </c>
      <c r="V41">
        <f t="shared" si="10"/>
        <v>0</v>
      </c>
      <c r="W41" t="str">
        <f t="shared" si="11"/>
        <v>Noord-Holland</v>
      </c>
      <c r="Y41" t="s">
        <v>918</v>
      </c>
      <c r="Z41" t="s">
        <v>38</v>
      </c>
      <c r="AA41" s="22">
        <v>11970979.869999999</v>
      </c>
    </row>
    <row r="42" spans="1:27">
      <c r="A42">
        <v>2220</v>
      </c>
      <c r="B42" t="s">
        <v>37</v>
      </c>
      <c r="C42">
        <f t="shared" si="1"/>
        <v>0</v>
      </c>
      <c r="D42">
        <f t="shared" si="2"/>
        <v>0</v>
      </c>
      <c r="E42" t="str">
        <f t="shared" si="0"/>
        <v>Amsterdam</v>
      </c>
      <c r="G42" t="s">
        <v>1551</v>
      </c>
      <c r="H42" t="s">
        <v>37</v>
      </c>
      <c r="I42">
        <f t="shared" si="3"/>
        <v>0</v>
      </c>
      <c r="J42">
        <f t="shared" si="4"/>
        <v>0</v>
      </c>
      <c r="K42" t="str">
        <f t="shared" si="5"/>
        <v>Amsterdam</v>
      </c>
      <c r="M42">
        <v>2350</v>
      </c>
      <c r="N42" t="s">
        <v>38</v>
      </c>
      <c r="O42">
        <f t="shared" si="6"/>
        <v>0</v>
      </c>
      <c r="P42">
        <f t="shared" si="7"/>
        <v>0</v>
      </c>
      <c r="Q42" t="str">
        <f t="shared" si="8"/>
        <v>Noord-Holland</v>
      </c>
      <c r="S42" t="s">
        <v>412</v>
      </c>
      <c r="T42" t="s">
        <v>38</v>
      </c>
      <c r="U42">
        <f t="shared" si="9"/>
        <v>0</v>
      </c>
      <c r="V42">
        <f t="shared" si="10"/>
        <v>0</v>
      </c>
      <c r="W42" t="str">
        <f t="shared" si="11"/>
        <v>Noord-Holland</v>
      </c>
      <c r="Y42" t="s">
        <v>900</v>
      </c>
      <c r="Z42" t="s">
        <v>196</v>
      </c>
      <c r="AA42" s="22">
        <v>12172318.539999999</v>
      </c>
    </row>
    <row r="43" spans="1:27">
      <c r="A43">
        <v>2220</v>
      </c>
      <c r="B43" t="s">
        <v>153</v>
      </c>
      <c r="C43">
        <f t="shared" si="1"/>
        <v>0</v>
      </c>
      <c r="D43">
        <f t="shared" si="2"/>
        <v>1</v>
      </c>
      <c r="E43" t="str">
        <f t="shared" si="0"/>
        <v>Amsterdam, De Ronde Venen</v>
      </c>
      <c r="G43" t="s">
        <v>1552</v>
      </c>
      <c r="H43" t="s">
        <v>37</v>
      </c>
      <c r="I43">
        <f t="shared" si="3"/>
        <v>0</v>
      </c>
      <c r="J43">
        <f t="shared" si="4"/>
        <v>0</v>
      </c>
      <c r="K43" t="str">
        <f t="shared" si="5"/>
        <v>Amsterdam</v>
      </c>
      <c r="M43">
        <v>2370</v>
      </c>
      <c r="N43" t="s">
        <v>38</v>
      </c>
      <c r="O43">
        <f t="shared" si="6"/>
        <v>0</v>
      </c>
      <c r="P43">
        <f t="shared" si="7"/>
        <v>0</v>
      </c>
      <c r="Q43" t="str">
        <f t="shared" si="8"/>
        <v>Noord-Holland</v>
      </c>
      <c r="S43" t="s">
        <v>1557</v>
      </c>
      <c r="T43" t="s">
        <v>38</v>
      </c>
      <c r="U43">
        <f t="shared" si="9"/>
        <v>0</v>
      </c>
      <c r="V43">
        <f t="shared" si="10"/>
        <v>0</v>
      </c>
      <c r="W43" t="str">
        <f t="shared" si="11"/>
        <v>Noord-Holland</v>
      </c>
      <c r="Y43" t="s">
        <v>864</v>
      </c>
      <c r="Z43" t="s">
        <v>196</v>
      </c>
      <c r="AA43" s="22">
        <v>1211014.48</v>
      </c>
    </row>
    <row r="44" spans="1:27">
      <c r="A44">
        <v>2230</v>
      </c>
      <c r="B44" t="s">
        <v>153</v>
      </c>
      <c r="C44">
        <f t="shared" si="1"/>
        <v>0</v>
      </c>
      <c r="D44">
        <f t="shared" si="2"/>
        <v>0</v>
      </c>
      <c r="E44" t="str">
        <f t="shared" si="0"/>
        <v>De Ronde Venen</v>
      </c>
      <c r="G44" t="s">
        <v>1553</v>
      </c>
      <c r="H44" t="s">
        <v>401</v>
      </c>
      <c r="I44">
        <f t="shared" si="3"/>
        <v>0</v>
      </c>
      <c r="J44">
        <f t="shared" si="4"/>
        <v>0</v>
      </c>
      <c r="K44" t="str">
        <f t="shared" si="5"/>
        <v>Amstelveen</v>
      </c>
      <c r="M44">
        <v>2380</v>
      </c>
      <c r="N44" t="s">
        <v>154</v>
      </c>
      <c r="O44">
        <f t="shared" si="6"/>
        <v>0</v>
      </c>
      <c r="P44">
        <f t="shared" si="7"/>
        <v>0</v>
      </c>
      <c r="Q44" t="str">
        <f t="shared" si="8"/>
        <v>Utrecht</v>
      </c>
      <c r="S44" t="s">
        <v>1751</v>
      </c>
      <c r="T44" t="s">
        <v>38</v>
      </c>
      <c r="U44">
        <f t="shared" si="9"/>
        <v>0</v>
      </c>
      <c r="V44">
        <f t="shared" si="10"/>
        <v>0</v>
      </c>
      <c r="W44" t="str">
        <f t="shared" si="11"/>
        <v>Noord-Holland</v>
      </c>
      <c r="Y44" t="s">
        <v>1131</v>
      </c>
      <c r="Z44" t="s">
        <v>38</v>
      </c>
      <c r="AA44" s="22">
        <v>6104355.2800000003</v>
      </c>
    </row>
    <row r="45" spans="1:27">
      <c r="A45">
        <v>2240</v>
      </c>
      <c r="B45" t="s">
        <v>110</v>
      </c>
      <c r="C45">
        <f t="shared" si="1"/>
        <v>0</v>
      </c>
      <c r="D45">
        <f t="shared" si="2"/>
        <v>0</v>
      </c>
      <c r="E45" t="str">
        <f t="shared" si="0"/>
        <v>Ouder-Amstel</v>
      </c>
      <c r="G45" t="s">
        <v>1553</v>
      </c>
      <c r="H45" t="s">
        <v>37</v>
      </c>
      <c r="I45">
        <f t="shared" si="3"/>
        <v>0</v>
      </c>
      <c r="J45">
        <f t="shared" si="4"/>
        <v>1</v>
      </c>
      <c r="K45" t="str">
        <f t="shared" si="5"/>
        <v>Amstelveen, Amsterdam</v>
      </c>
      <c r="M45">
        <v>2400</v>
      </c>
      <c r="N45" t="s">
        <v>38</v>
      </c>
      <c r="O45">
        <f t="shared" si="6"/>
        <v>0</v>
      </c>
      <c r="P45">
        <f t="shared" si="7"/>
        <v>0</v>
      </c>
      <c r="Q45" t="str">
        <f t="shared" si="8"/>
        <v>Noord-Holland</v>
      </c>
      <c r="S45" t="s">
        <v>1753</v>
      </c>
      <c r="T45" t="s">
        <v>38</v>
      </c>
      <c r="U45">
        <f t="shared" si="9"/>
        <v>0</v>
      </c>
      <c r="V45">
        <f t="shared" si="10"/>
        <v>0</v>
      </c>
      <c r="W45" t="str">
        <f t="shared" si="11"/>
        <v>Noord-Holland</v>
      </c>
      <c r="Y45" t="s">
        <v>1058</v>
      </c>
      <c r="Z45" t="s">
        <v>38</v>
      </c>
      <c r="AA45" s="22">
        <v>3213868.49</v>
      </c>
    </row>
    <row r="46" spans="1:27">
      <c r="A46">
        <v>2250</v>
      </c>
      <c r="B46" t="s">
        <v>37</v>
      </c>
      <c r="C46">
        <f t="shared" si="1"/>
        <v>0</v>
      </c>
      <c r="D46">
        <f t="shared" si="2"/>
        <v>0</v>
      </c>
      <c r="E46" t="str">
        <f t="shared" si="0"/>
        <v>Amsterdam</v>
      </c>
      <c r="G46" t="s">
        <v>1732</v>
      </c>
      <c r="H46" t="s">
        <v>401</v>
      </c>
      <c r="I46">
        <f t="shared" si="3"/>
        <v>0</v>
      </c>
      <c r="J46">
        <f t="shared" si="4"/>
        <v>0</v>
      </c>
      <c r="K46" t="str">
        <f t="shared" si="5"/>
        <v>Amstelveen</v>
      </c>
      <c r="M46">
        <v>2410</v>
      </c>
      <c r="N46" t="s">
        <v>154</v>
      </c>
      <c r="O46">
        <f t="shared" si="6"/>
        <v>0</v>
      </c>
      <c r="P46">
        <f t="shared" si="7"/>
        <v>0</v>
      </c>
      <c r="Q46" t="str">
        <f t="shared" si="8"/>
        <v>Utrecht</v>
      </c>
      <c r="S46" t="s">
        <v>1755</v>
      </c>
      <c r="T46" t="s">
        <v>38</v>
      </c>
      <c r="U46">
        <f t="shared" si="9"/>
        <v>0</v>
      </c>
      <c r="V46">
        <f t="shared" si="10"/>
        <v>0</v>
      </c>
      <c r="W46" t="str">
        <f t="shared" si="11"/>
        <v>Noord-Holland</v>
      </c>
      <c r="Y46" t="s">
        <v>1330</v>
      </c>
      <c r="Z46" t="s">
        <v>38</v>
      </c>
      <c r="AA46" s="22">
        <v>2561480.5699999998</v>
      </c>
    </row>
    <row r="47" spans="1:27">
      <c r="A47">
        <v>2250</v>
      </c>
      <c r="B47" t="s">
        <v>153</v>
      </c>
      <c r="C47">
        <f t="shared" si="1"/>
        <v>1</v>
      </c>
      <c r="D47">
        <f t="shared" si="2"/>
        <v>1</v>
      </c>
      <c r="E47" t="str">
        <f t="shared" si="0"/>
        <v>Amsterdam, De Ronde Venen</v>
      </c>
      <c r="G47" t="s">
        <v>1735</v>
      </c>
      <c r="H47" t="s">
        <v>401</v>
      </c>
      <c r="I47">
        <f t="shared" si="3"/>
        <v>0</v>
      </c>
      <c r="J47">
        <f t="shared" si="4"/>
        <v>0</v>
      </c>
      <c r="K47" t="str">
        <f t="shared" si="5"/>
        <v>Amstelveen</v>
      </c>
      <c r="M47">
        <v>2500</v>
      </c>
      <c r="N47" t="s">
        <v>154</v>
      </c>
      <c r="O47">
        <f t="shared" si="6"/>
        <v>0</v>
      </c>
      <c r="P47">
        <f t="shared" si="7"/>
        <v>0</v>
      </c>
      <c r="Q47" t="str">
        <f t="shared" si="8"/>
        <v>Utrecht</v>
      </c>
      <c r="S47" t="s">
        <v>1757</v>
      </c>
      <c r="T47" t="s">
        <v>38</v>
      </c>
      <c r="U47">
        <f t="shared" si="9"/>
        <v>0</v>
      </c>
      <c r="V47">
        <f t="shared" si="10"/>
        <v>0</v>
      </c>
      <c r="W47" t="str">
        <f t="shared" si="11"/>
        <v>Noord-Holland</v>
      </c>
      <c r="Y47" t="s">
        <v>1349</v>
      </c>
      <c r="Z47" t="s">
        <v>38</v>
      </c>
      <c r="AA47" s="22">
        <v>2636996.75</v>
      </c>
    </row>
    <row r="48" spans="1:27">
      <c r="A48">
        <v>2250</v>
      </c>
      <c r="B48" t="s">
        <v>110</v>
      </c>
      <c r="C48">
        <f t="shared" si="1"/>
        <v>0</v>
      </c>
      <c r="D48">
        <f t="shared" si="2"/>
        <v>1</v>
      </c>
      <c r="E48" t="str">
        <f t="shared" si="0"/>
        <v>Amsterdam, De Ronde Venen, Ouder-Amstel</v>
      </c>
      <c r="G48" t="s">
        <v>1735</v>
      </c>
      <c r="H48" t="s">
        <v>37</v>
      </c>
      <c r="I48">
        <f t="shared" si="3"/>
        <v>0</v>
      </c>
      <c r="J48">
        <f t="shared" si="4"/>
        <v>1</v>
      </c>
      <c r="K48" t="str">
        <f t="shared" si="5"/>
        <v>Amstelveen, Amsterdam</v>
      </c>
      <c r="M48">
        <v>2501</v>
      </c>
      <c r="N48" t="s">
        <v>154</v>
      </c>
      <c r="O48">
        <f t="shared" si="6"/>
        <v>0</v>
      </c>
      <c r="P48">
        <f t="shared" si="7"/>
        <v>0</v>
      </c>
      <c r="Q48" t="str">
        <f t="shared" si="8"/>
        <v>Utrecht</v>
      </c>
      <c r="S48" t="s">
        <v>96</v>
      </c>
      <c r="T48" t="s">
        <v>38</v>
      </c>
      <c r="U48">
        <f t="shared" si="9"/>
        <v>0</v>
      </c>
      <c r="V48">
        <f t="shared" si="10"/>
        <v>0</v>
      </c>
      <c r="W48" t="str">
        <f t="shared" si="11"/>
        <v>Noord-Holland</v>
      </c>
      <c r="Y48" t="s">
        <v>1365</v>
      </c>
      <c r="Z48" t="s">
        <v>38</v>
      </c>
      <c r="AA48" s="22">
        <v>3353056.97</v>
      </c>
    </row>
    <row r="49" spans="1:27">
      <c r="A49">
        <v>2270</v>
      </c>
      <c r="B49" t="s">
        <v>37</v>
      </c>
      <c r="C49">
        <f t="shared" si="1"/>
        <v>0</v>
      </c>
      <c r="D49">
        <f t="shared" si="2"/>
        <v>0</v>
      </c>
      <c r="E49" t="str">
        <f t="shared" si="0"/>
        <v>Amsterdam</v>
      </c>
      <c r="G49" t="s">
        <v>1737</v>
      </c>
      <c r="H49" t="s">
        <v>401</v>
      </c>
      <c r="I49">
        <f t="shared" si="3"/>
        <v>0</v>
      </c>
      <c r="J49">
        <f t="shared" si="4"/>
        <v>0</v>
      </c>
      <c r="K49" t="str">
        <f t="shared" si="5"/>
        <v>Amstelveen</v>
      </c>
      <c r="M49">
        <v>2502</v>
      </c>
      <c r="N49" t="s">
        <v>154</v>
      </c>
      <c r="O49">
        <f t="shared" si="6"/>
        <v>0</v>
      </c>
      <c r="P49">
        <f t="shared" si="7"/>
        <v>0</v>
      </c>
      <c r="Q49" t="str">
        <f t="shared" si="8"/>
        <v>Utrecht</v>
      </c>
      <c r="S49" t="s">
        <v>96</v>
      </c>
      <c r="T49" t="s">
        <v>196</v>
      </c>
      <c r="U49">
        <f t="shared" si="9"/>
        <v>0</v>
      </c>
      <c r="V49">
        <f t="shared" si="10"/>
        <v>1</v>
      </c>
      <c r="W49" t="str">
        <f t="shared" si="11"/>
        <v>Noord-Holland, Zuid-Holland</v>
      </c>
      <c r="Y49" t="s">
        <v>1245</v>
      </c>
      <c r="Z49" t="s">
        <v>38</v>
      </c>
      <c r="AA49" s="22">
        <v>1445317.92</v>
      </c>
    </row>
    <row r="50" spans="1:27">
      <c r="A50">
        <v>2270</v>
      </c>
      <c r="B50" t="s">
        <v>110</v>
      </c>
      <c r="C50">
        <f t="shared" si="1"/>
        <v>0</v>
      </c>
      <c r="D50">
        <f t="shared" si="2"/>
        <v>1</v>
      </c>
      <c r="E50" t="str">
        <f t="shared" si="0"/>
        <v>Amsterdam, Ouder-Amstel</v>
      </c>
      <c r="G50" t="s">
        <v>1737</v>
      </c>
      <c r="H50" t="s">
        <v>37</v>
      </c>
      <c r="I50">
        <f t="shared" si="3"/>
        <v>0</v>
      </c>
      <c r="J50">
        <f t="shared" si="4"/>
        <v>1</v>
      </c>
      <c r="K50" t="str">
        <f t="shared" si="5"/>
        <v>Amstelveen, Amsterdam</v>
      </c>
      <c r="M50">
        <v>2503</v>
      </c>
      <c r="N50" t="s">
        <v>154</v>
      </c>
      <c r="O50">
        <f t="shared" si="6"/>
        <v>0</v>
      </c>
      <c r="P50">
        <f t="shared" si="7"/>
        <v>0</v>
      </c>
      <c r="Q50" t="str">
        <f t="shared" si="8"/>
        <v>Utrecht</v>
      </c>
      <c r="S50" t="s">
        <v>425</v>
      </c>
      <c r="T50" t="s">
        <v>38</v>
      </c>
      <c r="U50">
        <f t="shared" si="9"/>
        <v>0</v>
      </c>
      <c r="V50">
        <f t="shared" si="10"/>
        <v>0</v>
      </c>
      <c r="W50" t="str">
        <f t="shared" si="11"/>
        <v>Noord-Holland</v>
      </c>
      <c r="Y50" t="s">
        <v>1113</v>
      </c>
      <c r="Z50" t="s">
        <v>38</v>
      </c>
      <c r="AA50" s="22">
        <v>1336313.49</v>
      </c>
    </row>
    <row r="51" spans="1:27">
      <c r="A51">
        <v>2280</v>
      </c>
      <c r="B51" t="s">
        <v>37</v>
      </c>
      <c r="C51">
        <f t="shared" si="1"/>
        <v>0</v>
      </c>
      <c r="D51">
        <f t="shared" si="2"/>
        <v>0</v>
      </c>
      <c r="E51" t="str">
        <f t="shared" si="0"/>
        <v>Amsterdam</v>
      </c>
      <c r="G51" t="s">
        <v>1739</v>
      </c>
      <c r="H51" t="s">
        <v>401</v>
      </c>
      <c r="I51">
        <f t="shared" si="3"/>
        <v>0</v>
      </c>
      <c r="J51">
        <f t="shared" si="4"/>
        <v>0</v>
      </c>
      <c r="K51" t="str">
        <f t="shared" si="5"/>
        <v>Amstelveen</v>
      </c>
      <c r="M51">
        <v>2504</v>
      </c>
      <c r="N51" t="s">
        <v>154</v>
      </c>
      <c r="O51">
        <f t="shared" si="6"/>
        <v>0</v>
      </c>
      <c r="P51">
        <f t="shared" si="7"/>
        <v>0</v>
      </c>
      <c r="Q51" t="str">
        <f t="shared" si="8"/>
        <v>Utrecht</v>
      </c>
      <c r="S51" t="s">
        <v>430</v>
      </c>
      <c r="T51" t="s">
        <v>38</v>
      </c>
      <c r="U51">
        <f t="shared" si="9"/>
        <v>0</v>
      </c>
      <c r="V51">
        <f t="shared" si="10"/>
        <v>0</v>
      </c>
      <c r="W51" t="str">
        <f t="shared" si="11"/>
        <v>Noord-Holland</v>
      </c>
      <c r="Y51" t="s">
        <v>1153</v>
      </c>
      <c r="Z51" t="s">
        <v>38</v>
      </c>
      <c r="AA51" s="22">
        <v>2374817.2400000002</v>
      </c>
    </row>
    <row r="52" spans="1:27">
      <c r="A52">
        <v>2280</v>
      </c>
      <c r="B52" t="s">
        <v>68</v>
      </c>
      <c r="C52">
        <f t="shared" si="1"/>
        <v>1</v>
      </c>
      <c r="D52">
        <f t="shared" si="2"/>
        <v>1</v>
      </c>
      <c r="E52" t="str">
        <f t="shared" si="0"/>
        <v>Amsterdam, Diemen</v>
      </c>
      <c r="G52" t="s">
        <v>1741</v>
      </c>
      <c r="H52" t="s">
        <v>401</v>
      </c>
      <c r="I52">
        <f t="shared" si="3"/>
        <v>0</v>
      </c>
      <c r="J52">
        <f t="shared" si="4"/>
        <v>0</v>
      </c>
      <c r="K52" t="str">
        <f t="shared" si="5"/>
        <v>Amstelveen</v>
      </c>
      <c r="M52">
        <v>2505</v>
      </c>
      <c r="N52" t="s">
        <v>154</v>
      </c>
      <c r="O52">
        <f t="shared" si="6"/>
        <v>0</v>
      </c>
      <c r="P52">
        <f t="shared" si="7"/>
        <v>0</v>
      </c>
      <c r="Q52" t="str">
        <f t="shared" si="8"/>
        <v>Utrecht</v>
      </c>
      <c r="S52" t="s">
        <v>1760</v>
      </c>
      <c r="T52" t="s">
        <v>38</v>
      </c>
      <c r="U52">
        <f t="shared" si="9"/>
        <v>0</v>
      </c>
      <c r="V52">
        <f t="shared" si="10"/>
        <v>0</v>
      </c>
      <c r="W52" t="str">
        <f t="shared" si="11"/>
        <v>Noord-Holland</v>
      </c>
      <c r="Y52" t="s">
        <v>881</v>
      </c>
      <c r="Z52" t="s">
        <v>38</v>
      </c>
      <c r="AA52" s="22">
        <v>7177587.71</v>
      </c>
    </row>
    <row r="53" spans="1:27">
      <c r="A53">
        <v>2280</v>
      </c>
      <c r="B53" t="s">
        <v>110</v>
      </c>
      <c r="C53">
        <f t="shared" si="1"/>
        <v>0</v>
      </c>
      <c r="D53">
        <f t="shared" si="2"/>
        <v>1</v>
      </c>
      <c r="E53" t="str">
        <f t="shared" si="0"/>
        <v>Amsterdam, Diemen, Ouder-Amstel</v>
      </c>
      <c r="G53" t="s">
        <v>1743</v>
      </c>
      <c r="H53" t="s">
        <v>401</v>
      </c>
      <c r="I53">
        <f t="shared" si="3"/>
        <v>0</v>
      </c>
      <c r="J53">
        <f t="shared" si="4"/>
        <v>0</v>
      </c>
      <c r="K53" t="str">
        <f t="shared" si="5"/>
        <v>Amstelveen</v>
      </c>
      <c r="M53">
        <v>2506</v>
      </c>
      <c r="N53" t="s">
        <v>154</v>
      </c>
      <c r="O53">
        <f t="shared" si="6"/>
        <v>0</v>
      </c>
      <c r="P53">
        <f t="shared" si="7"/>
        <v>0</v>
      </c>
      <c r="Q53" t="str">
        <f t="shared" si="8"/>
        <v>Utrecht</v>
      </c>
      <c r="S53" t="s">
        <v>1762</v>
      </c>
      <c r="T53" t="s">
        <v>38</v>
      </c>
      <c r="U53">
        <f t="shared" si="9"/>
        <v>0</v>
      </c>
      <c r="V53">
        <f t="shared" si="10"/>
        <v>0</v>
      </c>
      <c r="W53" t="str">
        <f t="shared" si="11"/>
        <v>Noord-Holland</v>
      </c>
      <c r="Y53" t="s">
        <v>1311</v>
      </c>
      <c r="Z53" t="s">
        <v>38</v>
      </c>
      <c r="AA53" s="22">
        <v>2091860.6600000001</v>
      </c>
    </row>
    <row r="54" spans="1:27">
      <c r="A54">
        <v>2290</v>
      </c>
      <c r="B54" t="s">
        <v>110</v>
      </c>
      <c r="C54">
        <f t="shared" si="1"/>
        <v>0</v>
      </c>
      <c r="D54">
        <f t="shared" si="2"/>
        <v>0</v>
      </c>
      <c r="E54" t="str">
        <f t="shared" si="0"/>
        <v>Ouder-Amstel</v>
      </c>
      <c r="G54" t="s">
        <v>1745</v>
      </c>
      <c r="H54" t="s">
        <v>401</v>
      </c>
      <c r="I54">
        <f t="shared" si="3"/>
        <v>0</v>
      </c>
      <c r="J54">
        <f t="shared" si="4"/>
        <v>0</v>
      </c>
      <c r="K54" t="str">
        <f t="shared" si="5"/>
        <v>Amstelveen</v>
      </c>
      <c r="M54">
        <v>2510</v>
      </c>
      <c r="N54" t="s">
        <v>154</v>
      </c>
      <c r="O54">
        <f t="shared" si="6"/>
        <v>0</v>
      </c>
      <c r="P54">
        <f t="shared" si="7"/>
        <v>0</v>
      </c>
      <c r="Q54" t="str">
        <f t="shared" si="8"/>
        <v>Utrecht</v>
      </c>
      <c r="S54" t="s">
        <v>1764</v>
      </c>
      <c r="T54" t="s">
        <v>38</v>
      </c>
      <c r="U54">
        <f t="shared" si="9"/>
        <v>0</v>
      </c>
      <c r="V54">
        <f t="shared" si="10"/>
        <v>0</v>
      </c>
      <c r="W54" t="str">
        <f t="shared" si="11"/>
        <v>Noord-Holland</v>
      </c>
      <c r="Y54" t="s">
        <v>1417</v>
      </c>
      <c r="Z54" t="s">
        <v>38</v>
      </c>
      <c r="AA54" s="22">
        <v>692760.91</v>
      </c>
    </row>
    <row r="55" spans="1:27">
      <c r="A55">
        <v>2300</v>
      </c>
      <c r="B55" t="s">
        <v>68</v>
      </c>
      <c r="C55">
        <f t="shared" si="1"/>
        <v>0</v>
      </c>
      <c r="D55">
        <f t="shared" si="2"/>
        <v>0</v>
      </c>
      <c r="E55" t="str">
        <f t="shared" si="0"/>
        <v>Diemen</v>
      </c>
      <c r="G55" t="s">
        <v>1555</v>
      </c>
      <c r="H55" t="s">
        <v>401</v>
      </c>
      <c r="I55">
        <f t="shared" si="3"/>
        <v>0</v>
      </c>
      <c r="J55">
        <f t="shared" si="4"/>
        <v>0</v>
      </c>
      <c r="K55" t="str">
        <f t="shared" si="5"/>
        <v>Amstelveen</v>
      </c>
      <c r="M55">
        <v>2510</v>
      </c>
      <c r="N55" t="s">
        <v>196</v>
      </c>
      <c r="O55">
        <f t="shared" si="6"/>
        <v>0</v>
      </c>
      <c r="P55">
        <f t="shared" si="7"/>
        <v>1</v>
      </c>
      <c r="Q55" t="str">
        <f t="shared" si="8"/>
        <v>Utrecht, Zuid-Holland</v>
      </c>
      <c r="S55" t="s">
        <v>437</v>
      </c>
      <c r="T55" t="s">
        <v>38</v>
      </c>
      <c r="U55">
        <f t="shared" si="9"/>
        <v>0</v>
      </c>
      <c r="V55">
        <f t="shared" si="10"/>
        <v>0</v>
      </c>
      <c r="W55" t="str">
        <f t="shared" si="11"/>
        <v>Noord-Holland</v>
      </c>
      <c r="Y55" t="s">
        <v>982</v>
      </c>
      <c r="Z55" t="s">
        <v>38</v>
      </c>
      <c r="AA55" s="22">
        <v>1462213.95</v>
      </c>
    </row>
    <row r="56" spans="1:27">
      <c r="A56">
        <v>2310</v>
      </c>
      <c r="B56" t="s">
        <v>37</v>
      </c>
      <c r="C56">
        <f t="shared" si="1"/>
        <v>0</v>
      </c>
      <c r="D56">
        <f t="shared" si="2"/>
        <v>0</v>
      </c>
      <c r="E56" t="str">
        <f t="shared" si="0"/>
        <v>Amsterdam</v>
      </c>
      <c r="G56" t="s">
        <v>406</v>
      </c>
      <c r="H56" t="s">
        <v>401</v>
      </c>
      <c r="I56">
        <f t="shared" si="3"/>
        <v>0</v>
      </c>
      <c r="J56">
        <f t="shared" si="4"/>
        <v>0</v>
      </c>
      <c r="K56" t="str">
        <f t="shared" si="5"/>
        <v>Amstelveen</v>
      </c>
      <c r="M56">
        <v>2511</v>
      </c>
      <c r="N56" t="s">
        <v>154</v>
      </c>
      <c r="O56">
        <f t="shared" si="6"/>
        <v>0</v>
      </c>
      <c r="P56">
        <f t="shared" si="7"/>
        <v>0</v>
      </c>
      <c r="Q56" t="str">
        <f t="shared" si="8"/>
        <v>Utrecht</v>
      </c>
      <c r="S56" t="s">
        <v>1765</v>
      </c>
      <c r="T56" t="s">
        <v>38</v>
      </c>
      <c r="U56">
        <f t="shared" si="9"/>
        <v>0</v>
      </c>
      <c r="V56">
        <f t="shared" si="10"/>
        <v>0</v>
      </c>
      <c r="W56" t="str">
        <f t="shared" si="11"/>
        <v>Noord-Holland</v>
      </c>
    </row>
    <row r="57" spans="1:27">
      <c r="A57">
        <v>2310</v>
      </c>
      <c r="B57" t="s">
        <v>68</v>
      </c>
      <c r="C57">
        <f t="shared" si="1"/>
        <v>1</v>
      </c>
      <c r="D57">
        <f t="shared" si="2"/>
        <v>1</v>
      </c>
      <c r="E57" t="str">
        <f t="shared" si="0"/>
        <v>Amsterdam, Diemen</v>
      </c>
      <c r="G57" t="s">
        <v>412</v>
      </c>
      <c r="H57" t="s">
        <v>401</v>
      </c>
      <c r="I57">
        <f t="shared" si="3"/>
        <v>0</v>
      </c>
      <c r="J57">
        <f t="shared" si="4"/>
        <v>0</v>
      </c>
      <c r="K57" t="str">
        <f t="shared" si="5"/>
        <v>Amstelveen</v>
      </c>
      <c r="M57">
        <v>2512</v>
      </c>
      <c r="N57" t="s">
        <v>196</v>
      </c>
      <c r="O57">
        <f t="shared" si="6"/>
        <v>0</v>
      </c>
      <c r="P57">
        <f t="shared" si="7"/>
        <v>0</v>
      </c>
      <c r="Q57" t="str">
        <f t="shared" si="8"/>
        <v>Zuid-Holland</v>
      </c>
      <c r="S57" t="s">
        <v>1765</v>
      </c>
      <c r="T57" t="s">
        <v>196</v>
      </c>
      <c r="U57">
        <f t="shared" si="9"/>
        <v>0</v>
      </c>
      <c r="V57">
        <f t="shared" si="10"/>
        <v>1</v>
      </c>
      <c r="W57" t="str">
        <f t="shared" si="11"/>
        <v>Noord-Holland, Zuid-Holland</v>
      </c>
    </row>
    <row r="58" spans="1:27">
      <c r="A58">
        <v>2310</v>
      </c>
      <c r="B58" t="s">
        <v>225</v>
      </c>
      <c r="C58">
        <f t="shared" si="1"/>
        <v>0</v>
      </c>
      <c r="D58">
        <f t="shared" si="2"/>
        <v>1</v>
      </c>
      <c r="E58" t="str">
        <f t="shared" si="0"/>
        <v>Amsterdam, Diemen, Gooise Meren</v>
      </c>
      <c r="G58" t="s">
        <v>1557</v>
      </c>
      <c r="H58" t="s">
        <v>439</v>
      </c>
      <c r="I58">
        <f t="shared" si="3"/>
        <v>0</v>
      </c>
      <c r="J58">
        <f t="shared" si="4"/>
        <v>0</v>
      </c>
      <c r="K58" t="str">
        <f t="shared" si="5"/>
        <v>Aalsmeer</v>
      </c>
      <c r="M58">
        <v>2520</v>
      </c>
      <c r="N58" t="s">
        <v>154</v>
      </c>
      <c r="O58">
        <f t="shared" si="6"/>
        <v>0</v>
      </c>
      <c r="P58">
        <f t="shared" si="7"/>
        <v>0</v>
      </c>
      <c r="Q58" t="str">
        <f t="shared" si="8"/>
        <v>Utrecht</v>
      </c>
      <c r="S58" t="s">
        <v>1558</v>
      </c>
      <c r="T58" t="s">
        <v>38</v>
      </c>
      <c r="U58">
        <f t="shared" si="9"/>
        <v>0</v>
      </c>
      <c r="V58">
        <f t="shared" si="10"/>
        <v>0</v>
      </c>
      <c r="W58" t="str">
        <f t="shared" si="11"/>
        <v>Noord-Holland</v>
      </c>
    </row>
    <row r="59" spans="1:27">
      <c r="A59">
        <v>2330</v>
      </c>
      <c r="B59" t="s">
        <v>153</v>
      </c>
      <c r="C59">
        <f t="shared" si="1"/>
        <v>0</v>
      </c>
      <c r="D59">
        <f t="shared" si="2"/>
        <v>0</v>
      </c>
      <c r="E59" t="str">
        <f t="shared" si="0"/>
        <v>De Ronde Venen</v>
      </c>
      <c r="G59" t="s">
        <v>1557</v>
      </c>
      <c r="H59" t="s">
        <v>401</v>
      </c>
      <c r="I59">
        <f t="shared" si="3"/>
        <v>1</v>
      </c>
      <c r="J59">
        <f t="shared" si="4"/>
        <v>1</v>
      </c>
      <c r="K59" t="str">
        <f t="shared" si="5"/>
        <v>Aalsmeer, Amstelveen</v>
      </c>
      <c r="M59">
        <v>2530</v>
      </c>
      <c r="N59" t="s">
        <v>154</v>
      </c>
      <c r="O59">
        <f t="shared" si="6"/>
        <v>0</v>
      </c>
      <c r="P59">
        <f t="shared" si="7"/>
        <v>0</v>
      </c>
      <c r="Q59" t="str">
        <f t="shared" si="8"/>
        <v>Utrecht</v>
      </c>
      <c r="S59" t="s">
        <v>1559</v>
      </c>
      <c r="T59" t="s">
        <v>38</v>
      </c>
      <c r="U59">
        <f t="shared" si="9"/>
        <v>0</v>
      </c>
      <c r="V59">
        <f t="shared" si="10"/>
        <v>0</v>
      </c>
      <c r="W59" t="str">
        <f t="shared" si="11"/>
        <v>Noord-Holland</v>
      </c>
    </row>
    <row r="60" spans="1:27">
      <c r="A60">
        <v>2340</v>
      </c>
      <c r="B60" t="s">
        <v>153</v>
      </c>
      <c r="C60">
        <f t="shared" si="1"/>
        <v>0</v>
      </c>
      <c r="D60">
        <f t="shared" si="2"/>
        <v>0</v>
      </c>
      <c r="E60" t="str">
        <f t="shared" si="0"/>
        <v>De Ronde Venen</v>
      </c>
      <c r="G60" t="s">
        <v>1557</v>
      </c>
      <c r="H60" t="s">
        <v>421</v>
      </c>
      <c r="I60">
        <f t="shared" si="3"/>
        <v>0</v>
      </c>
      <c r="J60">
        <f t="shared" si="4"/>
        <v>1</v>
      </c>
      <c r="K60" t="str">
        <f t="shared" si="5"/>
        <v>Aalsmeer, Amstelveen, Uithoorn</v>
      </c>
      <c r="M60">
        <v>2540</v>
      </c>
      <c r="N60" t="s">
        <v>154</v>
      </c>
      <c r="O60">
        <f t="shared" si="6"/>
        <v>0</v>
      </c>
      <c r="P60">
        <f t="shared" si="7"/>
        <v>0</v>
      </c>
      <c r="Q60" t="str">
        <f t="shared" si="8"/>
        <v>Utrecht</v>
      </c>
      <c r="S60" t="s">
        <v>1560</v>
      </c>
      <c r="T60" t="s">
        <v>38</v>
      </c>
      <c r="U60">
        <f t="shared" si="9"/>
        <v>0</v>
      </c>
      <c r="V60">
        <f t="shared" si="10"/>
        <v>0</v>
      </c>
      <c r="W60" t="str">
        <f t="shared" si="11"/>
        <v>Noord-Holland</v>
      </c>
    </row>
    <row r="61" spans="1:27">
      <c r="A61">
        <v>2340</v>
      </c>
      <c r="B61" t="s">
        <v>168</v>
      </c>
      <c r="C61">
        <f t="shared" si="1"/>
        <v>0</v>
      </c>
      <c r="D61">
        <f t="shared" si="2"/>
        <v>1</v>
      </c>
      <c r="E61" t="str">
        <f t="shared" si="0"/>
        <v>De Ronde Venen, Stichtse Vecht</v>
      </c>
      <c r="G61" t="s">
        <v>1751</v>
      </c>
      <c r="H61" t="s">
        <v>439</v>
      </c>
      <c r="I61">
        <f t="shared" si="3"/>
        <v>0</v>
      </c>
      <c r="J61">
        <f t="shared" si="4"/>
        <v>0</v>
      </c>
      <c r="K61" t="str">
        <f t="shared" si="5"/>
        <v>Aalsmeer</v>
      </c>
      <c r="M61">
        <v>2550</v>
      </c>
      <c r="N61" t="s">
        <v>154</v>
      </c>
      <c r="O61">
        <f t="shared" si="6"/>
        <v>0</v>
      </c>
      <c r="P61">
        <f t="shared" si="7"/>
        <v>0</v>
      </c>
      <c r="Q61" t="str">
        <f t="shared" si="8"/>
        <v>Utrecht</v>
      </c>
      <c r="S61" t="s">
        <v>1561</v>
      </c>
      <c r="T61" t="s">
        <v>38</v>
      </c>
      <c r="U61">
        <f t="shared" si="9"/>
        <v>0</v>
      </c>
      <c r="V61">
        <f t="shared" si="10"/>
        <v>0</v>
      </c>
      <c r="W61" t="str">
        <f t="shared" si="11"/>
        <v>Noord-Holland</v>
      </c>
    </row>
    <row r="62" spans="1:27">
      <c r="A62">
        <v>2350</v>
      </c>
      <c r="B62" t="s">
        <v>37</v>
      </c>
      <c r="C62">
        <f t="shared" si="1"/>
        <v>0</v>
      </c>
      <c r="D62">
        <f t="shared" si="2"/>
        <v>0</v>
      </c>
      <c r="E62" t="str">
        <f t="shared" si="0"/>
        <v>Amsterdam</v>
      </c>
      <c r="G62" t="s">
        <v>1751</v>
      </c>
      <c r="H62" t="s">
        <v>401</v>
      </c>
      <c r="I62">
        <f t="shared" si="3"/>
        <v>0</v>
      </c>
      <c r="J62">
        <f t="shared" si="4"/>
        <v>1</v>
      </c>
      <c r="K62" t="str">
        <f t="shared" si="5"/>
        <v>Aalsmeer, Amstelveen</v>
      </c>
      <c r="M62">
        <v>2560</v>
      </c>
      <c r="N62" t="s">
        <v>154</v>
      </c>
      <c r="O62">
        <f t="shared" si="6"/>
        <v>0</v>
      </c>
      <c r="P62">
        <f t="shared" si="7"/>
        <v>0</v>
      </c>
      <c r="Q62" t="str">
        <f t="shared" si="8"/>
        <v>Utrecht</v>
      </c>
      <c r="S62" t="s">
        <v>441</v>
      </c>
      <c r="T62" t="s">
        <v>38</v>
      </c>
      <c r="U62">
        <f t="shared" si="9"/>
        <v>0</v>
      </c>
      <c r="V62">
        <f t="shared" si="10"/>
        <v>0</v>
      </c>
      <c r="W62" t="str">
        <f t="shared" si="11"/>
        <v>Noord-Holland</v>
      </c>
    </row>
    <row r="63" spans="1:27">
      <c r="A63">
        <v>2370</v>
      </c>
      <c r="B63" t="s">
        <v>68</v>
      </c>
      <c r="C63">
        <f t="shared" si="1"/>
        <v>0</v>
      </c>
      <c r="D63">
        <f t="shared" si="2"/>
        <v>0</v>
      </c>
      <c r="E63" t="str">
        <f t="shared" si="0"/>
        <v>Diemen</v>
      </c>
      <c r="G63" t="s">
        <v>1753</v>
      </c>
      <c r="H63" t="s">
        <v>401</v>
      </c>
      <c r="I63">
        <f t="shared" si="3"/>
        <v>0</v>
      </c>
      <c r="J63">
        <f t="shared" si="4"/>
        <v>0</v>
      </c>
      <c r="K63" t="str">
        <f t="shared" si="5"/>
        <v>Amstelveen</v>
      </c>
      <c r="M63">
        <v>2570</v>
      </c>
      <c r="N63" t="s">
        <v>154</v>
      </c>
      <c r="O63">
        <f t="shared" si="6"/>
        <v>0</v>
      </c>
      <c r="P63">
        <f t="shared" si="7"/>
        <v>0</v>
      </c>
      <c r="Q63" t="str">
        <f t="shared" si="8"/>
        <v>Utrecht</v>
      </c>
      <c r="S63" t="s">
        <v>441</v>
      </c>
      <c r="T63" t="s">
        <v>154</v>
      </c>
      <c r="U63">
        <f t="shared" si="9"/>
        <v>0</v>
      </c>
      <c r="V63">
        <f t="shared" si="10"/>
        <v>1</v>
      </c>
      <c r="W63" t="str">
        <f t="shared" si="11"/>
        <v>Noord-Holland, Utrecht</v>
      </c>
    </row>
    <row r="64" spans="1:27">
      <c r="A64">
        <v>2370</v>
      </c>
      <c r="B64" t="s">
        <v>225</v>
      </c>
      <c r="C64">
        <f t="shared" si="1"/>
        <v>0</v>
      </c>
      <c r="D64">
        <f t="shared" si="2"/>
        <v>1</v>
      </c>
      <c r="E64" t="str">
        <f t="shared" si="0"/>
        <v>Diemen, Gooise Meren</v>
      </c>
      <c r="G64" t="s">
        <v>1753</v>
      </c>
      <c r="H64" t="s">
        <v>421</v>
      </c>
      <c r="I64">
        <f t="shared" si="3"/>
        <v>0</v>
      </c>
      <c r="J64">
        <f t="shared" si="4"/>
        <v>1</v>
      </c>
      <c r="K64" t="str">
        <f t="shared" si="5"/>
        <v>Amstelveen, Uithoorn</v>
      </c>
      <c r="M64">
        <v>2600</v>
      </c>
      <c r="N64" t="s">
        <v>196</v>
      </c>
      <c r="O64">
        <f t="shared" si="6"/>
        <v>0</v>
      </c>
      <c r="P64">
        <f t="shared" si="7"/>
        <v>0</v>
      </c>
      <c r="Q64" t="str">
        <f t="shared" si="8"/>
        <v>Zuid-Holland</v>
      </c>
      <c r="S64" t="s">
        <v>446</v>
      </c>
      <c r="T64" t="s">
        <v>38</v>
      </c>
      <c r="U64">
        <f t="shared" si="9"/>
        <v>0</v>
      </c>
      <c r="V64">
        <f t="shared" si="10"/>
        <v>0</v>
      </c>
      <c r="W64" t="str">
        <f t="shared" si="11"/>
        <v>Noord-Holland</v>
      </c>
    </row>
    <row r="65" spans="1:23">
      <c r="A65">
        <v>2380</v>
      </c>
      <c r="B65" t="s">
        <v>168</v>
      </c>
      <c r="C65">
        <f t="shared" si="1"/>
        <v>0</v>
      </c>
      <c r="D65">
        <f t="shared" si="2"/>
        <v>0</v>
      </c>
      <c r="E65" t="str">
        <f t="shared" si="0"/>
        <v>Stichtse Vecht</v>
      </c>
      <c r="G65" t="s">
        <v>1755</v>
      </c>
      <c r="H65" t="s">
        <v>401</v>
      </c>
      <c r="I65">
        <f t="shared" si="3"/>
        <v>0</v>
      </c>
      <c r="J65">
        <f t="shared" si="4"/>
        <v>0</v>
      </c>
      <c r="K65" t="str">
        <f t="shared" si="5"/>
        <v>Amstelveen</v>
      </c>
      <c r="M65">
        <v>2610</v>
      </c>
      <c r="N65" t="s">
        <v>38</v>
      </c>
      <c r="O65">
        <f t="shared" si="6"/>
        <v>0</v>
      </c>
      <c r="P65">
        <f t="shared" si="7"/>
        <v>0</v>
      </c>
      <c r="Q65" t="str">
        <f t="shared" si="8"/>
        <v>Noord-Holland</v>
      </c>
      <c r="S65" t="s">
        <v>448</v>
      </c>
      <c r="T65" t="s">
        <v>38</v>
      </c>
      <c r="U65">
        <f t="shared" si="9"/>
        <v>0</v>
      </c>
      <c r="V65">
        <f t="shared" si="10"/>
        <v>0</v>
      </c>
      <c r="W65" t="str">
        <f t="shared" si="11"/>
        <v>Noord-Holland</v>
      </c>
    </row>
    <row r="66" spans="1:23">
      <c r="A66">
        <v>2400</v>
      </c>
      <c r="B66" t="s">
        <v>110</v>
      </c>
      <c r="C66">
        <f t="shared" si="1"/>
        <v>0</v>
      </c>
      <c r="D66">
        <f t="shared" si="2"/>
        <v>0</v>
      </c>
      <c r="E66" t="str">
        <f t="shared" si="0"/>
        <v>Ouder-Amstel</v>
      </c>
      <c r="G66" t="s">
        <v>1755</v>
      </c>
      <c r="H66" t="s">
        <v>421</v>
      </c>
      <c r="I66">
        <f t="shared" si="3"/>
        <v>0</v>
      </c>
      <c r="J66">
        <f t="shared" si="4"/>
        <v>1</v>
      </c>
      <c r="K66" t="str">
        <f t="shared" si="5"/>
        <v>Amstelveen, Uithoorn</v>
      </c>
      <c r="M66">
        <v>2610</v>
      </c>
      <c r="N66" t="s">
        <v>154</v>
      </c>
      <c r="O66">
        <f t="shared" si="6"/>
        <v>1</v>
      </c>
      <c r="P66">
        <f t="shared" si="7"/>
        <v>1</v>
      </c>
      <c r="Q66" t="str">
        <f t="shared" si="8"/>
        <v>Noord-Holland, Utrecht</v>
      </c>
      <c r="S66" t="s">
        <v>451</v>
      </c>
      <c r="T66" t="s">
        <v>154</v>
      </c>
      <c r="U66">
        <f t="shared" si="9"/>
        <v>0</v>
      </c>
      <c r="V66">
        <f t="shared" si="10"/>
        <v>0</v>
      </c>
      <c r="W66" t="str">
        <f t="shared" si="11"/>
        <v>Utrecht</v>
      </c>
    </row>
    <row r="67" spans="1:23">
      <c r="A67">
        <v>2410</v>
      </c>
      <c r="B67" t="s">
        <v>153</v>
      </c>
      <c r="C67">
        <f t="shared" si="1"/>
        <v>0</v>
      </c>
      <c r="D67">
        <f t="shared" si="2"/>
        <v>0</v>
      </c>
      <c r="E67" t="str">
        <f t="shared" si="0"/>
        <v>De Ronde Venen</v>
      </c>
      <c r="G67" t="s">
        <v>1757</v>
      </c>
      <c r="H67" t="s">
        <v>421</v>
      </c>
      <c r="I67">
        <f t="shared" si="3"/>
        <v>0</v>
      </c>
      <c r="J67">
        <f t="shared" si="4"/>
        <v>0</v>
      </c>
      <c r="K67" t="str">
        <f t="shared" si="5"/>
        <v>Uithoorn</v>
      </c>
      <c r="M67">
        <v>2610</v>
      </c>
      <c r="N67" t="s">
        <v>196</v>
      </c>
      <c r="O67">
        <f t="shared" si="6"/>
        <v>0</v>
      </c>
      <c r="P67">
        <f t="shared" si="7"/>
        <v>1</v>
      </c>
      <c r="Q67" t="str">
        <f t="shared" si="8"/>
        <v>Noord-Holland, Utrecht, Zuid-Holland</v>
      </c>
      <c r="S67" t="s">
        <v>454</v>
      </c>
      <c r="T67" t="s">
        <v>154</v>
      </c>
      <c r="U67">
        <f t="shared" si="9"/>
        <v>0</v>
      </c>
      <c r="V67">
        <f t="shared" si="10"/>
        <v>0</v>
      </c>
      <c r="W67" t="str">
        <f t="shared" si="11"/>
        <v>Utrecht</v>
      </c>
    </row>
    <row r="68" spans="1:23">
      <c r="A68">
        <v>2500</v>
      </c>
      <c r="B68" t="s">
        <v>153</v>
      </c>
      <c r="C68">
        <f t="shared" si="1"/>
        <v>0</v>
      </c>
      <c r="D68">
        <f t="shared" si="2"/>
        <v>0</v>
      </c>
      <c r="E68" t="str">
        <f t="shared" ref="E68:E131" si="12">IF(AND(C68=0,D68=0),B68,CONCATENATE(E67,", ",B68))</f>
        <v>De Ronde Venen</v>
      </c>
      <c r="G68" t="s">
        <v>96</v>
      </c>
      <c r="H68" t="s">
        <v>1759</v>
      </c>
      <c r="I68">
        <f t="shared" si="3"/>
        <v>0</v>
      </c>
      <c r="J68">
        <f t="shared" si="4"/>
        <v>0</v>
      </c>
      <c r="K68" t="str">
        <f t="shared" si="5"/>
        <v>Kaag en Braassem</v>
      </c>
      <c r="M68">
        <v>2620</v>
      </c>
      <c r="N68" t="s">
        <v>196</v>
      </c>
      <c r="O68">
        <f t="shared" si="6"/>
        <v>0</v>
      </c>
      <c r="P68">
        <f t="shared" si="7"/>
        <v>0</v>
      </c>
      <c r="Q68" t="str">
        <f t="shared" si="8"/>
        <v>Zuid-Holland</v>
      </c>
      <c r="S68" t="s">
        <v>1562</v>
      </c>
      <c r="T68" t="s">
        <v>38</v>
      </c>
      <c r="U68">
        <f t="shared" si="9"/>
        <v>0</v>
      </c>
      <c r="V68">
        <f t="shared" si="10"/>
        <v>0</v>
      </c>
      <c r="W68" t="str">
        <f t="shared" si="11"/>
        <v>Noord-Holland</v>
      </c>
    </row>
    <row r="69" spans="1:23">
      <c r="A69">
        <v>2500</v>
      </c>
      <c r="B69" t="s">
        <v>168</v>
      </c>
      <c r="C69">
        <f t="shared" ref="C69:C132" si="13">IF(AND(A69=A70,A69=A68),1,0)</f>
        <v>0</v>
      </c>
      <c r="D69">
        <f t="shared" ref="D69:D132" si="14">IF(AND(A68=A69),1,0)</f>
        <v>1</v>
      </c>
      <c r="E69" t="str">
        <f t="shared" si="12"/>
        <v>De Ronde Venen, Stichtse Vecht</v>
      </c>
      <c r="G69" t="s">
        <v>96</v>
      </c>
      <c r="H69" t="s">
        <v>421</v>
      </c>
      <c r="I69">
        <f t="shared" ref="I69:I132" si="15">IF(AND(G69=G70,G69=G68),1,0)</f>
        <v>0</v>
      </c>
      <c r="J69">
        <f t="shared" ref="J69:J132" si="16">IF(AND(G68=G69),1,0)</f>
        <v>1</v>
      </c>
      <c r="K69" t="str">
        <f t="shared" ref="K69:K132" si="17">IF(AND(I69=0,J69=0),H69,CONCATENATE(K68,", ",H69))</f>
        <v>Kaag en Braassem, Uithoorn</v>
      </c>
      <c r="M69">
        <v>2625</v>
      </c>
      <c r="N69" t="s">
        <v>154</v>
      </c>
      <c r="O69">
        <f t="shared" ref="O69:O132" si="18">IF(AND(M69=M70,M69=M68),1,0)</f>
        <v>0</v>
      </c>
      <c r="P69">
        <f t="shared" ref="P69:P132" si="19">IF(AND(M68=M69),1,0)</f>
        <v>0</v>
      </c>
      <c r="Q69" t="str">
        <f t="shared" ref="Q69:Q132" si="20">IF(AND(O69=0,P69=0),N69,CONCATENATE(Q68,", ",N69))</f>
        <v>Utrecht</v>
      </c>
      <c r="S69" t="s">
        <v>1563</v>
      </c>
      <c r="T69" t="s">
        <v>38</v>
      </c>
      <c r="U69">
        <f t="shared" ref="U69:U132" si="21">IF(AND(S69=S70,S69=S68),1,0)</f>
        <v>0</v>
      </c>
      <c r="V69">
        <f t="shared" ref="V69:V132" si="22">IF(AND(S68=S69),1,0)</f>
        <v>0</v>
      </c>
      <c r="W69" t="str">
        <f t="shared" ref="W69:W132" si="23">IF(AND(U69=0,V69=0),T69,CONCATENATE(W68,", ",T69))</f>
        <v>Noord-Holland</v>
      </c>
    </row>
    <row r="70" spans="1:23">
      <c r="A70">
        <v>2501</v>
      </c>
      <c r="B70" t="s">
        <v>153</v>
      </c>
      <c r="C70">
        <f t="shared" si="13"/>
        <v>0</v>
      </c>
      <c r="D70">
        <f t="shared" si="14"/>
        <v>0</v>
      </c>
      <c r="E70" t="str">
        <f t="shared" si="12"/>
        <v>De Ronde Venen</v>
      </c>
      <c r="G70" t="s">
        <v>425</v>
      </c>
      <c r="H70" t="s">
        <v>421</v>
      </c>
      <c r="I70">
        <f t="shared" si="15"/>
        <v>0</v>
      </c>
      <c r="J70">
        <f t="shared" si="16"/>
        <v>0</v>
      </c>
      <c r="K70" t="str">
        <f t="shared" si="17"/>
        <v>Uithoorn</v>
      </c>
      <c r="M70">
        <v>2625</v>
      </c>
      <c r="N70" t="s">
        <v>196</v>
      </c>
      <c r="O70">
        <f t="shared" si="18"/>
        <v>0</v>
      </c>
      <c r="P70">
        <f t="shared" si="19"/>
        <v>1</v>
      </c>
      <c r="Q70" t="str">
        <f t="shared" si="20"/>
        <v>Utrecht, Zuid-Holland</v>
      </c>
      <c r="S70" t="s">
        <v>1771</v>
      </c>
      <c r="T70" t="s">
        <v>38</v>
      </c>
      <c r="U70">
        <f t="shared" si="21"/>
        <v>0</v>
      </c>
      <c r="V70">
        <f t="shared" si="22"/>
        <v>0</v>
      </c>
      <c r="W70" t="str">
        <f t="shared" si="23"/>
        <v>Noord-Holland</v>
      </c>
    </row>
    <row r="71" spans="1:23">
      <c r="A71">
        <v>2501</v>
      </c>
      <c r="B71" t="s">
        <v>168</v>
      </c>
      <c r="C71">
        <f t="shared" si="13"/>
        <v>0</v>
      </c>
      <c r="D71">
        <f t="shared" si="14"/>
        <v>1</v>
      </c>
      <c r="E71" t="str">
        <f t="shared" si="12"/>
        <v>De Ronde Venen, Stichtse Vecht</v>
      </c>
      <c r="G71" t="s">
        <v>430</v>
      </c>
      <c r="H71" t="s">
        <v>421</v>
      </c>
      <c r="I71">
        <f t="shared" si="15"/>
        <v>0</v>
      </c>
      <c r="J71">
        <f t="shared" si="16"/>
        <v>0</v>
      </c>
      <c r="K71" t="str">
        <f t="shared" si="17"/>
        <v>Uithoorn</v>
      </c>
      <c r="M71">
        <v>2630</v>
      </c>
      <c r="N71" t="s">
        <v>196</v>
      </c>
      <c r="O71">
        <f t="shared" si="18"/>
        <v>0</v>
      </c>
      <c r="P71">
        <f t="shared" si="19"/>
        <v>0</v>
      </c>
      <c r="Q71" t="str">
        <f t="shared" si="20"/>
        <v>Zuid-Holland</v>
      </c>
      <c r="S71" t="s">
        <v>459</v>
      </c>
      <c r="T71" t="s">
        <v>38</v>
      </c>
      <c r="U71">
        <f t="shared" si="21"/>
        <v>0</v>
      </c>
      <c r="V71">
        <f t="shared" si="22"/>
        <v>0</v>
      </c>
      <c r="W71" t="str">
        <f t="shared" si="23"/>
        <v>Noord-Holland</v>
      </c>
    </row>
    <row r="72" spans="1:23">
      <c r="A72">
        <v>2502</v>
      </c>
      <c r="B72" t="s">
        <v>153</v>
      </c>
      <c r="C72">
        <f t="shared" si="13"/>
        <v>0</v>
      </c>
      <c r="D72">
        <f t="shared" si="14"/>
        <v>0</v>
      </c>
      <c r="E72" t="str">
        <f t="shared" si="12"/>
        <v>De Ronde Venen</v>
      </c>
      <c r="G72" t="s">
        <v>1760</v>
      </c>
      <c r="H72" t="s">
        <v>421</v>
      </c>
      <c r="I72">
        <f t="shared" si="15"/>
        <v>0</v>
      </c>
      <c r="J72">
        <f t="shared" si="16"/>
        <v>0</v>
      </c>
      <c r="K72" t="str">
        <f t="shared" si="17"/>
        <v>Uithoorn</v>
      </c>
      <c r="M72">
        <v>3000</v>
      </c>
      <c r="N72" t="s">
        <v>38</v>
      </c>
      <c r="O72">
        <f t="shared" si="18"/>
        <v>0</v>
      </c>
      <c r="P72">
        <f t="shared" si="19"/>
        <v>0</v>
      </c>
      <c r="Q72" t="str">
        <f t="shared" si="20"/>
        <v>Noord-Holland</v>
      </c>
      <c r="S72" t="s">
        <v>462</v>
      </c>
      <c r="T72" t="s">
        <v>38</v>
      </c>
      <c r="U72">
        <f t="shared" si="21"/>
        <v>0</v>
      </c>
      <c r="V72">
        <f t="shared" si="22"/>
        <v>0</v>
      </c>
      <c r="W72" t="str">
        <f t="shared" si="23"/>
        <v>Noord-Holland</v>
      </c>
    </row>
    <row r="73" spans="1:23">
      <c r="A73">
        <v>2503</v>
      </c>
      <c r="B73" t="s">
        <v>153</v>
      </c>
      <c r="C73">
        <f t="shared" si="13"/>
        <v>0</v>
      </c>
      <c r="D73">
        <f t="shared" si="14"/>
        <v>0</v>
      </c>
      <c r="E73" t="str">
        <f t="shared" si="12"/>
        <v>De Ronde Venen</v>
      </c>
      <c r="G73" t="s">
        <v>1762</v>
      </c>
      <c r="H73" t="s">
        <v>421</v>
      </c>
      <c r="I73">
        <f t="shared" si="15"/>
        <v>0</v>
      </c>
      <c r="J73">
        <f t="shared" si="16"/>
        <v>0</v>
      </c>
      <c r="K73" t="str">
        <f t="shared" si="17"/>
        <v>Uithoorn</v>
      </c>
      <c r="M73">
        <v>3000</v>
      </c>
      <c r="N73" t="s">
        <v>154</v>
      </c>
      <c r="O73">
        <f t="shared" si="18"/>
        <v>0</v>
      </c>
      <c r="P73">
        <f t="shared" si="19"/>
        <v>1</v>
      </c>
      <c r="Q73" t="str">
        <f t="shared" si="20"/>
        <v>Noord-Holland, Utrecht</v>
      </c>
      <c r="S73" t="s">
        <v>1773</v>
      </c>
      <c r="T73" t="s">
        <v>38</v>
      </c>
      <c r="U73">
        <f t="shared" si="21"/>
        <v>0</v>
      </c>
      <c r="V73">
        <f t="shared" si="22"/>
        <v>0</v>
      </c>
      <c r="W73" t="str">
        <f t="shared" si="23"/>
        <v>Noord-Holland</v>
      </c>
    </row>
    <row r="74" spans="1:23">
      <c r="A74">
        <v>2504</v>
      </c>
      <c r="B74" t="s">
        <v>153</v>
      </c>
      <c r="C74">
        <f t="shared" si="13"/>
        <v>0</v>
      </c>
      <c r="D74">
        <f t="shared" si="14"/>
        <v>0</v>
      </c>
      <c r="E74" t="str">
        <f t="shared" si="12"/>
        <v>De Ronde Venen</v>
      </c>
      <c r="G74" t="s">
        <v>1764</v>
      </c>
      <c r="H74" t="s">
        <v>421</v>
      </c>
      <c r="I74">
        <f t="shared" si="15"/>
        <v>0</v>
      </c>
      <c r="J74">
        <f t="shared" si="16"/>
        <v>0</v>
      </c>
      <c r="K74" t="str">
        <f t="shared" si="17"/>
        <v>Uithoorn</v>
      </c>
      <c r="M74">
        <v>3010</v>
      </c>
      <c r="N74" t="s">
        <v>38</v>
      </c>
      <c r="O74">
        <f t="shared" si="18"/>
        <v>0</v>
      </c>
      <c r="P74">
        <f t="shared" si="19"/>
        <v>0</v>
      </c>
      <c r="Q74" t="str">
        <f t="shared" si="20"/>
        <v>Noord-Holland</v>
      </c>
      <c r="S74" t="s">
        <v>1775</v>
      </c>
      <c r="T74" t="s">
        <v>38</v>
      </c>
      <c r="U74">
        <f t="shared" si="21"/>
        <v>0</v>
      </c>
      <c r="V74">
        <f t="shared" si="22"/>
        <v>0</v>
      </c>
      <c r="W74" t="str">
        <f t="shared" si="23"/>
        <v>Noord-Holland</v>
      </c>
    </row>
    <row r="75" spans="1:23">
      <c r="A75">
        <v>2505</v>
      </c>
      <c r="B75" t="s">
        <v>153</v>
      </c>
      <c r="C75">
        <f t="shared" si="13"/>
        <v>0</v>
      </c>
      <c r="D75">
        <f t="shared" si="14"/>
        <v>0</v>
      </c>
      <c r="E75" t="str">
        <f t="shared" si="12"/>
        <v>De Ronde Venen</v>
      </c>
      <c r="G75" t="s">
        <v>437</v>
      </c>
      <c r="H75" t="s">
        <v>439</v>
      </c>
      <c r="I75">
        <f t="shared" si="15"/>
        <v>0</v>
      </c>
      <c r="J75">
        <f t="shared" si="16"/>
        <v>0</v>
      </c>
      <c r="K75" t="str">
        <f t="shared" si="17"/>
        <v>Aalsmeer</v>
      </c>
      <c r="M75">
        <v>3020</v>
      </c>
      <c r="N75" t="s">
        <v>38</v>
      </c>
      <c r="O75">
        <f t="shared" si="18"/>
        <v>0</v>
      </c>
      <c r="P75">
        <f t="shared" si="19"/>
        <v>0</v>
      </c>
      <c r="Q75" t="str">
        <f t="shared" si="20"/>
        <v>Noord-Holland</v>
      </c>
      <c r="S75" t="s">
        <v>1775</v>
      </c>
      <c r="T75" t="s">
        <v>154</v>
      </c>
      <c r="U75">
        <f t="shared" si="21"/>
        <v>0</v>
      </c>
      <c r="V75">
        <f t="shared" si="22"/>
        <v>1</v>
      </c>
      <c r="W75" t="str">
        <f t="shared" si="23"/>
        <v>Noord-Holland, Utrecht</v>
      </c>
    </row>
    <row r="76" spans="1:23">
      <c r="A76">
        <v>2505</v>
      </c>
      <c r="B76" t="s">
        <v>168</v>
      </c>
      <c r="C76">
        <f t="shared" si="13"/>
        <v>0</v>
      </c>
      <c r="D76">
        <f t="shared" si="14"/>
        <v>1</v>
      </c>
      <c r="E76" t="str">
        <f t="shared" si="12"/>
        <v>De Ronde Venen, Stichtse Vecht</v>
      </c>
      <c r="G76" t="s">
        <v>1765</v>
      </c>
      <c r="H76" t="s">
        <v>439</v>
      </c>
      <c r="I76">
        <f t="shared" si="15"/>
        <v>0</v>
      </c>
      <c r="J76">
        <f t="shared" si="16"/>
        <v>0</v>
      </c>
      <c r="K76" t="str">
        <f t="shared" si="17"/>
        <v>Aalsmeer</v>
      </c>
      <c r="M76">
        <v>3040</v>
      </c>
      <c r="N76" t="s">
        <v>38</v>
      </c>
      <c r="O76">
        <f t="shared" si="18"/>
        <v>0</v>
      </c>
      <c r="P76">
        <f t="shared" si="19"/>
        <v>0</v>
      </c>
      <c r="Q76" t="str">
        <f t="shared" si="20"/>
        <v>Noord-Holland</v>
      </c>
      <c r="S76" t="s">
        <v>1777</v>
      </c>
      <c r="T76" t="s">
        <v>38</v>
      </c>
      <c r="U76">
        <f t="shared" si="21"/>
        <v>0</v>
      </c>
      <c r="V76">
        <f t="shared" si="22"/>
        <v>0</v>
      </c>
      <c r="W76" t="str">
        <f t="shared" si="23"/>
        <v>Noord-Holland</v>
      </c>
    </row>
    <row r="77" spans="1:23">
      <c r="A77">
        <v>2506</v>
      </c>
      <c r="B77" t="s">
        <v>153</v>
      </c>
      <c r="C77">
        <f t="shared" si="13"/>
        <v>0</v>
      </c>
      <c r="D77">
        <f t="shared" si="14"/>
        <v>0</v>
      </c>
      <c r="E77" t="str">
        <f t="shared" si="12"/>
        <v>De Ronde Venen</v>
      </c>
      <c r="G77" t="s">
        <v>1765</v>
      </c>
      <c r="H77" t="s">
        <v>1759</v>
      </c>
      <c r="I77">
        <f t="shared" si="15"/>
        <v>1</v>
      </c>
      <c r="J77">
        <f t="shared" si="16"/>
        <v>1</v>
      </c>
      <c r="K77" t="str">
        <f t="shared" si="17"/>
        <v>Aalsmeer, Kaag en Braassem</v>
      </c>
      <c r="M77">
        <v>3050</v>
      </c>
      <c r="N77" t="s">
        <v>38</v>
      </c>
      <c r="O77">
        <f t="shared" si="18"/>
        <v>0</v>
      </c>
      <c r="P77">
        <f t="shared" si="19"/>
        <v>0</v>
      </c>
      <c r="Q77" t="str">
        <f t="shared" si="20"/>
        <v>Noord-Holland</v>
      </c>
      <c r="S77" t="s">
        <v>1564</v>
      </c>
      <c r="T77" t="s">
        <v>38</v>
      </c>
      <c r="U77">
        <f t="shared" si="21"/>
        <v>0</v>
      </c>
      <c r="V77">
        <f t="shared" si="22"/>
        <v>0</v>
      </c>
      <c r="W77" t="str">
        <f t="shared" si="23"/>
        <v>Noord-Holland</v>
      </c>
    </row>
    <row r="78" spans="1:23">
      <c r="A78">
        <v>2510</v>
      </c>
      <c r="B78" t="s">
        <v>153</v>
      </c>
      <c r="C78">
        <f t="shared" si="13"/>
        <v>0</v>
      </c>
      <c r="D78">
        <f t="shared" si="14"/>
        <v>0</v>
      </c>
      <c r="E78" t="str">
        <f t="shared" si="12"/>
        <v>De Ronde Venen</v>
      </c>
      <c r="G78" t="s">
        <v>1765</v>
      </c>
      <c r="H78" t="s">
        <v>421</v>
      </c>
      <c r="I78">
        <f t="shared" si="15"/>
        <v>0</v>
      </c>
      <c r="J78">
        <f t="shared" si="16"/>
        <v>1</v>
      </c>
      <c r="K78" t="str">
        <f t="shared" si="17"/>
        <v>Aalsmeer, Kaag en Braassem, Uithoorn</v>
      </c>
      <c r="M78">
        <v>3070</v>
      </c>
      <c r="N78" t="s">
        <v>154</v>
      </c>
      <c r="O78">
        <f t="shared" si="18"/>
        <v>0</v>
      </c>
      <c r="P78">
        <f t="shared" si="19"/>
        <v>0</v>
      </c>
      <c r="Q78" t="str">
        <f t="shared" si="20"/>
        <v>Utrecht</v>
      </c>
      <c r="S78" t="s">
        <v>123</v>
      </c>
      <c r="T78" t="s">
        <v>38</v>
      </c>
      <c r="U78">
        <f t="shared" si="21"/>
        <v>0</v>
      </c>
      <c r="V78">
        <f t="shared" si="22"/>
        <v>0</v>
      </c>
      <c r="W78" t="str">
        <f t="shared" si="23"/>
        <v>Noord-Holland</v>
      </c>
    </row>
    <row r="79" spans="1:23">
      <c r="A79">
        <v>2510</v>
      </c>
      <c r="B79" t="s">
        <v>195</v>
      </c>
      <c r="C79">
        <f t="shared" si="13"/>
        <v>1</v>
      </c>
      <c r="D79">
        <f t="shared" si="14"/>
        <v>1</v>
      </c>
      <c r="E79" t="str">
        <f t="shared" si="12"/>
        <v>De Ronde Venen, Nieuwkoop</v>
      </c>
      <c r="G79" t="s">
        <v>1558</v>
      </c>
      <c r="H79" t="s">
        <v>37</v>
      </c>
      <c r="I79">
        <f t="shared" si="15"/>
        <v>0</v>
      </c>
      <c r="J79">
        <f t="shared" si="16"/>
        <v>0</v>
      </c>
      <c r="K79" t="str">
        <f t="shared" si="17"/>
        <v>Amsterdam</v>
      </c>
      <c r="M79">
        <v>3080</v>
      </c>
      <c r="N79" t="s">
        <v>38</v>
      </c>
      <c r="O79">
        <f t="shared" si="18"/>
        <v>0</v>
      </c>
      <c r="P79">
        <f t="shared" si="19"/>
        <v>0</v>
      </c>
      <c r="Q79" t="str">
        <f t="shared" si="20"/>
        <v>Noord-Holland</v>
      </c>
      <c r="S79" t="s">
        <v>1565</v>
      </c>
      <c r="T79" t="s">
        <v>38</v>
      </c>
      <c r="U79">
        <f t="shared" si="21"/>
        <v>0</v>
      </c>
      <c r="V79">
        <f t="shared" si="22"/>
        <v>0</v>
      </c>
      <c r="W79" t="str">
        <f t="shared" si="23"/>
        <v>Noord-Holland</v>
      </c>
    </row>
    <row r="80" spans="1:23">
      <c r="A80">
        <v>2510</v>
      </c>
      <c r="B80" t="s">
        <v>168</v>
      </c>
      <c r="C80">
        <f t="shared" si="13"/>
        <v>0</v>
      </c>
      <c r="D80">
        <f t="shared" si="14"/>
        <v>1</v>
      </c>
      <c r="E80" t="str">
        <f t="shared" si="12"/>
        <v>De Ronde Venen, Nieuwkoop, Stichtse Vecht</v>
      </c>
      <c r="G80" t="s">
        <v>1559</v>
      </c>
      <c r="H80" t="s">
        <v>110</v>
      </c>
      <c r="I80">
        <f t="shared" si="15"/>
        <v>0</v>
      </c>
      <c r="J80">
        <f t="shared" si="16"/>
        <v>0</v>
      </c>
      <c r="K80" t="str">
        <f t="shared" si="17"/>
        <v>Ouder-Amstel</v>
      </c>
      <c r="M80">
        <v>3100</v>
      </c>
      <c r="N80" t="s">
        <v>38</v>
      </c>
      <c r="O80">
        <f t="shared" si="18"/>
        <v>0</v>
      </c>
      <c r="P80">
        <f t="shared" si="19"/>
        <v>0</v>
      </c>
      <c r="Q80" t="str">
        <f t="shared" si="20"/>
        <v>Noord-Holland</v>
      </c>
      <c r="S80" t="s">
        <v>132</v>
      </c>
      <c r="T80" t="s">
        <v>38</v>
      </c>
      <c r="U80">
        <f t="shared" si="21"/>
        <v>0</v>
      </c>
      <c r="V80">
        <f t="shared" si="22"/>
        <v>0</v>
      </c>
      <c r="W80" t="str">
        <f t="shared" si="23"/>
        <v>Noord-Holland</v>
      </c>
    </row>
    <row r="81" spans="1:23">
      <c r="A81">
        <v>2511</v>
      </c>
      <c r="B81" t="s">
        <v>153</v>
      </c>
      <c r="C81">
        <f t="shared" si="13"/>
        <v>0</v>
      </c>
      <c r="D81">
        <f t="shared" si="14"/>
        <v>0</v>
      </c>
      <c r="E81" t="str">
        <f t="shared" si="12"/>
        <v>De Ronde Venen</v>
      </c>
      <c r="G81" t="s">
        <v>1560</v>
      </c>
      <c r="H81" t="s">
        <v>37</v>
      </c>
      <c r="I81">
        <f t="shared" si="15"/>
        <v>0</v>
      </c>
      <c r="J81">
        <f t="shared" si="16"/>
        <v>0</v>
      </c>
      <c r="K81" t="str">
        <f t="shared" si="17"/>
        <v>Amsterdam</v>
      </c>
      <c r="M81">
        <v>3110</v>
      </c>
      <c r="N81" t="s">
        <v>38</v>
      </c>
      <c r="O81">
        <f t="shared" si="18"/>
        <v>0</v>
      </c>
      <c r="P81">
        <f t="shared" si="19"/>
        <v>0</v>
      </c>
      <c r="Q81" t="str">
        <f t="shared" si="20"/>
        <v>Noord-Holland</v>
      </c>
      <c r="S81" t="s">
        <v>140</v>
      </c>
      <c r="T81" t="s">
        <v>38</v>
      </c>
      <c r="U81">
        <f t="shared" si="21"/>
        <v>0</v>
      </c>
      <c r="V81">
        <f t="shared" si="22"/>
        <v>0</v>
      </c>
      <c r="W81" t="str">
        <f t="shared" si="23"/>
        <v>Noord-Holland</v>
      </c>
    </row>
    <row r="82" spans="1:23">
      <c r="A82">
        <v>2512</v>
      </c>
      <c r="B82" t="s">
        <v>195</v>
      </c>
      <c r="C82">
        <f t="shared" si="13"/>
        <v>0</v>
      </c>
      <c r="D82">
        <f t="shared" si="14"/>
        <v>0</v>
      </c>
      <c r="E82" t="str">
        <f t="shared" si="12"/>
        <v>Nieuwkoop</v>
      </c>
      <c r="G82" t="s">
        <v>1560</v>
      </c>
      <c r="H82" t="s">
        <v>68</v>
      </c>
      <c r="I82">
        <f t="shared" si="15"/>
        <v>0</v>
      </c>
      <c r="J82">
        <f t="shared" si="16"/>
        <v>1</v>
      </c>
      <c r="K82" t="str">
        <f t="shared" si="17"/>
        <v>Amsterdam, Diemen</v>
      </c>
      <c r="M82">
        <v>3200</v>
      </c>
      <c r="N82" t="s">
        <v>38</v>
      </c>
      <c r="O82">
        <f t="shared" si="18"/>
        <v>0</v>
      </c>
      <c r="P82">
        <f t="shared" si="19"/>
        <v>0</v>
      </c>
      <c r="Q82" t="str">
        <f t="shared" si="20"/>
        <v>Noord-Holland</v>
      </c>
      <c r="S82" t="s">
        <v>468</v>
      </c>
      <c r="T82" t="s">
        <v>38</v>
      </c>
      <c r="U82">
        <f t="shared" si="21"/>
        <v>0</v>
      </c>
      <c r="V82">
        <f t="shared" si="22"/>
        <v>0</v>
      </c>
      <c r="W82" t="str">
        <f t="shared" si="23"/>
        <v>Noord-Holland</v>
      </c>
    </row>
    <row r="83" spans="1:23">
      <c r="A83">
        <v>2520</v>
      </c>
      <c r="B83" t="s">
        <v>153</v>
      </c>
      <c r="C83">
        <f t="shared" si="13"/>
        <v>0</v>
      </c>
      <c r="D83">
        <f t="shared" si="14"/>
        <v>0</v>
      </c>
      <c r="E83" t="str">
        <f t="shared" si="12"/>
        <v>De Ronde Venen</v>
      </c>
      <c r="G83" t="s">
        <v>1561</v>
      </c>
      <c r="H83" t="s">
        <v>37</v>
      </c>
      <c r="I83">
        <f t="shared" si="15"/>
        <v>0</v>
      </c>
      <c r="J83">
        <f t="shared" si="16"/>
        <v>0</v>
      </c>
      <c r="K83" t="str">
        <f t="shared" si="17"/>
        <v>Amsterdam</v>
      </c>
      <c r="M83">
        <v>3201</v>
      </c>
      <c r="N83" t="s">
        <v>38</v>
      </c>
      <c r="O83">
        <f t="shared" si="18"/>
        <v>0</v>
      </c>
      <c r="P83">
        <f t="shared" si="19"/>
        <v>0</v>
      </c>
      <c r="Q83" t="str">
        <f t="shared" si="20"/>
        <v>Noord-Holland</v>
      </c>
      <c r="S83" t="s">
        <v>142</v>
      </c>
      <c r="T83" t="s">
        <v>154</v>
      </c>
      <c r="U83">
        <f t="shared" si="21"/>
        <v>0</v>
      </c>
      <c r="V83">
        <f t="shared" si="22"/>
        <v>0</v>
      </c>
      <c r="W83" t="str">
        <f t="shared" si="23"/>
        <v>Utrecht</v>
      </c>
    </row>
    <row r="84" spans="1:23">
      <c r="A84">
        <v>2530</v>
      </c>
      <c r="B84" t="s">
        <v>153</v>
      </c>
      <c r="C84">
        <f t="shared" si="13"/>
        <v>0</v>
      </c>
      <c r="D84">
        <f t="shared" si="14"/>
        <v>0</v>
      </c>
      <c r="E84" t="str">
        <f t="shared" si="12"/>
        <v>De Ronde Venen</v>
      </c>
      <c r="G84" t="s">
        <v>441</v>
      </c>
      <c r="H84" t="s">
        <v>37</v>
      </c>
      <c r="I84">
        <f t="shared" si="15"/>
        <v>0</v>
      </c>
      <c r="J84">
        <f t="shared" si="16"/>
        <v>0</v>
      </c>
      <c r="K84" t="str">
        <f t="shared" si="17"/>
        <v>Amsterdam</v>
      </c>
      <c r="M84">
        <v>3210</v>
      </c>
      <c r="N84" t="s">
        <v>38</v>
      </c>
      <c r="O84">
        <f t="shared" si="18"/>
        <v>0</v>
      </c>
      <c r="P84">
        <f t="shared" si="19"/>
        <v>0</v>
      </c>
      <c r="Q84" t="str">
        <f t="shared" si="20"/>
        <v>Noord-Holland</v>
      </c>
      <c r="S84" t="s">
        <v>1781</v>
      </c>
      <c r="T84" t="s">
        <v>154</v>
      </c>
      <c r="U84">
        <f t="shared" si="21"/>
        <v>0</v>
      </c>
      <c r="V84">
        <f t="shared" si="22"/>
        <v>0</v>
      </c>
      <c r="W84" t="str">
        <f t="shared" si="23"/>
        <v>Utrecht</v>
      </c>
    </row>
    <row r="85" spans="1:23">
      <c r="A85">
        <v>2540</v>
      </c>
      <c r="B85" t="s">
        <v>153</v>
      </c>
      <c r="C85">
        <f t="shared" si="13"/>
        <v>0</v>
      </c>
      <c r="D85">
        <f t="shared" si="14"/>
        <v>0</v>
      </c>
      <c r="E85" t="str">
        <f t="shared" si="12"/>
        <v>De Ronde Venen</v>
      </c>
      <c r="G85" t="s">
        <v>441</v>
      </c>
      <c r="H85" t="s">
        <v>153</v>
      </c>
      <c r="I85">
        <f t="shared" si="15"/>
        <v>0</v>
      </c>
      <c r="J85">
        <f t="shared" si="16"/>
        <v>1</v>
      </c>
      <c r="K85" t="str">
        <f t="shared" si="17"/>
        <v>Amsterdam, De Ronde Venen</v>
      </c>
      <c r="M85">
        <v>3220</v>
      </c>
      <c r="N85" t="s">
        <v>38</v>
      </c>
      <c r="O85">
        <f t="shared" si="18"/>
        <v>0</v>
      </c>
      <c r="P85">
        <f t="shared" si="19"/>
        <v>0</v>
      </c>
      <c r="Q85" t="str">
        <f t="shared" si="20"/>
        <v>Noord-Holland</v>
      </c>
      <c r="S85" t="s">
        <v>1782</v>
      </c>
      <c r="T85" t="s">
        <v>154</v>
      </c>
      <c r="U85">
        <f t="shared" si="21"/>
        <v>0</v>
      </c>
      <c r="V85">
        <f t="shared" si="22"/>
        <v>0</v>
      </c>
      <c r="W85" t="str">
        <f t="shared" si="23"/>
        <v>Utrecht</v>
      </c>
    </row>
    <row r="86" spans="1:23">
      <c r="A86">
        <v>2550</v>
      </c>
      <c r="B86" t="s">
        <v>153</v>
      </c>
      <c r="C86">
        <f t="shared" si="13"/>
        <v>0</v>
      </c>
      <c r="D86">
        <f t="shared" si="14"/>
        <v>0</v>
      </c>
      <c r="E86" t="str">
        <f t="shared" si="12"/>
        <v>De Ronde Venen</v>
      </c>
      <c r="G86" t="s">
        <v>446</v>
      </c>
      <c r="H86" t="s">
        <v>37</v>
      </c>
      <c r="I86">
        <f t="shared" si="15"/>
        <v>0</v>
      </c>
      <c r="J86">
        <f t="shared" si="16"/>
        <v>0</v>
      </c>
      <c r="K86" t="str">
        <f t="shared" si="17"/>
        <v>Amsterdam</v>
      </c>
      <c r="M86">
        <v>3230</v>
      </c>
      <c r="N86" t="s">
        <v>38</v>
      </c>
      <c r="O86">
        <f t="shared" si="18"/>
        <v>0</v>
      </c>
      <c r="P86">
        <f t="shared" si="19"/>
        <v>0</v>
      </c>
      <c r="Q86" t="str">
        <f t="shared" si="20"/>
        <v>Noord-Holland</v>
      </c>
      <c r="S86" t="s">
        <v>1567</v>
      </c>
      <c r="T86" t="s">
        <v>38</v>
      </c>
      <c r="U86">
        <f t="shared" si="21"/>
        <v>0</v>
      </c>
      <c r="V86">
        <f t="shared" si="22"/>
        <v>0</v>
      </c>
      <c r="W86" t="str">
        <f t="shared" si="23"/>
        <v>Noord-Holland</v>
      </c>
    </row>
    <row r="87" spans="1:23">
      <c r="A87">
        <v>2560</v>
      </c>
      <c r="B87" t="s">
        <v>153</v>
      </c>
      <c r="C87">
        <f t="shared" si="13"/>
        <v>0</v>
      </c>
      <c r="D87">
        <f t="shared" si="14"/>
        <v>0</v>
      </c>
      <c r="E87" t="str">
        <f t="shared" si="12"/>
        <v>De Ronde Venen</v>
      </c>
      <c r="G87" t="s">
        <v>448</v>
      </c>
      <c r="H87" t="s">
        <v>37</v>
      </c>
      <c r="I87">
        <f t="shared" si="15"/>
        <v>0</v>
      </c>
      <c r="J87">
        <f t="shared" si="16"/>
        <v>0</v>
      </c>
      <c r="K87" t="str">
        <f t="shared" si="17"/>
        <v>Amsterdam</v>
      </c>
      <c r="M87">
        <v>3230</v>
      </c>
      <c r="N87" t="s">
        <v>154</v>
      </c>
      <c r="O87">
        <f t="shared" si="18"/>
        <v>0</v>
      </c>
      <c r="P87">
        <f t="shared" si="19"/>
        <v>1</v>
      </c>
      <c r="Q87" t="str">
        <f t="shared" si="20"/>
        <v>Noord-Holland, Utrecht</v>
      </c>
      <c r="S87" t="s">
        <v>1568</v>
      </c>
      <c r="T87" t="s">
        <v>38</v>
      </c>
      <c r="U87">
        <f t="shared" si="21"/>
        <v>0</v>
      </c>
      <c r="V87">
        <f t="shared" si="22"/>
        <v>0</v>
      </c>
      <c r="W87" t="str">
        <f t="shared" si="23"/>
        <v>Noord-Holland</v>
      </c>
    </row>
    <row r="88" spans="1:23">
      <c r="A88">
        <v>2570</v>
      </c>
      <c r="B88" t="s">
        <v>153</v>
      </c>
      <c r="C88">
        <f t="shared" si="13"/>
        <v>0</v>
      </c>
      <c r="D88">
        <f t="shared" si="14"/>
        <v>0</v>
      </c>
      <c r="E88" t="str">
        <f t="shared" si="12"/>
        <v>De Ronde Venen</v>
      </c>
      <c r="G88" t="s">
        <v>451</v>
      </c>
      <c r="H88" t="s">
        <v>153</v>
      </c>
      <c r="I88">
        <f t="shared" si="15"/>
        <v>0</v>
      </c>
      <c r="J88">
        <f t="shared" si="16"/>
        <v>0</v>
      </c>
      <c r="K88" t="str">
        <f t="shared" si="17"/>
        <v>De Ronde Venen</v>
      </c>
      <c r="M88">
        <v>3240</v>
      </c>
      <c r="N88" t="s">
        <v>38</v>
      </c>
      <c r="O88">
        <f t="shared" si="18"/>
        <v>0</v>
      </c>
      <c r="P88">
        <f t="shared" si="19"/>
        <v>0</v>
      </c>
      <c r="Q88" t="str">
        <f t="shared" si="20"/>
        <v>Noord-Holland</v>
      </c>
      <c r="S88" t="s">
        <v>1569</v>
      </c>
      <c r="T88" t="s">
        <v>154</v>
      </c>
      <c r="U88">
        <f t="shared" si="21"/>
        <v>0</v>
      </c>
      <c r="V88">
        <f t="shared" si="22"/>
        <v>0</v>
      </c>
      <c r="W88" t="str">
        <f t="shared" si="23"/>
        <v>Utrecht</v>
      </c>
    </row>
    <row r="89" spans="1:23">
      <c r="A89">
        <v>2570</v>
      </c>
      <c r="B89" t="s">
        <v>168</v>
      </c>
      <c r="C89">
        <f t="shared" si="13"/>
        <v>0</v>
      </c>
      <c r="D89">
        <f t="shared" si="14"/>
        <v>1</v>
      </c>
      <c r="E89" t="str">
        <f t="shared" si="12"/>
        <v>De Ronde Venen, Stichtse Vecht</v>
      </c>
      <c r="G89" t="s">
        <v>454</v>
      </c>
      <c r="H89" t="s">
        <v>153</v>
      </c>
      <c r="I89">
        <f t="shared" si="15"/>
        <v>0</v>
      </c>
      <c r="J89">
        <f t="shared" si="16"/>
        <v>0</v>
      </c>
      <c r="K89" t="str">
        <f t="shared" si="17"/>
        <v>De Ronde Venen</v>
      </c>
      <c r="M89">
        <v>3240</v>
      </c>
      <c r="N89" t="s">
        <v>154</v>
      </c>
      <c r="O89">
        <f t="shared" si="18"/>
        <v>0</v>
      </c>
      <c r="P89">
        <f t="shared" si="19"/>
        <v>1</v>
      </c>
      <c r="Q89" t="str">
        <f t="shared" si="20"/>
        <v>Noord-Holland, Utrecht</v>
      </c>
      <c r="S89" t="s">
        <v>1784</v>
      </c>
      <c r="T89" t="s">
        <v>38</v>
      </c>
      <c r="U89">
        <f t="shared" si="21"/>
        <v>0</v>
      </c>
      <c r="V89">
        <f t="shared" si="22"/>
        <v>0</v>
      </c>
      <c r="W89" t="str">
        <f t="shared" si="23"/>
        <v>Noord-Holland</v>
      </c>
    </row>
    <row r="90" spans="1:23">
      <c r="A90">
        <v>2600</v>
      </c>
      <c r="B90" t="s">
        <v>195</v>
      </c>
      <c r="C90">
        <f t="shared" si="13"/>
        <v>0</v>
      </c>
      <c r="D90">
        <f t="shared" si="14"/>
        <v>0</v>
      </c>
      <c r="E90" t="str">
        <f t="shared" si="12"/>
        <v>Nieuwkoop</v>
      </c>
      <c r="G90" t="s">
        <v>1562</v>
      </c>
      <c r="H90" t="s">
        <v>110</v>
      </c>
      <c r="I90">
        <f t="shared" si="15"/>
        <v>0</v>
      </c>
      <c r="J90">
        <f t="shared" si="16"/>
        <v>0</v>
      </c>
      <c r="K90" t="str">
        <f t="shared" si="17"/>
        <v>Ouder-Amstel</v>
      </c>
      <c r="M90">
        <v>3250</v>
      </c>
      <c r="N90" t="s">
        <v>154</v>
      </c>
      <c r="O90">
        <f t="shared" si="18"/>
        <v>0</v>
      </c>
      <c r="P90">
        <f t="shared" si="19"/>
        <v>0</v>
      </c>
      <c r="Q90" t="str">
        <f t="shared" si="20"/>
        <v>Utrecht</v>
      </c>
      <c r="S90" t="s">
        <v>1787</v>
      </c>
      <c r="T90" t="s">
        <v>38</v>
      </c>
      <c r="U90">
        <f t="shared" si="21"/>
        <v>0</v>
      </c>
      <c r="V90">
        <f t="shared" si="22"/>
        <v>0</v>
      </c>
      <c r="W90" t="str">
        <f t="shared" si="23"/>
        <v>Noord-Holland</v>
      </c>
    </row>
    <row r="91" spans="1:23">
      <c r="A91">
        <v>2610</v>
      </c>
      <c r="B91" t="s">
        <v>153</v>
      </c>
      <c r="C91">
        <f t="shared" si="13"/>
        <v>0</v>
      </c>
      <c r="D91">
        <f t="shared" si="14"/>
        <v>0</v>
      </c>
      <c r="E91" t="str">
        <f t="shared" si="12"/>
        <v>De Ronde Venen</v>
      </c>
      <c r="G91" t="s">
        <v>1563</v>
      </c>
      <c r="H91" t="s">
        <v>110</v>
      </c>
      <c r="I91">
        <f t="shared" si="15"/>
        <v>0</v>
      </c>
      <c r="J91">
        <f t="shared" si="16"/>
        <v>0</v>
      </c>
      <c r="K91" t="str">
        <f t="shared" si="17"/>
        <v>Ouder-Amstel</v>
      </c>
      <c r="M91">
        <v>3260</v>
      </c>
      <c r="N91" t="s">
        <v>38</v>
      </c>
      <c r="O91">
        <f t="shared" si="18"/>
        <v>0</v>
      </c>
      <c r="P91">
        <f t="shared" si="19"/>
        <v>0</v>
      </c>
      <c r="Q91" t="str">
        <f t="shared" si="20"/>
        <v>Noord-Holland</v>
      </c>
      <c r="S91" t="s">
        <v>1789</v>
      </c>
      <c r="T91" t="s">
        <v>38</v>
      </c>
      <c r="U91">
        <f t="shared" si="21"/>
        <v>0</v>
      </c>
      <c r="V91">
        <f t="shared" si="22"/>
        <v>0</v>
      </c>
      <c r="W91" t="str">
        <f t="shared" si="23"/>
        <v>Noord-Holland</v>
      </c>
    </row>
    <row r="92" spans="1:23">
      <c r="A92">
        <v>2610</v>
      </c>
      <c r="B92" t="s">
        <v>195</v>
      </c>
      <c r="C92">
        <f t="shared" si="13"/>
        <v>1</v>
      </c>
      <c r="D92">
        <f t="shared" si="14"/>
        <v>1</v>
      </c>
      <c r="E92" t="str">
        <f t="shared" si="12"/>
        <v>De Ronde Venen, Nieuwkoop</v>
      </c>
      <c r="G92" t="s">
        <v>1771</v>
      </c>
      <c r="H92" t="s">
        <v>110</v>
      </c>
      <c r="I92">
        <f t="shared" si="15"/>
        <v>0</v>
      </c>
      <c r="J92">
        <f t="shared" si="16"/>
        <v>0</v>
      </c>
      <c r="K92" t="str">
        <f t="shared" si="17"/>
        <v>Ouder-Amstel</v>
      </c>
      <c r="M92">
        <v>3300</v>
      </c>
      <c r="N92" t="s">
        <v>38</v>
      </c>
      <c r="O92">
        <f t="shared" si="18"/>
        <v>0</v>
      </c>
      <c r="P92">
        <f t="shared" si="19"/>
        <v>0</v>
      </c>
      <c r="Q92" t="str">
        <f t="shared" si="20"/>
        <v>Noord-Holland</v>
      </c>
      <c r="S92" t="s">
        <v>1791</v>
      </c>
      <c r="T92" t="s">
        <v>38</v>
      </c>
      <c r="U92">
        <f t="shared" si="21"/>
        <v>0</v>
      </c>
      <c r="V92">
        <f t="shared" si="22"/>
        <v>0</v>
      </c>
      <c r="W92" t="str">
        <f t="shared" si="23"/>
        <v>Noord-Holland</v>
      </c>
    </row>
    <row r="93" spans="1:23">
      <c r="A93">
        <v>2610</v>
      </c>
      <c r="B93" t="s">
        <v>421</v>
      </c>
      <c r="C93">
        <f t="shared" si="13"/>
        <v>0</v>
      </c>
      <c r="D93">
        <f t="shared" si="14"/>
        <v>1</v>
      </c>
      <c r="E93" t="str">
        <f t="shared" si="12"/>
        <v>De Ronde Venen, Nieuwkoop, Uithoorn</v>
      </c>
      <c r="G93" t="s">
        <v>459</v>
      </c>
      <c r="H93" t="s">
        <v>110</v>
      </c>
      <c r="I93">
        <f t="shared" si="15"/>
        <v>0</v>
      </c>
      <c r="J93">
        <f t="shared" si="16"/>
        <v>0</v>
      </c>
      <c r="K93" t="str">
        <f t="shared" si="17"/>
        <v>Ouder-Amstel</v>
      </c>
      <c r="M93">
        <v>3300</v>
      </c>
      <c r="N93" t="s">
        <v>154</v>
      </c>
      <c r="O93">
        <f t="shared" si="18"/>
        <v>0</v>
      </c>
      <c r="P93">
        <f t="shared" si="19"/>
        <v>1</v>
      </c>
      <c r="Q93" t="str">
        <f t="shared" si="20"/>
        <v>Noord-Holland, Utrecht</v>
      </c>
      <c r="S93" t="s">
        <v>1794</v>
      </c>
      <c r="T93" t="s">
        <v>38</v>
      </c>
      <c r="U93">
        <f t="shared" si="21"/>
        <v>0</v>
      </c>
      <c r="V93">
        <f t="shared" si="22"/>
        <v>0</v>
      </c>
      <c r="W93" t="str">
        <f t="shared" si="23"/>
        <v>Noord-Holland</v>
      </c>
    </row>
    <row r="94" spans="1:23">
      <c r="A94">
        <v>2620</v>
      </c>
      <c r="B94" t="s">
        <v>195</v>
      </c>
      <c r="C94">
        <f t="shared" si="13"/>
        <v>0</v>
      </c>
      <c r="D94">
        <f t="shared" si="14"/>
        <v>0</v>
      </c>
      <c r="E94" t="str">
        <f t="shared" si="12"/>
        <v>Nieuwkoop</v>
      </c>
      <c r="G94" t="s">
        <v>462</v>
      </c>
      <c r="H94" t="s">
        <v>37</v>
      </c>
      <c r="I94">
        <f t="shared" si="15"/>
        <v>0</v>
      </c>
      <c r="J94">
        <f t="shared" si="16"/>
        <v>0</v>
      </c>
      <c r="K94" t="str">
        <f t="shared" si="17"/>
        <v>Amsterdam</v>
      </c>
      <c r="M94">
        <v>3301</v>
      </c>
      <c r="N94" t="s">
        <v>154</v>
      </c>
      <c r="O94">
        <f t="shared" si="18"/>
        <v>0</v>
      </c>
      <c r="P94">
        <f t="shared" si="19"/>
        <v>0</v>
      </c>
      <c r="Q94" t="str">
        <f t="shared" si="20"/>
        <v>Utrecht</v>
      </c>
      <c r="S94" t="s">
        <v>471</v>
      </c>
      <c r="T94" t="s">
        <v>38</v>
      </c>
      <c r="U94">
        <f t="shared" si="21"/>
        <v>0</v>
      </c>
      <c r="V94">
        <f t="shared" si="22"/>
        <v>0</v>
      </c>
      <c r="W94" t="str">
        <f t="shared" si="23"/>
        <v>Noord-Holland</v>
      </c>
    </row>
    <row r="95" spans="1:23">
      <c r="A95">
        <v>2625</v>
      </c>
      <c r="B95" t="s">
        <v>153</v>
      </c>
      <c r="C95">
        <f t="shared" si="13"/>
        <v>0</v>
      </c>
      <c r="D95">
        <f t="shared" si="14"/>
        <v>0</v>
      </c>
      <c r="E95" t="str">
        <f t="shared" si="12"/>
        <v>De Ronde Venen</v>
      </c>
      <c r="G95" t="s">
        <v>462</v>
      </c>
      <c r="H95" t="s">
        <v>110</v>
      </c>
      <c r="I95">
        <f t="shared" si="15"/>
        <v>0</v>
      </c>
      <c r="J95">
        <f t="shared" si="16"/>
        <v>1</v>
      </c>
      <c r="K95" t="str">
        <f t="shared" si="17"/>
        <v>Amsterdam, Ouder-Amstel</v>
      </c>
      <c r="M95">
        <v>3302</v>
      </c>
      <c r="N95" t="s">
        <v>154</v>
      </c>
      <c r="O95">
        <f t="shared" si="18"/>
        <v>0</v>
      </c>
      <c r="P95">
        <f t="shared" si="19"/>
        <v>0</v>
      </c>
      <c r="Q95" t="str">
        <f t="shared" si="20"/>
        <v>Utrecht</v>
      </c>
      <c r="S95" t="s">
        <v>1797</v>
      </c>
      <c r="T95" t="s">
        <v>154</v>
      </c>
      <c r="U95">
        <f t="shared" si="21"/>
        <v>0</v>
      </c>
      <c r="V95">
        <f t="shared" si="22"/>
        <v>0</v>
      </c>
      <c r="W95" t="str">
        <f t="shared" si="23"/>
        <v>Utrecht</v>
      </c>
    </row>
    <row r="96" spans="1:23">
      <c r="A96">
        <v>2625</v>
      </c>
      <c r="B96" t="s">
        <v>195</v>
      </c>
      <c r="C96">
        <f t="shared" si="13"/>
        <v>0</v>
      </c>
      <c r="D96">
        <f t="shared" si="14"/>
        <v>1</v>
      </c>
      <c r="E96" t="str">
        <f t="shared" si="12"/>
        <v>De Ronde Venen, Nieuwkoop</v>
      </c>
      <c r="G96" t="s">
        <v>1773</v>
      </c>
      <c r="H96" t="s">
        <v>37</v>
      </c>
      <c r="I96">
        <f t="shared" si="15"/>
        <v>0</v>
      </c>
      <c r="J96">
        <f t="shared" si="16"/>
        <v>0</v>
      </c>
      <c r="K96" t="str">
        <f t="shared" si="17"/>
        <v>Amsterdam</v>
      </c>
      <c r="M96">
        <v>3303</v>
      </c>
      <c r="N96" t="s">
        <v>154</v>
      </c>
      <c r="O96">
        <f t="shared" si="18"/>
        <v>0</v>
      </c>
      <c r="P96">
        <f t="shared" si="19"/>
        <v>0</v>
      </c>
      <c r="Q96" t="str">
        <f t="shared" si="20"/>
        <v>Utrecht</v>
      </c>
      <c r="S96" t="s">
        <v>1798</v>
      </c>
      <c r="T96" t="s">
        <v>154</v>
      </c>
      <c r="U96">
        <f t="shared" si="21"/>
        <v>0</v>
      </c>
      <c r="V96">
        <f t="shared" si="22"/>
        <v>0</v>
      </c>
      <c r="W96" t="str">
        <f t="shared" si="23"/>
        <v>Utrecht</v>
      </c>
    </row>
    <row r="97" spans="1:23">
      <c r="A97">
        <v>2630</v>
      </c>
      <c r="B97" t="s">
        <v>195</v>
      </c>
      <c r="C97">
        <f t="shared" si="13"/>
        <v>0</v>
      </c>
      <c r="D97">
        <f t="shared" si="14"/>
        <v>0</v>
      </c>
      <c r="E97" t="str">
        <f t="shared" si="12"/>
        <v>Nieuwkoop</v>
      </c>
      <c r="G97" t="s">
        <v>1773</v>
      </c>
      <c r="H97" t="s">
        <v>110</v>
      </c>
      <c r="I97">
        <f t="shared" si="15"/>
        <v>0</v>
      </c>
      <c r="J97">
        <f t="shared" si="16"/>
        <v>1</v>
      </c>
      <c r="K97" t="str">
        <f t="shared" si="17"/>
        <v>Amsterdam, Ouder-Amstel</v>
      </c>
      <c r="M97">
        <v>3310</v>
      </c>
      <c r="N97" t="s">
        <v>38</v>
      </c>
      <c r="O97">
        <f t="shared" si="18"/>
        <v>0</v>
      </c>
      <c r="P97">
        <f t="shared" si="19"/>
        <v>0</v>
      </c>
      <c r="Q97" t="str">
        <f t="shared" si="20"/>
        <v>Noord-Holland</v>
      </c>
      <c r="S97" t="s">
        <v>1799</v>
      </c>
      <c r="T97" t="s">
        <v>154</v>
      </c>
      <c r="U97">
        <f t="shared" si="21"/>
        <v>0</v>
      </c>
      <c r="V97">
        <f t="shared" si="22"/>
        <v>0</v>
      </c>
      <c r="W97" t="str">
        <f t="shared" si="23"/>
        <v>Utrecht</v>
      </c>
    </row>
    <row r="98" spans="1:23">
      <c r="A98">
        <v>3000</v>
      </c>
      <c r="B98" t="s">
        <v>68</v>
      </c>
      <c r="C98">
        <f t="shared" si="13"/>
        <v>0</v>
      </c>
      <c r="D98">
        <f t="shared" si="14"/>
        <v>0</v>
      </c>
      <c r="E98" t="str">
        <f t="shared" si="12"/>
        <v>Diemen</v>
      </c>
      <c r="G98" t="s">
        <v>1775</v>
      </c>
      <c r="H98" t="s">
        <v>37</v>
      </c>
      <c r="I98">
        <f t="shared" si="15"/>
        <v>0</v>
      </c>
      <c r="J98">
        <f t="shared" si="16"/>
        <v>0</v>
      </c>
      <c r="K98" t="str">
        <f t="shared" si="17"/>
        <v>Amsterdam</v>
      </c>
      <c r="M98">
        <v>3310</v>
      </c>
      <c r="N98" t="s">
        <v>154</v>
      </c>
      <c r="O98">
        <f t="shared" si="18"/>
        <v>0</v>
      </c>
      <c r="P98">
        <f t="shared" si="19"/>
        <v>1</v>
      </c>
      <c r="Q98" t="str">
        <f t="shared" si="20"/>
        <v>Noord-Holland, Utrecht</v>
      </c>
      <c r="S98" t="s">
        <v>1801</v>
      </c>
      <c r="T98" t="s">
        <v>154</v>
      </c>
      <c r="U98">
        <f t="shared" si="21"/>
        <v>0</v>
      </c>
      <c r="V98">
        <f t="shared" si="22"/>
        <v>0</v>
      </c>
      <c r="W98" t="str">
        <f t="shared" si="23"/>
        <v>Utrecht</v>
      </c>
    </row>
    <row r="99" spans="1:23">
      <c r="A99">
        <v>3000</v>
      </c>
      <c r="B99" t="s">
        <v>225</v>
      </c>
      <c r="C99">
        <f t="shared" si="13"/>
        <v>1</v>
      </c>
      <c r="D99">
        <f t="shared" si="14"/>
        <v>1</v>
      </c>
      <c r="E99" t="str">
        <f t="shared" si="12"/>
        <v>Diemen, Gooise Meren</v>
      </c>
      <c r="G99" t="s">
        <v>1775</v>
      </c>
      <c r="H99" t="s">
        <v>153</v>
      </c>
      <c r="I99">
        <f t="shared" si="15"/>
        <v>0</v>
      </c>
      <c r="J99">
        <f t="shared" si="16"/>
        <v>1</v>
      </c>
      <c r="K99" t="str">
        <f t="shared" si="17"/>
        <v>Amsterdam, De Ronde Venen</v>
      </c>
      <c r="M99">
        <v>3311</v>
      </c>
      <c r="N99" t="s">
        <v>154</v>
      </c>
      <c r="O99">
        <f t="shared" si="18"/>
        <v>0</v>
      </c>
      <c r="P99">
        <f t="shared" si="19"/>
        <v>0</v>
      </c>
      <c r="Q99" t="str">
        <f t="shared" si="20"/>
        <v>Utrecht</v>
      </c>
      <c r="S99" t="s">
        <v>480</v>
      </c>
      <c r="T99" t="s">
        <v>154</v>
      </c>
      <c r="U99">
        <f t="shared" si="21"/>
        <v>0</v>
      </c>
      <c r="V99">
        <f t="shared" si="22"/>
        <v>0</v>
      </c>
      <c r="W99" t="str">
        <f t="shared" si="23"/>
        <v>Utrecht</v>
      </c>
    </row>
    <row r="100" spans="1:23">
      <c r="A100">
        <v>3000</v>
      </c>
      <c r="B100" t="s">
        <v>168</v>
      </c>
      <c r="C100">
        <f t="shared" si="13"/>
        <v>1</v>
      </c>
      <c r="D100">
        <f t="shared" si="14"/>
        <v>1</v>
      </c>
      <c r="E100" t="str">
        <f t="shared" si="12"/>
        <v>Diemen, Gooise Meren, Stichtse Vecht</v>
      </c>
      <c r="G100" t="s">
        <v>1777</v>
      </c>
      <c r="H100" t="s">
        <v>110</v>
      </c>
      <c r="I100">
        <f t="shared" si="15"/>
        <v>0</v>
      </c>
      <c r="J100">
        <f t="shared" si="16"/>
        <v>0</v>
      </c>
      <c r="K100" t="str">
        <f t="shared" si="17"/>
        <v>Ouder-Amstel</v>
      </c>
      <c r="M100">
        <v>3320</v>
      </c>
      <c r="N100" t="s">
        <v>38</v>
      </c>
      <c r="O100">
        <f t="shared" si="18"/>
        <v>0</v>
      </c>
      <c r="P100">
        <f t="shared" si="19"/>
        <v>0</v>
      </c>
      <c r="Q100" t="str">
        <f t="shared" si="20"/>
        <v>Noord-Holland</v>
      </c>
      <c r="S100" t="s">
        <v>1573</v>
      </c>
      <c r="T100" t="s">
        <v>154</v>
      </c>
      <c r="U100">
        <f t="shared" si="21"/>
        <v>0</v>
      </c>
      <c r="V100">
        <f t="shared" si="22"/>
        <v>0</v>
      </c>
      <c r="W100" t="str">
        <f t="shared" si="23"/>
        <v>Utrecht</v>
      </c>
    </row>
    <row r="101" spans="1:23">
      <c r="A101">
        <v>3000</v>
      </c>
      <c r="B101" t="s">
        <v>154</v>
      </c>
      <c r="C101">
        <f t="shared" si="13"/>
        <v>1</v>
      </c>
      <c r="D101">
        <f t="shared" si="14"/>
        <v>1</v>
      </c>
      <c r="E101" t="str">
        <f t="shared" si="12"/>
        <v>Diemen, Gooise Meren, Stichtse Vecht, Utrecht</v>
      </c>
      <c r="G101" t="s">
        <v>1564</v>
      </c>
      <c r="H101" t="s">
        <v>37</v>
      </c>
      <c r="I101">
        <f t="shared" si="15"/>
        <v>0</v>
      </c>
      <c r="J101">
        <f t="shared" si="16"/>
        <v>0</v>
      </c>
      <c r="K101" t="str">
        <f t="shared" si="17"/>
        <v>Amsterdam</v>
      </c>
      <c r="M101">
        <v>3320</v>
      </c>
      <c r="N101" t="s">
        <v>154</v>
      </c>
      <c r="O101">
        <f t="shared" si="18"/>
        <v>0</v>
      </c>
      <c r="P101">
        <f t="shared" si="19"/>
        <v>1</v>
      </c>
      <c r="Q101" t="str">
        <f t="shared" si="20"/>
        <v>Noord-Holland, Utrecht</v>
      </c>
      <c r="S101" t="s">
        <v>1804</v>
      </c>
      <c r="T101" t="s">
        <v>154</v>
      </c>
      <c r="U101">
        <f t="shared" si="21"/>
        <v>0</v>
      </c>
      <c r="V101">
        <f t="shared" si="22"/>
        <v>0</v>
      </c>
      <c r="W101" t="str">
        <f t="shared" si="23"/>
        <v>Utrecht</v>
      </c>
    </row>
    <row r="102" spans="1:23">
      <c r="A102">
        <v>3000</v>
      </c>
      <c r="B102" t="s">
        <v>332</v>
      </c>
      <c r="C102">
        <f t="shared" si="13"/>
        <v>1</v>
      </c>
      <c r="D102">
        <f t="shared" si="14"/>
        <v>1</v>
      </c>
      <c r="E102" t="str">
        <f t="shared" si="12"/>
        <v>Diemen, Gooise Meren, Stichtse Vecht, Utrecht, Weesp</v>
      </c>
      <c r="G102" t="s">
        <v>1564</v>
      </c>
      <c r="H102" t="s">
        <v>110</v>
      </c>
      <c r="I102">
        <f t="shared" si="15"/>
        <v>0</v>
      </c>
      <c r="J102">
        <f t="shared" si="16"/>
        <v>1</v>
      </c>
      <c r="K102" t="str">
        <f t="shared" si="17"/>
        <v>Amsterdam, Ouder-Amstel</v>
      </c>
      <c r="M102">
        <v>3340</v>
      </c>
      <c r="N102" t="s">
        <v>38</v>
      </c>
      <c r="O102">
        <f t="shared" si="18"/>
        <v>0</v>
      </c>
      <c r="P102">
        <f t="shared" si="19"/>
        <v>0</v>
      </c>
      <c r="Q102" t="str">
        <f t="shared" si="20"/>
        <v>Noord-Holland</v>
      </c>
      <c r="S102" t="s">
        <v>1806</v>
      </c>
      <c r="T102" t="s">
        <v>154</v>
      </c>
      <c r="U102">
        <f t="shared" si="21"/>
        <v>0</v>
      </c>
      <c r="V102">
        <f t="shared" si="22"/>
        <v>0</v>
      </c>
      <c r="W102" t="str">
        <f t="shared" si="23"/>
        <v>Utrecht</v>
      </c>
    </row>
    <row r="103" spans="1:23">
      <c r="A103">
        <v>3000</v>
      </c>
      <c r="B103" t="s">
        <v>253</v>
      </c>
      <c r="C103">
        <f t="shared" si="13"/>
        <v>0</v>
      </c>
      <c r="D103">
        <f t="shared" si="14"/>
        <v>1</v>
      </c>
      <c r="E103" t="str">
        <f t="shared" si="12"/>
        <v>Diemen, Gooise Meren, Stichtse Vecht, Utrecht, Weesp, Wijdemeren</v>
      </c>
      <c r="G103" t="s">
        <v>123</v>
      </c>
      <c r="H103" t="s">
        <v>37</v>
      </c>
      <c r="I103">
        <f t="shared" si="15"/>
        <v>0</v>
      </c>
      <c r="J103">
        <f t="shared" si="16"/>
        <v>0</v>
      </c>
      <c r="K103" t="str">
        <f t="shared" si="17"/>
        <v>Amsterdam</v>
      </c>
      <c r="M103">
        <v>3340</v>
      </c>
      <c r="N103" t="s">
        <v>154</v>
      </c>
      <c r="O103">
        <f t="shared" si="18"/>
        <v>0</v>
      </c>
      <c r="P103">
        <f t="shared" si="19"/>
        <v>1</v>
      </c>
      <c r="Q103" t="str">
        <f t="shared" si="20"/>
        <v>Noord-Holland, Utrecht</v>
      </c>
      <c r="S103" t="s">
        <v>1808</v>
      </c>
      <c r="T103" t="s">
        <v>154</v>
      </c>
      <c r="U103">
        <f t="shared" si="21"/>
        <v>0</v>
      </c>
      <c r="V103">
        <f t="shared" si="22"/>
        <v>0</v>
      </c>
      <c r="W103" t="str">
        <f t="shared" si="23"/>
        <v>Utrecht</v>
      </c>
    </row>
    <row r="104" spans="1:23">
      <c r="A104">
        <v>3010</v>
      </c>
      <c r="B104" t="s">
        <v>225</v>
      </c>
      <c r="C104">
        <f t="shared" si="13"/>
        <v>0</v>
      </c>
      <c r="D104">
        <f t="shared" si="14"/>
        <v>0</v>
      </c>
      <c r="E104" t="str">
        <f t="shared" si="12"/>
        <v>Gooise Meren</v>
      </c>
      <c r="G104" t="s">
        <v>123</v>
      </c>
      <c r="H104" t="s">
        <v>68</v>
      </c>
      <c r="I104">
        <f t="shared" si="15"/>
        <v>1</v>
      </c>
      <c r="J104">
        <f t="shared" si="16"/>
        <v>1</v>
      </c>
      <c r="K104" t="str">
        <f t="shared" si="17"/>
        <v>Amsterdam, Diemen</v>
      </c>
      <c r="M104">
        <v>3350</v>
      </c>
      <c r="N104" t="s">
        <v>154</v>
      </c>
      <c r="O104">
        <f t="shared" si="18"/>
        <v>0</v>
      </c>
      <c r="P104">
        <f t="shared" si="19"/>
        <v>0</v>
      </c>
      <c r="Q104" t="str">
        <f t="shared" si="20"/>
        <v>Utrecht</v>
      </c>
      <c r="S104" t="s">
        <v>1574</v>
      </c>
      <c r="T104" t="s">
        <v>154</v>
      </c>
      <c r="U104">
        <f t="shared" si="21"/>
        <v>0</v>
      </c>
      <c r="V104">
        <f t="shared" si="22"/>
        <v>0</v>
      </c>
      <c r="W104" t="str">
        <f t="shared" si="23"/>
        <v>Utrecht</v>
      </c>
    </row>
    <row r="105" spans="1:23">
      <c r="A105">
        <v>3020</v>
      </c>
      <c r="B105" t="s">
        <v>225</v>
      </c>
      <c r="C105">
        <f t="shared" si="13"/>
        <v>0</v>
      </c>
      <c r="D105">
        <f t="shared" si="14"/>
        <v>0</v>
      </c>
      <c r="E105" t="str">
        <f t="shared" si="12"/>
        <v>Gooise Meren</v>
      </c>
      <c r="G105" t="s">
        <v>123</v>
      </c>
      <c r="H105" t="s">
        <v>110</v>
      </c>
      <c r="I105">
        <f t="shared" si="15"/>
        <v>0</v>
      </c>
      <c r="J105">
        <f t="shared" si="16"/>
        <v>1</v>
      </c>
      <c r="K105" t="str">
        <f t="shared" si="17"/>
        <v>Amsterdam, Diemen, Ouder-Amstel</v>
      </c>
      <c r="M105">
        <v>3360</v>
      </c>
      <c r="N105" t="s">
        <v>154</v>
      </c>
      <c r="O105">
        <f t="shared" si="18"/>
        <v>0</v>
      </c>
      <c r="P105">
        <f t="shared" si="19"/>
        <v>0</v>
      </c>
      <c r="Q105" t="str">
        <f t="shared" si="20"/>
        <v>Utrecht</v>
      </c>
      <c r="S105" t="s">
        <v>1811</v>
      </c>
      <c r="T105" t="s">
        <v>154</v>
      </c>
      <c r="U105">
        <f t="shared" si="21"/>
        <v>0</v>
      </c>
      <c r="V105">
        <f t="shared" si="22"/>
        <v>0</v>
      </c>
      <c r="W105" t="str">
        <f t="shared" si="23"/>
        <v>Utrecht</v>
      </c>
    </row>
    <row r="106" spans="1:23">
      <c r="A106">
        <v>3040</v>
      </c>
      <c r="B106" t="s">
        <v>225</v>
      </c>
      <c r="C106">
        <f t="shared" si="13"/>
        <v>0</v>
      </c>
      <c r="D106">
        <f t="shared" si="14"/>
        <v>0</v>
      </c>
      <c r="E106" t="str">
        <f t="shared" si="12"/>
        <v>Gooise Meren</v>
      </c>
      <c r="G106" t="s">
        <v>1565</v>
      </c>
      <c r="H106" t="s">
        <v>110</v>
      </c>
      <c r="I106">
        <f t="shared" si="15"/>
        <v>0</v>
      </c>
      <c r="J106">
        <f t="shared" si="16"/>
        <v>0</v>
      </c>
      <c r="K106" t="str">
        <f t="shared" si="17"/>
        <v>Ouder-Amstel</v>
      </c>
      <c r="M106">
        <v>3370</v>
      </c>
      <c r="N106" t="s">
        <v>154</v>
      </c>
      <c r="O106">
        <f t="shared" si="18"/>
        <v>0</v>
      </c>
      <c r="P106">
        <f t="shared" si="19"/>
        <v>0</v>
      </c>
      <c r="Q106" t="str">
        <f t="shared" si="20"/>
        <v>Utrecht</v>
      </c>
      <c r="S106" t="s">
        <v>1813</v>
      </c>
      <c r="T106" t="s">
        <v>154</v>
      </c>
      <c r="U106">
        <f t="shared" si="21"/>
        <v>0</v>
      </c>
      <c r="V106">
        <f t="shared" si="22"/>
        <v>0</v>
      </c>
      <c r="W106" t="str">
        <f t="shared" si="23"/>
        <v>Utrecht</v>
      </c>
    </row>
    <row r="107" spans="1:23">
      <c r="A107">
        <v>3050</v>
      </c>
      <c r="B107" t="s">
        <v>332</v>
      </c>
      <c r="C107">
        <f t="shared" si="13"/>
        <v>0</v>
      </c>
      <c r="D107">
        <f t="shared" si="14"/>
        <v>0</v>
      </c>
      <c r="E107" t="str">
        <f t="shared" si="12"/>
        <v>Weesp</v>
      </c>
      <c r="G107" t="s">
        <v>132</v>
      </c>
      <c r="H107" t="s">
        <v>68</v>
      </c>
      <c r="I107">
        <f t="shared" si="15"/>
        <v>0</v>
      </c>
      <c r="J107">
        <f t="shared" si="16"/>
        <v>0</v>
      </c>
      <c r="K107" t="str">
        <f t="shared" si="17"/>
        <v>Diemen</v>
      </c>
      <c r="M107">
        <v>4000</v>
      </c>
      <c r="N107" t="s">
        <v>38</v>
      </c>
      <c r="O107">
        <f t="shared" si="18"/>
        <v>0</v>
      </c>
      <c r="P107">
        <f t="shared" si="19"/>
        <v>0</v>
      </c>
      <c r="Q107" t="str">
        <f t="shared" si="20"/>
        <v>Noord-Holland</v>
      </c>
      <c r="S107" t="s">
        <v>170</v>
      </c>
      <c r="T107" t="s">
        <v>154</v>
      </c>
      <c r="U107">
        <f t="shared" si="21"/>
        <v>0</v>
      </c>
      <c r="V107">
        <f t="shared" si="22"/>
        <v>0</v>
      </c>
      <c r="W107" t="str">
        <f t="shared" si="23"/>
        <v>Utrecht</v>
      </c>
    </row>
    <row r="108" spans="1:23">
      <c r="A108">
        <v>3070</v>
      </c>
      <c r="B108" t="s">
        <v>168</v>
      </c>
      <c r="C108">
        <f t="shared" si="13"/>
        <v>0</v>
      </c>
      <c r="D108">
        <f t="shared" si="14"/>
        <v>0</v>
      </c>
      <c r="E108" t="str">
        <f t="shared" si="12"/>
        <v>Stichtse Vecht</v>
      </c>
      <c r="G108" t="s">
        <v>140</v>
      </c>
      <c r="H108" t="s">
        <v>37</v>
      </c>
      <c r="I108">
        <f t="shared" si="15"/>
        <v>0</v>
      </c>
      <c r="J108">
        <f t="shared" si="16"/>
        <v>0</v>
      </c>
      <c r="K108" t="str">
        <f t="shared" si="17"/>
        <v>Amsterdam</v>
      </c>
      <c r="M108">
        <v>4100</v>
      </c>
      <c r="N108" t="s">
        <v>38</v>
      </c>
      <c r="O108">
        <f t="shared" si="18"/>
        <v>0</v>
      </c>
      <c r="P108">
        <f t="shared" si="19"/>
        <v>0</v>
      </c>
      <c r="Q108" t="str">
        <f t="shared" si="20"/>
        <v>Noord-Holland</v>
      </c>
      <c r="S108" t="s">
        <v>1817</v>
      </c>
      <c r="T108" t="s">
        <v>154</v>
      </c>
      <c r="U108">
        <f t="shared" si="21"/>
        <v>0</v>
      </c>
      <c r="V108">
        <f t="shared" si="22"/>
        <v>0</v>
      </c>
      <c r="W108" t="str">
        <f t="shared" si="23"/>
        <v>Utrecht</v>
      </c>
    </row>
    <row r="109" spans="1:23">
      <c r="A109">
        <v>3080</v>
      </c>
      <c r="B109" t="s">
        <v>225</v>
      </c>
      <c r="C109">
        <f t="shared" si="13"/>
        <v>0</v>
      </c>
      <c r="D109">
        <f t="shared" si="14"/>
        <v>0</v>
      </c>
      <c r="E109" t="str">
        <f t="shared" si="12"/>
        <v>Gooise Meren</v>
      </c>
      <c r="G109" t="s">
        <v>140</v>
      </c>
      <c r="H109" t="s">
        <v>68</v>
      </c>
      <c r="I109">
        <f t="shared" si="15"/>
        <v>1</v>
      </c>
      <c r="J109">
        <f t="shared" si="16"/>
        <v>1</v>
      </c>
      <c r="K109" t="str">
        <f t="shared" si="17"/>
        <v>Amsterdam, Diemen</v>
      </c>
      <c r="M109">
        <v>4110</v>
      </c>
      <c r="N109" t="s">
        <v>38</v>
      </c>
      <c r="O109">
        <f t="shared" si="18"/>
        <v>0</v>
      </c>
      <c r="P109">
        <f t="shared" si="19"/>
        <v>0</v>
      </c>
      <c r="Q109" t="str">
        <f t="shared" si="20"/>
        <v>Noord-Holland</v>
      </c>
      <c r="S109" t="s">
        <v>1578</v>
      </c>
      <c r="T109" t="s">
        <v>154</v>
      </c>
      <c r="U109">
        <f t="shared" si="21"/>
        <v>0</v>
      </c>
      <c r="V109">
        <f t="shared" si="22"/>
        <v>0</v>
      </c>
      <c r="W109" t="str">
        <f t="shared" si="23"/>
        <v>Utrecht</v>
      </c>
    </row>
    <row r="110" spans="1:23">
      <c r="A110">
        <v>3100</v>
      </c>
      <c r="B110" t="s">
        <v>225</v>
      </c>
      <c r="C110">
        <f t="shared" si="13"/>
        <v>0</v>
      </c>
      <c r="D110">
        <f t="shared" si="14"/>
        <v>0</v>
      </c>
      <c r="E110" t="str">
        <f t="shared" si="12"/>
        <v>Gooise Meren</v>
      </c>
      <c r="G110" t="s">
        <v>140</v>
      </c>
      <c r="H110" t="s">
        <v>225</v>
      </c>
      <c r="I110">
        <f t="shared" si="15"/>
        <v>0</v>
      </c>
      <c r="J110">
        <f t="shared" si="16"/>
        <v>1</v>
      </c>
      <c r="K110" t="str">
        <f t="shared" si="17"/>
        <v>Amsterdam, Diemen, Gooise Meren</v>
      </c>
      <c r="M110">
        <v>4120</v>
      </c>
      <c r="N110" t="s">
        <v>38</v>
      </c>
      <c r="O110">
        <f t="shared" si="18"/>
        <v>0</v>
      </c>
      <c r="P110">
        <f t="shared" si="19"/>
        <v>0</v>
      </c>
      <c r="Q110" t="str">
        <f t="shared" si="20"/>
        <v>Noord-Holland</v>
      </c>
      <c r="S110" t="s">
        <v>1579</v>
      </c>
      <c r="T110" t="s">
        <v>154</v>
      </c>
      <c r="U110">
        <f t="shared" si="21"/>
        <v>0</v>
      </c>
      <c r="V110">
        <f t="shared" si="22"/>
        <v>0</v>
      </c>
      <c r="W110" t="str">
        <f t="shared" si="23"/>
        <v>Utrecht</v>
      </c>
    </row>
    <row r="111" spans="1:23">
      <c r="A111">
        <v>3100</v>
      </c>
      <c r="B111" t="s">
        <v>332</v>
      </c>
      <c r="C111">
        <f t="shared" si="13"/>
        <v>0</v>
      </c>
      <c r="D111">
        <f t="shared" si="14"/>
        <v>1</v>
      </c>
      <c r="E111" t="str">
        <f t="shared" si="12"/>
        <v>Gooise Meren, Weesp</v>
      </c>
      <c r="G111" t="s">
        <v>468</v>
      </c>
      <c r="H111" t="s">
        <v>37</v>
      </c>
      <c r="I111">
        <f t="shared" si="15"/>
        <v>0</v>
      </c>
      <c r="J111">
        <f t="shared" si="16"/>
        <v>0</v>
      </c>
      <c r="K111" t="str">
        <f t="shared" si="17"/>
        <v>Amsterdam</v>
      </c>
      <c r="M111">
        <v>4130</v>
      </c>
      <c r="N111" t="s">
        <v>38</v>
      </c>
      <c r="O111">
        <f t="shared" si="18"/>
        <v>0</v>
      </c>
      <c r="P111">
        <f t="shared" si="19"/>
        <v>0</v>
      </c>
      <c r="Q111" t="str">
        <f t="shared" si="20"/>
        <v>Noord-Holland</v>
      </c>
      <c r="S111" t="s">
        <v>1580</v>
      </c>
      <c r="T111" t="s">
        <v>154</v>
      </c>
      <c r="U111">
        <f t="shared" si="21"/>
        <v>0</v>
      </c>
      <c r="V111">
        <f t="shared" si="22"/>
        <v>0</v>
      </c>
      <c r="W111" t="str">
        <f t="shared" si="23"/>
        <v>Utrecht</v>
      </c>
    </row>
    <row r="112" spans="1:23">
      <c r="A112">
        <v>3110</v>
      </c>
      <c r="B112" t="s">
        <v>225</v>
      </c>
      <c r="C112">
        <f t="shared" si="13"/>
        <v>0</v>
      </c>
      <c r="D112">
        <f t="shared" si="14"/>
        <v>0</v>
      </c>
      <c r="E112" t="str">
        <f t="shared" si="12"/>
        <v>Gooise Meren</v>
      </c>
      <c r="G112" t="s">
        <v>142</v>
      </c>
      <c r="H112" t="s">
        <v>153</v>
      </c>
      <c r="I112">
        <f t="shared" si="15"/>
        <v>0</v>
      </c>
      <c r="J112">
        <f t="shared" si="16"/>
        <v>0</v>
      </c>
      <c r="K112" t="str">
        <f t="shared" si="17"/>
        <v>De Ronde Venen</v>
      </c>
      <c r="M112">
        <v>4140</v>
      </c>
      <c r="N112" t="s">
        <v>38</v>
      </c>
      <c r="O112">
        <f t="shared" si="18"/>
        <v>0</v>
      </c>
      <c r="P112">
        <f t="shared" si="19"/>
        <v>0</v>
      </c>
      <c r="Q112" t="str">
        <f t="shared" si="20"/>
        <v>Noord-Holland</v>
      </c>
      <c r="S112" t="s">
        <v>1581</v>
      </c>
      <c r="T112" t="s">
        <v>154</v>
      </c>
      <c r="U112">
        <f t="shared" si="21"/>
        <v>0</v>
      </c>
      <c r="V112">
        <f t="shared" si="22"/>
        <v>0</v>
      </c>
      <c r="W112" t="str">
        <f t="shared" si="23"/>
        <v>Utrecht</v>
      </c>
    </row>
    <row r="113" spans="1:23">
      <c r="A113">
        <v>3110</v>
      </c>
      <c r="B113" t="s">
        <v>282</v>
      </c>
      <c r="C113">
        <f t="shared" si="13"/>
        <v>1</v>
      </c>
      <c r="D113">
        <f t="shared" si="14"/>
        <v>1</v>
      </c>
      <c r="E113" t="str">
        <f t="shared" si="12"/>
        <v>Gooise Meren, Hilversum</v>
      </c>
      <c r="G113" t="s">
        <v>1781</v>
      </c>
      <c r="H113" t="s">
        <v>168</v>
      </c>
      <c r="I113">
        <f t="shared" si="15"/>
        <v>0</v>
      </c>
      <c r="J113">
        <f t="shared" si="16"/>
        <v>0</v>
      </c>
      <c r="K113" t="str">
        <f t="shared" si="17"/>
        <v>Stichtse Vecht</v>
      </c>
      <c r="M113">
        <v>4200</v>
      </c>
      <c r="N113" t="s">
        <v>38</v>
      </c>
      <c r="O113">
        <f t="shared" si="18"/>
        <v>0</v>
      </c>
      <c r="P113">
        <f t="shared" si="19"/>
        <v>0</v>
      </c>
      <c r="Q113" t="str">
        <f t="shared" si="20"/>
        <v>Noord-Holland</v>
      </c>
      <c r="S113" t="s">
        <v>1819</v>
      </c>
      <c r="T113" t="s">
        <v>154</v>
      </c>
      <c r="U113">
        <f t="shared" si="21"/>
        <v>0</v>
      </c>
      <c r="V113">
        <f t="shared" si="22"/>
        <v>0</v>
      </c>
      <c r="W113" t="str">
        <f t="shared" si="23"/>
        <v>Utrecht</v>
      </c>
    </row>
    <row r="114" spans="1:23">
      <c r="A114">
        <v>3110</v>
      </c>
      <c r="B114" t="s">
        <v>332</v>
      </c>
      <c r="C114">
        <f t="shared" si="13"/>
        <v>0</v>
      </c>
      <c r="D114">
        <f t="shared" si="14"/>
        <v>1</v>
      </c>
      <c r="E114" t="str">
        <f t="shared" si="12"/>
        <v>Gooise Meren, Hilversum, Weesp</v>
      </c>
      <c r="G114" t="s">
        <v>1782</v>
      </c>
      <c r="H114" t="s">
        <v>153</v>
      </c>
      <c r="I114">
        <f t="shared" si="15"/>
        <v>0</v>
      </c>
      <c r="J114">
        <f t="shared" si="16"/>
        <v>0</v>
      </c>
      <c r="K114" t="str">
        <f t="shared" si="17"/>
        <v>De Ronde Venen</v>
      </c>
      <c r="M114">
        <v>4210</v>
      </c>
      <c r="N114" t="s">
        <v>38</v>
      </c>
      <c r="O114">
        <f t="shared" si="18"/>
        <v>0</v>
      </c>
      <c r="P114">
        <f t="shared" si="19"/>
        <v>0</v>
      </c>
      <c r="Q114" t="str">
        <f t="shared" si="20"/>
        <v>Noord-Holland</v>
      </c>
      <c r="S114" t="s">
        <v>484</v>
      </c>
      <c r="T114" t="s">
        <v>154</v>
      </c>
      <c r="U114">
        <f t="shared" si="21"/>
        <v>0</v>
      </c>
      <c r="V114">
        <f t="shared" si="22"/>
        <v>0</v>
      </c>
      <c r="W114" t="str">
        <f t="shared" si="23"/>
        <v>Utrecht</v>
      </c>
    </row>
    <row r="115" spans="1:23">
      <c r="A115">
        <v>3200</v>
      </c>
      <c r="B115" t="s">
        <v>332</v>
      </c>
      <c r="C115">
        <f t="shared" si="13"/>
        <v>0</v>
      </c>
      <c r="D115">
        <f t="shared" si="14"/>
        <v>0</v>
      </c>
      <c r="E115" t="str">
        <f t="shared" si="12"/>
        <v>Weesp</v>
      </c>
      <c r="G115" t="s">
        <v>1782</v>
      </c>
      <c r="H115" t="s">
        <v>168</v>
      </c>
      <c r="I115">
        <f t="shared" si="15"/>
        <v>0</v>
      </c>
      <c r="J115">
        <f t="shared" si="16"/>
        <v>1</v>
      </c>
      <c r="K115" t="str">
        <f t="shared" si="17"/>
        <v>De Ronde Venen, Stichtse Vecht</v>
      </c>
      <c r="M115">
        <v>4230</v>
      </c>
      <c r="N115" t="s">
        <v>38</v>
      </c>
      <c r="O115">
        <f t="shared" si="18"/>
        <v>0</v>
      </c>
      <c r="P115">
        <f t="shared" si="19"/>
        <v>0</v>
      </c>
      <c r="Q115" t="str">
        <f t="shared" si="20"/>
        <v>Noord-Holland</v>
      </c>
      <c r="S115" t="s">
        <v>1823</v>
      </c>
      <c r="T115" t="s">
        <v>154</v>
      </c>
      <c r="U115">
        <f t="shared" si="21"/>
        <v>0</v>
      </c>
      <c r="V115">
        <f t="shared" si="22"/>
        <v>0</v>
      </c>
      <c r="W115" t="str">
        <f t="shared" si="23"/>
        <v>Utrecht</v>
      </c>
    </row>
    <row r="116" spans="1:23">
      <c r="A116">
        <v>3200</v>
      </c>
      <c r="B116" t="s">
        <v>253</v>
      </c>
      <c r="C116">
        <f t="shared" si="13"/>
        <v>0</v>
      </c>
      <c r="D116">
        <f t="shared" si="14"/>
        <v>1</v>
      </c>
      <c r="E116" t="str">
        <f t="shared" si="12"/>
        <v>Weesp, Wijdemeren</v>
      </c>
      <c r="G116" t="s">
        <v>1567</v>
      </c>
      <c r="H116" t="s">
        <v>37</v>
      </c>
      <c r="I116">
        <f t="shared" si="15"/>
        <v>0</v>
      </c>
      <c r="J116">
        <f t="shared" si="16"/>
        <v>0</v>
      </c>
      <c r="K116" t="str">
        <f t="shared" si="17"/>
        <v>Amsterdam</v>
      </c>
      <c r="M116">
        <v>4240</v>
      </c>
      <c r="N116" t="s">
        <v>38</v>
      </c>
      <c r="O116">
        <f t="shared" si="18"/>
        <v>0</v>
      </c>
      <c r="P116">
        <f t="shared" si="19"/>
        <v>0</v>
      </c>
      <c r="Q116" t="str">
        <f t="shared" si="20"/>
        <v>Noord-Holland</v>
      </c>
      <c r="S116" t="s">
        <v>1823</v>
      </c>
      <c r="T116" t="s">
        <v>196</v>
      </c>
      <c r="U116">
        <f t="shared" si="21"/>
        <v>0</v>
      </c>
      <c r="V116">
        <f t="shared" si="22"/>
        <v>1</v>
      </c>
      <c r="W116" t="str">
        <f t="shared" si="23"/>
        <v>Utrecht, Zuid-Holland</v>
      </c>
    </row>
    <row r="117" spans="1:23">
      <c r="A117">
        <v>3201</v>
      </c>
      <c r="B117" t="s">
        <v>253</v>
      </c>
      <c r="C117">
        <f t="shared" si="13"/>
        <v>0</v>
      </c>
      <c r="D117">
        <f t="shared" si="14"/>
        <v>0</v>
      </c>
      <c r="E117" t="str">
        <f t="shared" si="12"/>
        <v>Wijdemeren</v>
      </c>
      <c r="G117" t="s">
        <v>1568</v>
      </c>
      <c r="H117" t="s">
        <v>68</v>
      </c>
      <c r="I117">
        <f t="shared" si="15"/>
        <v>0</v>
      </c>
      <c r="J117">
        <f t="shared" si="16"/>
        <v>0</v>
      </c>
      <c r="K117" t="str">
        <f t="shared" si="17"/>
        <v>Diemen</v>
      </c>
      <c r="M117">
        <v>4250</v>
      </c>
      <c r="N117" t="s">
        <v>38</v>
      </c>
      <c r="O117">
        <f t="shared" si="18"/>
        <v>0</v>
      </c>
      <c r="P117">
        <f t="shared" si="19"/>
        <v>0</v>
      </c>
      <c r="Q117" t="str">
        <f t="shared" si="20"/>
        <v>Noord-Holland</v>
      </c>
      <c r="S117" t="s">
        <v>1583</v>
      </c>
      <c r="T117" t="s">
        <v>154</v>
      </c>
      <c r="U117">
        <f t="shared" si="21"/>
        <v>0</v>
      </c>
      <c r="V117">
        <f t="shared" si="22"/>
        <v>0</v>
      </c>
      <c r="W117" t="str">
        <f t="shared" si="23"/>
        <v>Utrecht</v>
      </c>
    </row>
    <row r="118" spans="1:23">
      <c r="A118">
        <v>3210</v>
      </c>
      <c r="B118" t="s">
        <v>253</v>
      </c>
      <c r="C118">
        <f t="shared" si="13"/>
        <v>0</v>
      </c>
      <c r="D118">
        <f t="shared" si="14"/>
        <v>0</v>
      </c>
      <c r="E118" t="str">
        <f t="shared" si="12"/>
        <v>Wijdemeren</v>
      </c>
      <c r="G118" t="s">
        <v>1568</v>
      </c>
      <c r="H118" t="s">
        <v>225</v>
      </c>
      <c r="I118">
        <f t="shared" si="15"/>
        <v>0</v>
      </c>
      <c r="J118">
        <f t="shared" si="16"/>
        <v>1</v>
      </c>
      <c r="K118" t="str">
        <f t="shared" si="17"/>
        <v>Diemen, Gooise Meren</v>
      </c>
      <c r="M118">
        <v>5000</v>
      </c>
      <c r="N118" t="s">
        <v>38</v>
      </c>
      <c r="O118">
        <f t="shared" si="18"/>
        <v>0</v>
      </c>
      <c r="P118">
        <f t="shared" si="19"/>
        <v>0</v>
      </c>
      <c r="Q118" t="str">
        <f t="shared" si="20"/>
        <v>Noord-Holland</v>
      </c>
      <c r="S118" t="s">
        <v>1584</v>
      </c>
      <c r="T118" t="s">
        <v>196</v>
      </c>
      <c r="U118">
        <f t="shared" si="21"/>
        <v>0</v>
      </c>
      <c r="V118">
        <f t="shared" si="22"/>
        <v>0</v>
      </c>
      <c r="W118" t="str">
        <f t="shared" si="23"/>
        <v>Zuid-Holland</v>
      </c>
    </row>
    <row r="119" spans="1:23">
      <c r="A119">
        <v>3220</v>
      </c>
      <c r="B119" t="s">
        <v>253</v>
      </c>
      <c r="C119">
        <f t="shared" si="13"/>
        <v>0</v>
      </c>
      <c r="D119">
        <f t="shared" si="14"/>
        <v>0</v>
      </c>
      <c r="E119" t="str">
        <f t="shared" si="12"/>
        <v>Wijdemeren</v>
      </c>
      <c r="G119" t="s">
        <v>1569</v>
      </c>
      <c r="H119" t="s">
        <v>168</v>
      </c>
      <c r="I119">
        <f t="shared" si="15"/>
        <v>0</v>
      </c>
      <c r="J119">
        <f t="shared" si="16"/>
        <v>0</v>
      </c>
      <c r="K119" t="str">
        <f t="shared" si="17"/>
        <v>Stichtse Vecht</v>
      </c>
      <c r="M119">
        <v>5000</v>
      </c>
      <c r="N119" t="s">
        <v>154</v>
      </c>
      <c r="O119">
        <f t="shared" si="18"/>
        <v>0</v>
      </c>
      <c r="P119">
        <f t="shared" si="19"/>
        <v>1</v>
      </c>
      <c r="Q119" t="str">
        <f t="shared" si="20"/>
        <v>Noord-Holland, Utrecht</v>
      </c>
      <c r="S119" t="s">
        <v>1826</v>
      </c>
      <c r="T119" t="s">
        <v>154</v>
      </c>
      <c r="U119">
        <f t="shared" si="21"/>
        <v>0</v>
      </c>
      <c r="V119">
        <f t="shared" si="22"/>
        <v>0</v>
      </c>
      <c r="W119" t="str">
        <f t="shared" si="23"/>
        <v>Utrecht</v>
      </c>
    </row>
    <row r="120" spans="1:23">
      <c r="A120">
        <v>3230</v>
      </c>
      <c r="B120" t="s">
        <v>282</v>
      </c>
      <c r="C120">
        <f t="shared" si="13"/>
        <v>0</v>
      </c>
      <c r="D120">
        <f t="shared" si="14"/>
        <v>0</v>
      </c>
      <c r="E120" t="str">
        <f t="shared" si="12"/>
        <v>Hilversum</v>
      </c>
      <c r="G120" t="s">
        <v>1784</v>
      </c>
      <c r="H120" t="s">
        <v>110</v>
      </c>
      <c r="I120">
        <f t="shared" si="15"/>
        <v>0</v>
      </c>
      <c r="J120">
        <f t="shared" si="16"/>
        <v>0</v>
      </c>
      <c r="K120" t="str">
        <f t="shared" si="17"/>
        <v>Ouder-Amstel</v>
      </c>
      <c r="M120">
        <v>6000</v>
      </c>
      <c r="N120" t="s">
        <v>38</v>
      </c>
      <c r="O120">
        <f t="shared" si="18"/>
        <v>0</v>
      </c>
      <c r="P120">
        <f t="shared" si="19"/>
        <v>0</v>
      </c>
      <c r="Q120" t="str">
        <f t="shared" si="20"/>
        <v>Noord-Holland</v>
      </c>
      <c r="S120" t="s">
        <v>492</v>
      </c>
      <c r="T120" t="s">
        <v>154</v>
      </c>
      <c r="U120">
        <f t="shared" si="21"/>
        <v>0</v>
      </c>
      <c r="V120">
        <f t="shared" si="22"/>
        <v>0</v>
      </c>
      <c r="W120" t="str">
        <f t="shared" si="23"/>
        <v>Utrecht</v>
      </c>
    </row>
    <row r="121" spans="1:23">
      <c r="A121">
        <v>3230</v>
      </c>
      <c r="B121" t="s">
        <v>168</v>
      </c>
      <c r="C121">
        <f t="shared" si="13"/>
        <v>1</v>
      </c>
      <c r="D121">
        <f t="shared" si="14"/>
        <v>1</v>
      </c>
      <c r="E121" t="str">
        <f t="shared" si="12"/>
        <v>Hilversum, Stichtse Vecht</v>
      </c>
      <c r="G121" t="s">
        <v>1787</v>
      </c>
      <c r="H121" t="s">
        <v>110</v>
      </c>
      <c r="I121">
        <f t="shared" si="15"/>
        <v>0</v>
      </c>
      <c r="J121">
        <f t="shared" si="16"/>
        <v>0</v>
      </c>
      <c r="K121" t="str">
        <f t="shared" si="17"/>
        <v>Ouder-Amstel</v>
      </c>
      <c r="M121">
        <v>6000</v>
      </c>
      <c r="N121" t="s">
        <v>154</v>
      </c>
      <c r="O121">
        <f t="shared" si="18"/>
        <v>0</v>
      </c>
      <c r="P121">
        <f t="shared" si="19"/>
        <v>1</v>
      </c>
      <c r="Q121" t="str">
        <f t="shared" si="20"/>
        <v>Noord-Holland, Utrecht</v>
      </c>
      <c r="S121" t="s">
        <v>1827</v>
      </c>
      <c r="T121" t="s">
        <v>154</v>
      </c>
      <c r="U121">
        <f t="shared" si="21"/>
        <v>0</v>
      </c>
      <c r="V121">
        <f t="shared" si="22"/>
        <v>0</v>
      </c>
      <c r="W121" t="str">
        <f t="shared" si="23"/>
        <v>Utrecht</v>
      </c>
    </row>
    <row r="122" spans="1:23">
      <c r="A122">
        <v>3230</v>
      </c>
      <c r="B122" t="s">
        <v>253</v>
      </c>
      <c r="C122">
        <f t="shared" si="13"/>
        <v>0</v>
      </c>
      <c r="D122">
        <f t="shared" si="14"/>
        <v>1</v>
      </c>
      <c r="E122" t="str">
        <f t="shared" si="12"/>
        <v>Hilversum, Stichtse Vecht, Wijdemeren</v>
      </c>
      <c r="G122" t="s">
        <v>1789</v>
      </c>
      <c r="H122" t="s">
        <v>110</v>
      </c>
      <c r="I122">
        <f t="shared" si="15"/>
        <v>0</v>
      </c>
      <c r="J122">
        <f t="shared" si="16"/>
        <v>0</v>
      </c>
      <c r="K122" t="str">
        <f t="shared" si="17"/>
        <v>Ouder-Amstel</v>
      </c>
      <c r="M122">
        <v>6040</v>
      </c>
      <c r="N122" t="s">
        <v>38</v>
      </c>
      <c r="O122">
        <f t="shared" si="18"/>
        <v>0</v>
      </c>
      <c r="P122">
        <f t="shared" si="19"/>
        <v>0</v>
      </c>
      <c r="Q122" t="str">
        <f t="shared" si="20"/>
        <v>Noord-Holland</v>
      </c>
      <c r="S122" t="s">
        <v>1829</v>
      </c>
      <c r="T122" t="s">
        <v>154</v>
      </c>
      <c r="U122">
        <f t="shared" si="21"/>
        <v>0</v>
      </c>
      <c r="V122">
        <f t="shared" si="22"/>
        <v>0</v>
      </c>
      <c r="W122" t="str">
        <f t="shared" si="23"/>
        <v>Utrecht</v>
      </c>
    </row>
    <row r="123" spans="1:23">
      <c r="A123">
        <v>3240</v>
      </c>
      <c r="B123" t="s">
        <v>168</v>
      </c>
      <c r="C123">
        <f t="shared" si="13"/>
        <v>0</v>
      </c>
      <c r="D123">
        <f t="shared" si="14"/>
        <v>0</v>
      </c>
      <c r="E123" t="str">
        <f t="shared" si="12"/>
        <v>Stichtse Vecht</v>
      </c>
      <c r="G123" t="s">
        <v>1791</v>
      </c>
      <c r="H123" t="s">
        <v>110</v>
      </c>
      <c r="I123">
        <f t="shared" si="15"/>
        <v>0</v>
      </c>
      <c r="J123">
        <f t="shared" si="16"/>
        <v>0</v>
      </c>
      <c r="K123" t="str">
        <f t="shared" si="17"/>
        <v>Ouder-Amstel</v>
      </c>
      <c r="M123">
        <v>6050</v>
      </c>
      <c r="N123" t="s">
        <v>38</v>
      </c>
      <c r="O123">
        <f t="shared" si="18"/>
        <v>0</v>
      </c>
      <c r="P123">
        <f t="shared" si="19"/>
        <v>0</v>
      </c>
      <c r="Q123" t="str">
        <f t="shared" si="20"/>
        <v>Noord-Holland</v>
      </c>
      <c r="S123" t="s">
        <v>1831</v>
      </c>
      <c r="T123" t="s">
        <v>154</v>
      </c>
      <c r="U123">
        <f t="shared" si="21"/>
        <v>0</v>
      </c>
      <c r="V123">
        <f t="shared" si="22"/>
        <v>0</v>
      </c>
      <c r="W123" t="str">
        <f t="shared" si="23"/>
        <v>Utrecht</v>
      </c>
    </row>
    <row r="124" spans="1:23">
      <c r="A124">
        <v>3240</v>
      </c>
      <c r="B124" t="s">
        <v>253</v>
      </c>
      <c r="C124">
        <f t="shared" si="13"/>
        <v>0</v>
      </c>
      <c r="D124">
        <f t="shared" si="14"/>
        <v>1</v>
      </c>
      <c r="E124" t="str">
        <f t="shared" si="12"/>
        <v>Stichtse Vecht, Wijdemeren</v>
      </c>
      <c r="G124" t="s">
        <v>1794</v>
      </c>
      <c r="H124" t="s">
        <v>110</v>
      </c>
      <c r="I124">
        <f t="shared" si="15"/>
        <v>0</v>
      </c>
      <c r="J124">
        <f t="shared" si="16"/>
        <v>0</v>
      </c>
      <c r="K124" t="str">
        <f t="shared" si="17"/>
        <v>Ouder-Amstel</v>
      </c>
      <c r="M124">
        <v>6060</v>
      </c>
      <c r="N124" t="s">
        <v>38</v>
      </c>
      <c r="O124">
        <f t="shared" si="18"/>
        <v>0</v>
      </c>
      <c r="P124">
        <f t="shared" si="19"/>
        <v>0</v>
      </c>
      <c r="Q124" t="str">
        <f t="shared" si="20"/>
        <v>Noord-Holland</v>
      </c>
      <c r="S124" t="s">
        <v>1832</v>
      </c>
      <c r="T124" t="s">
        <v>154</v>
      </c>
      <c r="U124">
        <f t="shared" si="21"/>
        <v>0</v>
      </c>
      <c r="V124">
        <f t="shared" si="22"/>
        <v>0</v>
      </c>
      <c r="W124" t="str">
        <f t="shared" si="23"/>
        <v>Utrecht</v>
      </c>
    </row>
    <row r="125" spans="1:23">
      <c r="A125">
        <v>3250</v>
      </c>
      <c r="B125" t="s">
        <v>168</v>
      </c>
      <c r="C125">
        <f t="shared" si="13"/>
        <v>0</v>
      </c>
      <c r="D125">
        <f t="shared" si="14"/>
        <v>0</v>
      </c>
      <c r="E125" t="str">
        <f t="shared" si="12"/>
        <v>Stichtse Vecht</v>
      </c>
      <c r="G125" t="s">
        <v>471</v>
      </c>
      <c r="H125" t="s">
        <v>110</v>
      </c>
      <c r="I125">
        <f t="shared" si="15"/>
        <v>0</v>
      </c>
      <c r="J125">
        <f t="shared" si="16"/>
        <v>0</v>
      </c>
      <c r="K125" t="str">
        <f t="shared" si="17"/>
        <v>Ouder-Amstel</v>
      </c>
      <c r="M125">
        <v>6080</v>
      </c>
      <c r="N125" t="s">
        <v>38</v>
      </c>
      <c r="O125">
        <f t="shared" si="18"/>
        <v>0</v>
      </c>
      <c r="P125">
        <f t="shared" si="19"/>
        <v>0</v>
      </c>
      <c r="Q125" t="str">
        <f t="shared" si="20"/>
        <v>Noord-Holland</v>
      </c>
      <c r="S125" t="s">
        <v>1586</v>
      </c>
      <c r="T125" t="s">
        <v>154</v>
      </c>
      <c r="U125">
        <f t="shared" si="21"/>
        <v>0</v>
      </c>
      <c r="V125">
        <f t="shared" si="22"/>
        <v>0</v>
      </c>
      <c r="W125" t="str">
        <f t="shared" si="23"/>
        <v>Utrecht</v>
      </c>
    </row>
    <row r="126" spans="1:23">
      <c r="A126">
        <v>3260</v>
      </c>
      <c r="B126" t="s">
        <v>253</v>
      </c>
      <c r="C126">
        <f t="shared" si="13"/>
        <v>0</v>
      </c>
      <c r="D126">
        <f t="shared" si="14"/>
        <v>0</v>
      </c>
      <c r="E126" t="str">
        <f t="shared" si="12"/>
        <v>Wijdemeren</v>
      </c>
      <c r="G126" t="s">
        <v>1797</v>
      </c>
      <c r="H126" t="s">
        <v>153</v>
      </c>
      <c r="I126">
        <f t="shared" si="15"/>
        <v>0</v>
      </c>
      <c r="J126">
        <f t="shared" si="16"/>
        <v>0</v>
      </c>
      <c r="K126" t="str">
        <f t="shared" si="17"/>
        <v>De Ronde Venen</v>
      </c>
      <c r="M126">
        <v>6100</v>
      </c>
      <c r="N126" t="s">
        <v>38</v>
      </c>
      <c r="O126">
        <f t="shared" si="18"/>
        <v>0</v>
      </c>
      <c r="P126">
        <f t="shared" si="19"/>
        <v>0</v>
      </c>
      <c r="Q126" t="str">
        <f t="shared" si="20"/>
        <v>Noord-Holland</v>
      </c>
      <c r="S126" t="s">
        <v>1836</v>
      </c>
      <c r="T126" t="s">
        <v>154</v>
      </c>
      <c r="U126">
        <f t="shared" si="21"/>
        <v>0</v>
      </c>
      <c r="V126">
        <f t="shared" si="22"/>
        <v>0</v>
      </c>
      <c r="W126" t="str">
        <f t="shared" si="23"/>
        <v>Utrecht</v>
      </c>
    </row>
    <row r="127" spans="1:23">
      <c r="A127">
        <v>3300</v>
      </c>
      <c r="B127" t="s">
        <v>643</v>
      </c>
      <c r="C127">
        <f t="shared" si="13"/>
        <v>0</v>
      </c>
      <c r="D127">
        <f t="shared" si="14"/>
        <v>0</v>
      </c>
      <c r="E127" t="str">
        <f t="shared" si="12"/>
        <v>De Bilt</v>
      </c>
      <c r="G127" t="s">
        <v>1798</v>
      </c>
      <c r="H127" t="s">
        <v>153</v>
      </c>
      <c r="I127">
        <f t="shared" si="15"/>
        <v>0</v>
      </c>
      <c r="J127">
        <f t="shared" si="16"/>
        <v>0</v>
      </c>
      <c r="K127" t="str">
        <f t="shared" si="17"/>
        <v>De Ronde Venen</v>
      </c>
      <c r="M127">
        <v>6110</v>
      </c>
      <c r="N127" t="s">
        <v>38</v>
      </c>
      <c r="O127">
        <f t="shared" si="18"/>
        <v>0</v>
      </c>
      <c r="P127">
        <f t="shared" si="19"/>
        <v>0</v>
      </c>
      <c r="Q127" t="str">
        <f t="shared" si="20"/>
        <v>Noord-Holland</v>
      </c>
      <c r="S127" t="s">
        <v>1837</v>
      </c>
      <c r="T127" t="s">
        <v>154</v>
      </c>
      <c r="U127">
        <f t="shared" si="21"/>
        <v>0</v>
      </c>
      <c r="V127">
        <f t="shared" si="22"/>
        <v>0</v>
      </c>
      <c r="W127" t="str">
        <f t="shared" si="23"/>
        <v>Utrecht</v>
      </c>
    </row>
    <row r="128" spans="1:23">
      <c r="A128">
        <v>3300</v>
      </c>
      <c r="B128" t="s">
        <v>282</v>
      </c>
      <c r="C128">
        <f t="shared" si="13"/>
        <v>1</v>
      </c>
      <c r="D128">
        <f t="shared" si="14"/>
        <v>1</v>
      </c>
      <c r="E128" t="str">
        <f t="shared" si="12"/>
        <v>De Bilt, Hilversum</v>
      </c>
      <c r="G128" t="s">
        <v>1799</v>
      </c>
      <c r="H128" t="s">
        <v>153</v>
      </c>
      <c r="I128">
        <f t="shared" si="15"/>
        <v>0</v>
      </c>
      <c r="J128">
        <f t="shared" si="16"/>
        <v>0</v>
      </c>
      <c r="K128" t="str">
        <f t="shared" si="17"/>
        <v>De Ronde Venen</v>
      </c>
      <c r="M128">
        <v>6400</v>
      </c>
      <c r="N128" t="s">
        <v>38</v>
      </c>
      <c r="O128">
        <f t="shared" si="18"/>
        <v>0</v>
      </c>
      <c r="P128">
        <f t="shared" si="19"/>
        <v>0</v>
      </c>
      <c r="Q128" t="str">
        <f t="shared" si="20"/>
        <v>Noord-Holland</v>
      </c>
      <c r="S128" t="s">
        <v>499</v>
      </c>
      <c r="T128" t="s">
        <v>154</v>
      </c>
      <c r="U128">
        <f t="shared" si="21"/>
        <v>0</v>
      </c>
      <c r="V128">
        <f t="shared" si="22"/>
        <v>0</v>
      </c>
      <c r="W128" t="str">
        <f t="shared" si="23"/>
        <v>Utrecht</v>
      </c>
    </row>
    <row r="129" spans="1:23">
      <c r="A129">
        <v>3300</v>
      </c>
      <c r="B129" t="s">
        <v>168</v>
      </c>
      <c r="C129">
        <f t="shared" si="13"/>
        <v>1</v>
      </c>
      <c r="D129">
        <f t="shared" si="14"/>
        <v>1</v>
      </c>
      <c r="E129" t="str">
        <f t="shared" si="12"/>
        <v>De Bilt, Hilversum, Stichtse Vecht</v>
      </c>
      <c r="G129" t="s">
        <v>1801</v>
      </c>
      <c r="H129" t="s">
        <v>153</v>
      </c>
      <c r="I129">
        <f t="shared" si="15"/>
        <v>0</v>
      </c>
      <c r="J129">
        <f t="shared" si="16"/>
        <v>0</v>
      </c>
      <c r="K129" t="str">
        <f t="shared" si="17"/>
        <v>De Ronde Venen</v>
      </c>
      <c r="M129">
        <v>6420</v>
      </c>
      <c r="N129" t="s">
        <v>38</v>
      </c>
      <c r="O129">
        <f t="shared" si="18"/>
        <v>0</v>
      </c>
      <c r="P129">
        <f t="shared" si="19"/>
        <v>0</v>
      </c>
      <c r="Q129" t="str">
        <f t="shared" si="20"/>
        <v>Noord-Holland</v>
      </c>
      <c r="S129" t="s">
        <v>1840</v>
      </c>
      <c r="T129" t="s">
        <v>154</v>
      </c>
      <c r="U129">
        <f t="shared" si="21"/>
        <v>0</v>
      </c>
      <c r="V129">
        <f t="shared" si="22"/>
        <v>0</v>
      </c>
      <c r="W129" t="str">
        <f t="shared" si="23"/>
        <v>Utrecht</v>
      </c>
    </row>
    <row r="130" spans="1:23">
      <c r="A130">
        <v>3300</v>
      </c>
      <c r="B130" t="s">
        <v>253</v>
      </c>
      <c r="C130">
        <f t="shared" si="13"/>
        <v>0</v>
      </c>
      <c r="D130">
        <f t="shared" si="14"/>
        <v>1</v>
      </c>
      <c r="E130" t="str">
        <f t="shared" si="12"/>
        <v>De Bilt, Hilversum, Stichtse Vecht, Wijdemeren</v>
      </c>
      <c r="G130" t="s">
        <v>480</v>
      </c>
      <c r="H130" t="s">
        <v>153</v>
      </c>
      <c r="I130">
        <f t="shared" si="15"/>
        <v>0</v>
      </c>
      <c r="J130">
        <f t="shared" si="16"/>
        <v>0</v>
      </c>
      <c r="K130" t="str">
        <f t="shared" si="17"/>
        <v>De Ronde Venen</v>
      </c>
      <c r="M130">
        <v>6430</v>
      </c>
      <c r="N130" t="s">
        <v>154</v>
      </c>
      <c r="O130">
        <f t="shared" si="18"/>
        <v>0</v>
      </c>
      <c r="P130">
        <f t="shared" si="19"/>
        <v>0</v>
      </c>
      <c r="Q130" t="str">
        <f t="shared" si="20"/>
        <v>Utrecht</v>
      </c>
      <c r="S130" t="s">
        <v>1842</v>
      </c>
      <c r="T130" t="s">
        <v>154</v>
      </c>
      <c r="U130">
        <f t="shared" si="21"/>
        <v>0</v>
      </c>
      <c r="V130">
        <f t="shared" si="22"/>
        <v>0</v>
      </c>
      <c r="W130" t="str">
        <f t="shared" si="23"/>
        <v>Utrecht</v>
      </c>
    </row>
    <row r="131" spans="1:23">
      <c r="A131">
        <v>3301</v>
      </c>
      <c r="B131" t="s">
        <v>168</v>
      </c>
      <c r="C131">
        <f t="shared" si="13"/>
        <v>0</v>
      </c>
      <c r="D131">
        <f t="shared" si="14"/>
        <v>0</v>
      </c>
      <c r="E131" t="str">
        <f t="shared" si="12"/>
        <v>Stichtse Vecht</v>
      </c>
      <c r="G131" t="s">
        <v>1573</v>
      </c>
      <c r="H131" t="s">
        <v>153</v>
      </c>
      <c r="I131">
        <f t="shared" si="15"/>
        <v>0</v>
      </c>
      <c r="J131">
        <f t="shared" si="16"/>
        <v>0</v>
      </c>
      <c r="K131" t="str">
        <f t="shared" si="17"/>
        <v>De Ronde Venen</v>
      </c>
      <c r="M131">
        <v>6440</v>
      </c>
      <c r="N131" t="s">
        <v>154</v>
      </c>
      <c r="O131">
        <f t="shared" si="18"/>
        <v>0</v>
      </c>
      <c r="P131">
        <f t="shared" si="19"/>
        <v>0</v>
      </c>
      <c r="Q131" t="str">
        <f t="shared" si="20"/>
        <v>Utrecht</v>
      </c>
      <c r="S131" t="s">
        <v>1844</v>
      </c>
      <c r="T131" t="s">
        <v>154</v>
      </c>
      <c r="U131">
        <f t="shared" si="21"/>
        <v>0</v>
      </c>
      <c r="V131">
        <f t="shared" si="22"/>
        <v>0</v>
      </c>
      <c r="W131" t="str">
        <f t="shared" si="23"/>
        <v>Utrecht</v>
      </c>
    </row>
    <row r="132" spans="1:23">
      <c r="A132">
        <v>3302</v>
      </c>
      <c r="B132" t="s">
        <v>643</v>
      </c>
      <c r="C132">
        <f t="shared" si="13"/>
        <v>0</v>
      </c>
      <c r="D132">
        <f t="shared" si="14"/>
        <v>0</v>
      </c>
      <c r="E132" t="str">
        <f t="shared" ref="E132:E195" si="24">IF(AND(C132=0,D132=0),B132,CONCATENATE(E131,", ",B132))</f>
        <v>De Bilt</v>
      </c>
      <c r="G132" t="s">
        <v>1573</v>
      </c>
      <c r="H132" t="s">
        <v>168</v>
      </c>
      <c r="I132">
        <f t="shared" si="15"/>
        <v>0</v>
      </c>
      <c r="J132">
        <f t="shared" si="16"/>
        <v>1</v>
      </c>
      <c r="K132" t="str">
        <f t="shared" si="17"/>
        <v>De Ronde Venen, Stichtse Vecht</v>
      </c>
      <c r="M132">
        <v>6450</v>
      </c>
      <c r="N132" t="s">
        <v>38</v>
      </c>
      <c r="O132">
        <f t="shared" si="18"/>
        <v>0</v>
      </c>
      <c r="P132">
        <f t="shared" si="19"/>
        <v>0</v>
      </c>
      <c r="Q132" t="str">
        <f t="shared" si="20"/>
        <v>Noord-Holland</v>
      </c>
      <c r="S132" t="s">
        <v>501</v>
      </c>
      <c r="T132" t="s">
        <v>154</v>
      </c>
      <c r="U132">
        <f t="shared" si="21"/>
        <v>0</v>
      </c>
      <c r="V132">
        <f t="shared" si="22"/>
        <v>0</v>
      </c>
      <c r="W132" t="str">
        <f t="shared" si="23"/>
        <v>Utrecht</v>
      </c>
    </row>
    <row r="133" spans="1:23">
      <c r="A133">
        <v>3302</v>
      </c>
      <c r="B133" t="s">
        <v>168</v>
      </c>
      <c r="C133">
        <f t="shared" ref="C133:C196" si="25">IF(AND(A133=A134,A133=A132),1,0)</f>
        <v>0</v>
      </c>
      <c r="D133">
        <f t="shared" ref="D133:D196" si="26">IF(AND(A132=A133),1,0)</f>
        <v>1</v>
      </c>
      <c r="E133" t="str">
        <f t="shared" si="24"/>
        <v>De Bilt, Stichtse Vecht</v>
      </c>
      <c r="G133" t="s">
        <v>1804</v>
      </c>
      <c r="H133" t="s">
        <v>153</v>
      </c>
      <c r="I133">
        <f t="shared" ref="I133:I196" si="27">IF(AND(G133=G134,G133=G132),1,0)</f>
        <v>0</v>
      </c>
      <c r="J133">
        <f t="shared" ref="J133:J196" si="28">IF(AND(G132=G133),1,0)</f>
        <v>0</v>
      </c>
      <c r="K133" t="str">
        <f t="shared" ref="K133:K196" si="29">IF(AND(I133=0,J133=0),H133,CONCATENATE(K132,", ",H133))</f>
        <v>De Ronde Venen</v>
      </c>
      <c r="M133">
        <v>6450</v>
      </c>
      <c r="N133" t="s">
        <v>154</v>
      </c>
      <c r="O133">
        <f t="shared" ref="O133:O196" si="30">IF(AND(M133=M134,M133=M132),1,0)</f>
        <v>0</v>
      </c>
      <c r="P133">
        <f t="shared" ref="P133:P196" si="31">IF(AND(M132=M133),1,0)</f>
        <v>1</v>
      </c>
      <c r="Q133" t="str">
        <f t="shared" ref="Q133:Q196" si="32">IF(AND(O133=0,P133=0),N133,CONCATENATE(Q132,", ",N133))</f>
        <v>Noord-Holland, Utrecht</v>
      </c>
      <c r="S133" t="s">
        <v>505</v>
      </c>
      <c r="T133" t="s">
        <v>154</v>
      </c>
      <c r="U133">
        <f t="shared" ref="U133:U196" si="33">IF(AND(S133=S134,S133=S132),1,0)</f>
        <v>0</v>
      </c>
      <c r="V133">
        <f t="shared" ref="V133:V196" si="34">IF(AND(S132=S133),1,0)</f>
        <v>0</v>
      </c>
      <c r="W133" t="str">
        <f t="shared" ref="W133:W196" si="35">IF(AND(U133=0,V133=0),T133,CONCATENATE(W132,", ",T133))</f>
        <v>Utrecht</v>
      </c>
    </row>
    <row r="134" spans="1:23">
      <c r="A134">
        <v>3303</v>
      </c>
      <c r="B134" t="s">
        <v>168</v>
      </c>
      <c r="C134">
        <f t="shared" si="25"/>
        <v>0</v>
      </c>
      <c r="D134">
        <f t="shared" si="26"/>
        <v>0</v>
      </c>
      <c r="E134" t="str">
        <f t="shared" si="24"/>
        <v>Stichtse Vecht</v>
      </c>
      <c r="G134" t="s">
        <v>1806</v>
      </c>
      <c r="H134" t="s">
        <v>153</v>
      </c>
      <c r="I134">
        <f t="shared" si="27"/>
        <v>0</v>
      </c>
      <c r="J134">
        <f t="shared" si="28"/>
        <v>0</v>
      </c>
      <c r="K134" t="str">
        <f t="shared" si="29"/>
        <v>De Ronde Venen</v>
      </c>
      <c r="M134">
        <v>6460</v>
      </c>
      <c r="N134" t="s">
        <v>154</v>
      </c>
      <c r="O134">
        <f t="shared" si="30"/>
        <v>0</v>
      </c>
      <c r="P134">
        <f t="shared" si="31"/>
        <v>0</v>
      </c>
      <c r="Q134" t="str">
        <f t="shared" si="32"/>
        <v>Utrecht</v>
      </c>
      <c r="S134" t="s">
        <v>1847</v>
      </c>
      <c r="T134" t="s">
        <v>154</v>
      </c>
      <c r="U134">
        <f t="shared" si="33"/>
        <v>0</v>
      </c>
      <c r="V134">
        <f t="shared" si="34"/>
        <v>0</v>
      </c>
      <c r="W134" t="str">
        <f t="shared" si="35"/>
        <v>Utrecht</v>
      </c>
    </row>
    <row r="135" spans="1:23">
      <c r="A135">
        <v>3310</v>
      </c>
      <c r="B135" t="s">
        <v>168</v>
      </c>
      <c r="C135">
        <f t="shared" si="25"/>
        <v>0</v>
      </c>
      <c r="D135">
        <f t="shared" si="26"/>
        <v>0</v>
      </c>
      <c r="E135" t="str">
        <f t="shared" si="24"/>
        <v>Stichtse Vecht</v>
      </c>
      <c r="G135" t="s">
        <v>1808</v>
      </c>
      <c r="H135" t="s">
        <v>153</v>
      </c>
      <c r="I135">
        <f t="shared" si="27"/>
        <v>0</v>
      </c>
      <c r="J135">
        <f t="shared" si="28"/>
        <v>0</v>
      </c>
      <c r="K135" t="str">
        <f t="shared" si="29"/>
        <v>De Ronde Venen</v>
      </c>
      <c r="M135">
        <v>6480</v>
      </c>
      <c r="N135" t="s">
        <v>154</v>
      </c>
      <c r="O135">
        <f t="shared" si="30"/>
        <v>0</v>
      </c>
      <c r="P135">
        <f t="shared" si="31"/>
        <v>0</v>
      </c>
      <c r="Q135" t="str">
        <f t="shared" si="32"/>
        <v>Utrecht</v>
      </c>
      <c r="S135" t="s">
        <v>1848</v>
      </c>
      <c r="T135" t="s">
        <v>154</v>
      </c>
      <c r="U135">
        <f t="shared" si="33"/>
        <v>0</v>
      </c>
      <c r="V135">
        <f t="shared" si="34"/>
        <v>0</v>
      </c>
      <c r="W135" t="str">
        <f t="shared" si="35"/>
        <v>Utrecht</v>
      </c>
    </row>
    <row r="136" spans="1:23">
      <c r="A136">
        <v>3310</v>
      </c>
      <c r="B136" t="s">
        <v>253</v>
      </c>
      <c r="C136">
        <f t="shared" si="25"/>
        <v>0</v>
      </c>
      <c r="D136">
        <f t="shared" si="26"/>
        <v>1</v>
      </c>
      <c r="E136" t="str">
        <f t="shared" si="24"/>
        <v>Stichtse Vecht, Wijdemeren</v>
      </c>
      <c r="G136" t="s">
        <v>1574</v>
      </c>
      <c r="H136" t="s">
        <v>153</v>
      </c>
      <c r="I136">
        <f t="shared" si="27"/>
        <v>0</v>
      </c>
      <c r="J136">
        <f t="shared" si="28"/>
        <v>0</v>
      </c>
      <c r="K136" t="str">
        <f t="shared" si="29"/>
        <v>De Ronde Venen</v>
      </c>
      <c r="M136">
        <v>6490</v>
      </c>
      <c r="N136" t="s">
        <v>38</v>
      </c>
      <c r="O136">
        <f t="shared" si="30"/>
        <v>0</v>
      </c>
      <c r="P136">
        <f t="shared" si="31"/>
        <v>0</v>
      </c>
      <c r="Q136" t="str">
        <f t="shared" si="32"/>
        <v>Noord-Holland</v>
      </c>
      <c r="S136" t="s">
        <v>1850</v>
      </c>
      <c r="T136" t="s">
        <v>154</v>
      </c>
      <c r="U136">
        <f t="shared" si="33"/>
        <v>0</v>
      </c>
      <c r="V136">
        <f t="shared" si="34"/>
        <v>0</v>
      </c>
      <c r="W136" t="str">
        <f t="shared" si="35"/>
        <v>Utrecht</v>
      </c>
    </row>
    <row r="137" spans="1:23">
      <c r="A137">
        <v>3311</v>
      </c>
      <c r="B137" t="s">
        <v>168</v>
      </c>
      <c r="C137">
        <f t="shared" si="25"/>
        <v>0</v>
      </c>
      <c r="D137">
        <f t="shared" si="26"/>
        <v>0</v>
      </c>
      <c r="E137" t="str">
        <f t="shared" si="24"/>
        <v>Stichtse Vecht</v>
      </c>
      <c r="G137" t="s">
        <v>1811</v>
      </c>
      <c r="H137" t="s">
        <v>168</v>
      </c>
      <c r="I137">
        <f t="shared" si="27"/>
        <v>0</v>
      </c>
      <c r="J137">
        <f t="shared" si="28"/>
        <v>0</v>
      </c>
      <c r="K137" t="str">
        <f t="shared" si="29"/>
        <v>Stichtse Vecht</v>
      </c>
      <c r="M137">
        <v>6500</v>
      </c>
      <c r="N137" t="s">
        <v>38</v>
      </c>
      <c r="O137">
        <f t="shared" si="30"/>
        <v>0</v>
      </c>
      <c r="P137">
        <f t="shared" si="31"/>
        <v>0</v>
      </c>
      <c r="Q137" t="str">
        <f t="shared" si="32"/>
        <v>Noord-Holland</v>
      </c>
      <c r="S137" t="s">
        <v>1851</v>
      </c>
      <c r="T137" t="s">
        <v>154</v>
      </c>
      <c r="U137">
        <f t="shared" si="33"/>
        <v>0</v>
      </c>
      <c r="V137">
        <f t="shared" si="34"/>
        <v>0</v>
      </c>
      <c r="W137" t="str">
        <f t="shared" si="35"/>
        <v>Utrecht</v>
      </c>
    </row>
    <row r="138" spans="1:23">
      <c r="A138">
        <v>3320</v>
      </c>
      <c r="B138" t="s">
        <v>168</v>
      </c>
      <c r="C138">
        <f t="shared" si="25"/>
        <v>0</v>
      </c>
      <c r="D138">
        <f t="shared" si="26"/>
        <v>0</v>
      </c>
      <c r="E138" t="str">
        <f t="shared" si="24"/>
        <v>Stichtse Vecht</v>
      </c>
      <c r="G138" t="s">
        <v>1813</v>
      </c>
      <c r="H138" t="s">
        <v>153</v>
      </c>
      <c r="I138">
        <f t="shared" si="27"/>
        <v>0</v>
      </c>
      <c r="J138">
        <f t="shared" si="28"/>
        <v>0</v>
      </c>
      <c r="K138" t="str">
        <f t="shared" si="29"/>
        <v>De Ronde Venen</v>
      </c>
      <c r="M138">
        <v>6510</v>
      </c>
      <c r="N138" t="s">
        <v>38</v>
      </c>
      <c r="O138">
        <f t="shared" si="30"/>
        <v>0</v>
      </c>
      <c r="P138">
        <f t="shared" si="31"/>
        <v>0</v>
      </c>
      <c r="Q138" t="str">
        <f t="shared" si="32"/>
        <v>Noord-Holland</v>
      </c>
      <c r="S138" t="s">
        <v>1853</v>
      </c>
      <c r="T138" t="s">
        <v>196</v>
      </c>
      <c r="U138">
        <f t="shared" si="33"/>
        <v>0</v>
      </c>
      <c r="V138">
        <f t="shared" si="34"/>
        <v>0</v>
      </c>
      <c r="W138" t="str">
        <f t="shared" si="35"/>
        <v>Zuid-Holland</v>
      </c>
    </row>
    <row r="139" spans="1:23">
      <c r="A139">
        <v>3320</v>
      </c>
      <c r="B139" t="s">
        <v>253</v>
      </c>
      <c r="C139">
        <f t="shared" si="25"/>
        <v>0</v>
      </c>
      <c r="D139">
        <f t="shared" si="26"/>
        <v>1</v>
      </c>
      <c r="E139" t="str">
        <f t="shared" si="24"/>
        <v>Stichtse Vecht, Wijdemeren</v>
      </c>
      <c r="G139" t="s">
        <v>1813</v>
      </c>
      <c r="H139" t="s">
        <v>168</v>
      </c>
      <c r="I139">
        <f t="shared" si="27"/>
        <v>0</v>
      </c>
      <c r="J139">
        <f t="shared" si="28"/>
        <v>1</v>
      </c>
      <c r="K139" t="str">
        <f t="shared" si="29"/>
        <v>De Ronde Venen, Stichtse Vecht</v>
      </c>
      <c r="M139">
        <v>6530</v>
      </c>
      <c r="N139" t="s">
        <v>38</v>
      </c>
      <c r="O139">
        <f t="shared" si="30"/>
        <v>0</v>
      </c>
      <c r="P139">
        <f t="shared" si="31"/>
        <v>0</v>
      </c>
      <c r="Q139" t="str">
        <f t="shared" si="32"/>
        <v>Noord-Holland</v>
      </c>
      <c r="S139" t="s">
        <v>1856</v>
      </c>
      <c r="T139" t="s">
        <v>196</v>
      </c>
      <c r="U139">
        <f t="shared" si="33"/>
        <v>0</v>
      </c>
      <c r="V139">
        <f t="shared" si="34"/>
        <v>0</v>
      </c>
      <c r="W139" t="str">
        <f t="shared" si="35"/>
        <v>Zuid-Holland</v>
      </c>
    </row>
    <row r="140" spans="1:23">
      <c r="A140">
        <v>3340</v>
      </c>
      <c r="B140" t="s">
        <v>168</v>
      </c>
      <c r="C140">
        <f t="shared" si="25"/>
        <v>0</v>
      </c>
      <c r="D140">
        <f t="shared" si="26"/>
        <v>0</v>
      </c>
      <c r="E140" t="str">
        <f t="shared" si="24"/>
        <v>Stichtse Vecht</v>
      </c>
      <c r="G140" t="s">
        <v>170</v>
      </c>
      <c r="H140" t="s">
        <v>153</v>
      </c>
      <c r="I140">
        <f t="shared" si="27"/>
        <v>0</v>
      </c>
      <c r="J140">
        <f t="shared" si="28"/>
        <v>0</v>
      </c>
      <c r="K140" t="str">
        <f t="shared" si="29"/>
        <v>De Ronde Venen</v>
      </c>
      <c r="M140">
        <v>6540</v>
      </c>
      <c r="N140" t="s">
        <v>38</v>
      </c>
      <c r="O140">
        <f t="shared" si="30"/>
        <v>0</v>
      </c>
      <c r="P140">
        <f t="shared" si="31"/>
        <v>0</v>
      </c>
      <c r="Q140" t="str">
        <f t="shared" si="32"/>
        <v>Noord-Holland</v>
      </c>
      <c r="S140" t="s">
        <v>1857</v>
      </c>
      <c r="T140" t="s">
        <v>196</v>
      </c>
      <c r="U140">
        <f t="shared" si="33"/>
        <v>0</v>
      </c>
      <c r="V140">
        <f t="shared" si="34"/>
        <v>0</v>
      </c>
      <c r="W140" t="str">
        <f t="shared" si="35"/>
        <v>Zuid-Holland</v>
      </c>
    </row>
    <row r="141" spans="1:23">
      <c r="A141">
        <v>3340</v>
      </c>
      <c r="B141" t="s">
        <v>253</v>
      </c>
      <c r="C141">
        <f t="shared" si="25"/>
        <v>0</v>
      </c>
      <c r="D141">
        <f t="shared" si="26"/>
        <v>1</v>
      </c>
      <c r="E141" t="str">
        <f t="shared" si="24"/>
        <v>Stichtse Vecht, Wijdemeren</v>
      </c>
      <c r="G141" t="s">
        <v>1817</v>
      </c>
      <c r="H141" t="s">
        <v>153</v>
      </c>
      <c r="I141">
        <f t="shared" si="27"/>
        <v>0</v>
      </c>
      <c r="J141">
        <f t="shared" si="28"/>
        <v>0</v>
      </c>
      <c r="K141" t="str">
        <f t="shared" si="29"/>
        <v>De Ronde Venen</v>
      </c>
      <c r="M141">
        <v>6540</v>
      </c>
      <c r="N141" t="s">
        <v>154</v>
      </c>
      <c r="O141">
        <f t="shared" si="30"/>
        <v>0</v>
      </c>
      <c r="P141">
        <f t="shared" si="31"/>
        <v>1</v>
      </c>
      <c r="Q141" t="str">
        <f t="shared" si="32"/>
        <v>Noord-Holland, Utrecht</v>
      </c>
      <c r="S141" t="s">
        <v>1859</v>
      </c>
      <c r="T141" t="s">
        <v>196</v>
      </c>
      <c r="U141">
        <f t="shared" si="33"/>
        <v>0</v>
      </c>
      <c r="V141">
        <f t="shared" si="34"/>
        <v>0</v>
      </c>
      <c r="W141" t="str">
        <f t="shared" si="35"/>
        <v>Zuid-Holland</v>
      </c>
    </row>
    <row r="142" spans="1:23">
      <c r="A142">
        <v>3350</v>
      </c>
      <c r="B142" t="s">
        <v>168</v>
      </c>
      <c r="C142">
        <f t="shared" si="25"/>
        <v>0</v>
      </c>
      <c r="D142">
        <f t="shared" si="26"/>
        <v>0</v>
      </c>
      <c r="E142" t="str">
        <f t="shared" si="24"/>
        <v>Stichtse Vecht</v>
      </c>
      <c r="G142" t="s">
        <v>1578</v>
      </c>
      <c r="H142" t="s">
        <v>153</v>
      </c>
      <c r="I142">
        <f t="shared" si="27"/>
        <v>0</v>
      </c>
      <c r="J142">
        <f t="shared" si="28"/>
        <v>0</v>
      </c>
      <c r="K142" t="str">
        <f t="shared" si="29"/>
        <v>De Ronde Venen</v>
      </c>
      <c r="M142">
        <v>6550</v>
      </c>
      <c r="N142" t="s">
        <v>154</v>
      </c>
      <c r="O142">
        <f t="shared" si="30"/>
        <v>0</v>
      </c>
      <c r="P142">
        <f t="shared" si="31"/>
        <v>0</v>
      </c>
      <c r="Q142" t="str">
        <f t="shared" si="32"/>
        <v>Utrecht</v>
      </c>
      <c r="S142" t="s">
        <v>1861</v>
      </c>
      <c r="T142" t="s">
        <v>196</v>
      </c>
      <c r="U142">
        <f t="shared" si="33"/>
        <v>0</v>
      </c>
      <c r="V142">
        <f t="shared" si="34"/>
        <v>0</v>
      </c>
      <c r="W142" t="str">
        <f t="shared" si="35"/>
        <v>Zuid-Holland</v>
      </c>
    </row>
    <row r="143" spans="1:23">
      <c r="A143">
        <v>3360</v>
      </c>
      <c r="B143" t="s">
        <v>643</v>
      </c>
      <c r="C143">
        <f t="shared" si="25"/>
        <v>0</v>
      </c>
      <c r="D143">
        <f t="shared" si="26"/>
        <v>0</v>
      </c>
      <c r="E143" t="str">
        <f t="shared" si="24"/>
        <v>De Bilt</v>
      </c>
      <c r="G143" t="s">
        <v>1579</v>
      </c>
      <c r="H143" t="s">
        <v>153</v>
      </c>
      <c r="I143">
        <f t="shared" si="27"/>
        <v>0</v>
      </c>
      <c r="J143">
        <f t="shared" si="28"/>
        <v>0</v>
      </c>
      <c r="K143" t="str">
        <f t="shared" si="29"/>
        <v>De Ronde Venen</v>
      </c>
      <c r="M143">
        <v>6560</v>
      </c>
      <c r="N143" t="s">
        <v>38</v>
      </c>
      <c r="O143">
        <f t="shared" si="30"/>
        <v>0</v>
      </c>
      <c r="P143">
        <f t="shared" si="31"/>
        <v>0</v>
      </c>
      <c r="Q143" t="str">
        <f t="shared" si="32"/>
        <v>Noord-Holland</v>
      </c>
      <c r="S143" t="s">
        <v>1863</v>
      </c>
      <c r="T143" t="s">
        <v>196</v>
      </c>
      <c r="U143">
        <f t="shared" si="33"/>
        <v>0</v>
      </c>
      <c r="V143">
        <f t="shared" si="34"/>
        <v>0</v>
      </c>
      <c r="W143" t="str">
        <f t="shared" si="35"/>
        <v>Zuid-Holland</v>
      </c>
    </row>
    <row r="144" spans="1:23">
      <c r="A144">
        <v>3360</v>
      </c>
      <c r="B144" t="s">
        <v>168</v>
      </c>
      <c r="C144">
        <f t="shared" si="25"/>
        <v>1</v>
      </c>
      <c r="D144">
        <f t="shared" si="26"/>
        <v>1</v>
      </c>
      <c r="E144" t="str">
        <f t="shared" si="24"/>
        <v>De Bilt, Stichtse Vecht</v>
      </c>
      <c r="G144" t="s">
        <v>1580</v>
      </c>
      <c r="H144" t="s">
        <v>153</v>
      </c>
      <c r="I144">
        <f t="shared" si="27"/>
        <v>0</v>
      </c>
      <c r="J144">
        <f t="shared" si="28"/>
        <v>0</v>
      </c>
      <c r="K144" t="str">
        <f t="shared" si="29"/>
        <v>De Ronde Venen</v>
      </c>
      <c r="M144">
        <v>6570</v>
      </c>
      <c r="N144" t="s">
        <v>154</v>
      </c>
      <c r="O144">
        <f t="shared" si="30"/>
        <v>0</v>
      </c>
      <c r="P144">
        <f t="shared" si="31"/>
        <v>0</v>
      </c>
      <c r="Q144" t="str">
        <f t="shared" si="32"/>
        <v>Utrecht</v>
      </c>
      <c r="S144" t="s">
        <v>1865</v>
      </c>
      <c r="T144" t="s">
        <v>196</v>
      </c>
      <c r="U144">
        <f t="shared" si="33"/>
        <v>0</v>
      </c>
      <c r="V144">
        <f t="shared" si="34"/>
        <v>0</v>
      </c>
      <c r="W144" t="str">
        <f t="shared" si="35"/>
        <v>Zuid-Holland</v>
      </c>
    </row>
    <row r="145" spans="1:23">
      <c r="A145">
        <v>3360</v>
      </c>
      <c r="B145" t="s">
        <v>154</v>
      </c>
      <c r="C145">
        <f t="shared" si="25"/>
        <v>0</v>
      </c>
      <c r="D145">
        <f t="shared" si="26"/>
        <v>1</v>
      </c>
      <c r="E145" t="str">
        <f t="shared" si="24"/>
        <v>De Bilt, Stichtse Vecht, Utrecht</v>
      </c>
      <c r="G145" t="s">
        <v>1580</v>
      </c>
      <c r="H145" t="s">
        <v>168</v>
      </c>
      <c r="I145">
        <f t="shared" si="27"/>
        <v>0</v>
      </c>
      <c r="J145">
        <f t="shared" si="28"/>
        <v>1</v>
      </c>
      <c r="K145" t="str">
        <f t="shared" si="29"/>
        <v>De Ronde Venen, Stichtse Vecht</v>
      </c>
      <c r="M145">
        <v>6580</v>
      </c>
      <c r="N145" t="s">
        <v>154</v>
      </c>
      <c r="O145">
        <f t="shared" si="30"/>
        <v>0</v>
      </c>
      <c r="P145">
        <f t="shared" si="31"/>
        <v>0</v>
      </c>
      <c r="Q145" t="str">
        <f t="shared" si="32"/>
        <v>Utrecht</v>
      </c>
      <c r="S145" t="s">
        <v>1867</v>
      </c>
      <c r="T145" t="s">
        <v>196</v>
      </c>
      <c r="U145">
        <f t="shared" si="33"/>
        <v>0</v>
      </c>
      <c r="V145">
        <f t="shared" si="34"/>
        <v>0</v>
      </c>
      <c r="W145" t="str">
        <f t="shared" si="35"/>
        <v>Zuid-Holland</v>
      </c>
    </row>
    <row r="146" spans="1:23">
      <c r="A146">
        <v>3370</v>
      </c>
      <c r="B146" t="s">
        <v>643</v>
      </c>
      <c r="C146">
        <f t="shared" si="25"/>
        <v>0</v>
      </c>
      <c r="D146">
        <f t="shared" si="26"/>
        <v>0</v>
      </c>
      <c r="E146" t="str">
        <f t="shared" si="24"/>
        <v>De Bilt</v>
      </c>
      <c r="G146" t="s">
        <v>1581</v>
      </c>
      <c r="H146" t="s">
        <v>153</v>
      </c>
      <c r="I146">
        <f t="shared" si="27"/>
        <v>0</v>
      </c>
      <c r="J146">
        <f t="shared" si="28"/>
        <v>0</v>
      </c>
      <c r="K146" t="str">
        <f t="shared" si="29"/>
        <v>De Ronde Venen</v>
      </c>
      <c r="M146">
        <v>6590</v>
      </c>
      <c r="N146" t="s">
        <v>38</v>
      </c>
      <c r="O146">
        <f t="shared" si="30"/>
        <v>0</v>
      </c>
      <c r="P146">
        <f t="shared" si="31"/>
        <v>0</v>
      </c>
      <c r="Q146" t="str">
        <f t="shared" si="32"/>
        <v>Noord-Holland</v>
      </c>
      <c r="S146" t="s">
        <v>1593</v>
      </c>
      <c r="T146" t="s">
        <v>38</v>
      </c>
      <c r="U146">
        <f t="shared" si="33"/>
        <v>0</v>
      </c>
      <c r="V146">
        <f t="shared" si="34"/>
        <v>0</v>
      </c>
      <c r="W146" t="str">
        <f t="shared" si="35"/>
        <v>Noord-Holland</v>
      </c>
    </row>
    <row r="147" spans="1:23">
      <c r="A147">
        <v>3370</v>
      </c>
      <c r="B147" t="s">
        <v>168</v>
      </c>
      <c r="C147">
        <f t="shared" si="25"/>
        <v>1</v>
      </c>
      <c r="D147">
        <f t="shared" si="26"/>
        <v>1</v>
      </c>
      <c r="E147" t="str">
        <f t="shared" si="24"/>
        <v>De Bilt, Stichtse Vecht</v>
      </c>
      <c r="G147" t="s">
        <v>1819</v>
      </c>
      <c r="H147" t="s">
        <v>153</v>
      </c>
      <c r="I147">
        <f t="shared" si="27"/>
        <v>0</v>
      </c>
      <c r="J147">
        <f t="shared" si="28"/>
        <v>0</v>
      </c>
      <c r="K147" t="str">
        <f t="shared" si="29"/>
        <v>De Ronde Venen</v>
      </c>
      <c r="M147">
        <v>7000</v>
      </c>
      <c r="N147" t="s">
        <v>38</v>
      </c>
      <c r="O147">
        <f t="shared" si="30"/>
        <v>0</v>
      </c>
      <c r="P147">
        <f t="shared" si="31"/>
        <v>0</v>
      </c>
      <c r="Q147" t="str">
        <f t="shared" si="32"/>
        <v>Noord-Holland</v>
      </c>
      <c r="S147" t="s">
        <v>1593</v>
      </c>
      <c r="T147" t="s">
        <v>154</v>
      </c>
      <c r="U147">
        <f t="shared" si="33"/>
        <v>1</v>
      </c>
      <c r="V147">
        <f t="shared" si="34"/>
        <v>1</v>
      </c>
      <c r="W147" t="str">
        <f t="shared" si="35"/>
        <v>Noord-Holland, Utrecht</v>
      </c>
    </row>
    <row r="148" spans="1:23">
      <c r="A148">
        <v>3370</v>
      </c>
      <c r="B148" t="s">
        <v>154</v>
      </c>
      <c r="C148">
        <f t="shared" si="25"/>
        <v>0</v>
      </c>
      <c r="D148">
        <f t="shared" si="26"/>
        <v>1</v>
      </c>
      <c r="E148" t="str">
        <f t="shared" si="24"/>
        <v>De Bilt, Stichtse Vecht, Utrecht</v>
      </c>
      <c r="G148" t="s">
        <v>1819</v>
      </c>
      <c r="H148" t="s">
        <v>168</v>
      </c>
      <c r="I148">
        <f t="shared" si="27"/>
        <v>0</v>
      </c>
      <c r="J148">
        <f t="shared" si="28"/>
        <v>1</v>
      </c>
      <c r="K148" t="str">
        <f t="shared" si="29"/>
        <v>De Ronde Venen, Stichtse Vecht</v>
      </c>
      <c r="M148">
        <v>7010</v>
      </c>
      <c r="N148" t="s">
        <v>38</v>
      </c>
      <c r="O148">
        <f t="shared" si="30"/>
        <v>0</v>
      </c>
      <c r="P148">
        <f t="shared" si="31"/>
        <v>0</v>
      </c>
      <c r="Q148" t="str">
        <f t="shared" si="32"/>
        <v>Noord-Holland</v>
      </c>
      <c r="S148" t="s">
        <v>1593</v>
      </c>
      <c r="T148" t="s">
        <v>196</v>
      </c>
      <c r="U148">
        <f t="shared" si="33"/>
        <v>0</v>
      </c>
      <c r="V148">
        <f t="shared" si="34"/>
        <v>1</v>
      </c>
      <c r="W148" t="str">
        <f t="shared" si="35"/>
        <v>Noord-Holland, Utrecht, Zuid-Holland</v>
      </c>
    </row>
    <row r="149" spans="1:23">
      <c r="A149">
        <v>4000</v>
      </c>
      <c r="B149" t="s">
        <v>225</v>
      </c>
      <c r="C149">
        <f t="shared" si="25"/>
        <v>0</v>
      </c>
      <c r="D149">
        <f t="shared" si="26"/>
        <v>0</v>
      </c>
      <c r="E149" t="str">
        <f t="shared" si="24"/>
        <v>Gooise Meren</v>
      </c>
      <c r="G149" t="s">
        <v>484</v>
      </c>
      <c r="H149" t="s">
        <v>168</v>
      </c>
      <c r="I149">
        <f t="shared" si="27"/>
        <v>0</v>
      </c>
      <c r="J149">
        <f t="shared" si="28"/>
        <v>0</v>
      </c>
      <c r="K149" t="str">
        <f t="shared" si="29"/>
        <v>Stichtse Vecht</v>
      </c>
      <c r="M149">
        <v>7010</v>
      </c>
      <c r="N149" t="s">
        <v>154</v>
      </c>
      <c r="O149">
        <f t="shared" si="30"/>
        <v>0</v>
      </c>
      <c r="P149">
        <f t="shared" si="31"/>
        <v>1</v>
      </c>
      <c r="Q149" t="str">
        <f t="shared" si="32"/>
        <v>Noord-Holland, Utrecht</v>
      </c>
      <c r="S149" t="s">
        <v>1594</v>
      </c>
      <c r="T149" t="s">
        <v>196</v>
      </c>
      <c r="U149">
        <f t="shared" si="33"/>
        <v>0</v>
      </c>
      <c r="V149">
        <f t="shared" si="34"/>
        <v>0</v>
      </c>
      <c r="W149" t="str">
        <f t="shared" si="35"/>
        <v>Zuid-Holland</v>
      </c>
    </row>
    <row r="150" spans="1:23">
      <c r="A150">
        <v>4000</v>
      </c>
      <c r="B150" t="s">
        <v>282</v>
      </c>
      <c r="C150">
        <f t="shared" si="25"/>
        <v>1</v>
      </c>
      <c r="D150">
        <f t="shared" si="26"/>
        <v>1</v>
      </c>
      <c r="E150" t="str">
        <f t="shared" si="24"/>
        <v>Gooise Meren, Hilversum</v>
      </c>
      <c r="G150" t="s">
        <v>1823</v>
      </c>
      <c r="H150" t="s">
        <v>153</v>
      </c>
      <c r="I150">
        <f t="shared" si="27"/>
        <v>0</v>
      </c>
      <c r="J150">
        <f t="shared" si="28"/>
        <v>0</v>
      </c>
      <c r="K150" t="str">
        <f t="shared" si="29"/>
        <v>De Ronde Venen</v>
      </c>
      <c r="M150">
        <v>7020</v>
      </c>
      <c r="N150" t="s">
        <v>38</v>
      </c>
      <c r="O150">
        <f t="shared" si="30"/>
        <v>0</v>
      </c>
      <c r="P150">
        <f t="shared" si="31"/>
        <v>0</v>
      </c>
      <c r="Q150" t="str">
        <f t="shared" si="32"/>
        <v>Noord-Holland</v>
      </c>
      <c r="S150" t="s">
        <v>1595</v>
      </c>
      <c r="T150" t="s">
        <v>154</v>
      </c>
      <c r="U150">
        <f t="shared" si="33"/>
        <v>0</v>
      </c>
      <c r="V150">
        <f t="shared" si="34"/>
        <v>0</v>
      </c>
      <c r="W150" t="str">
        <f t="shared" si="35"/>
        <v>Utrecht</v>
      </c>
    </row>
    <row r="151" spans="1:23">
      <c r="A151">
        <v>4000</v>
      </c>
      <c r="B151" t="s">
        <v>743</v>
      </c>
      <c r="C151">
        <f t="shared" si="25"/>
        <v>1</v>
      </c>
      <c r="D151">
        <f t="shared" si="26"/>
        <v>1</v>
      </c>
      <c r="E151" t="str">
        <f t="shared" si="24"/>
        <v>Gooise Meren, Hilversum, Huizen</v>
      </c>
      <c r="G151" t="s">
        <v>1823</v>
      </c>
      <c r="H151" t="s">
        <v>195</v>
      </c>
      <c r="I151">
        <f t="shared" si="27"/>
        <v>0</v>
      </c>
      <c r="J151">
        <f t="shared" si="28"/>
        <v>1</v>
      </c>
      <c r="K151" t="str">
        <f t="shared" si="29"/>
        <v>De Ronde Venen, Nieuwkoop</v>
      </c>
      <c r="M151">
        <v>7020</v>
      </c>
      <c r="N151" t="s">
        <v>154</v>
      </c>
      <c r="O151">
        <f t="shared" si="30"/>
        <v>0</v>
      </c>
      <c r="P151">
        <f t="shared" si="31"/>
        <v>1</v>
      </c>
      <c r="Q151" t="str">
        <f t="shared" si="32"/>
        <v>Noord-Holland, Utrecht</v>
      </c>
      <c r="S151" t="s">
        <v>1595</v>
      </c>
      <c r="T151" t="s">
        <v>196</v>
      </c>
      <c r="U151">
        <f t="shared" si="33"/>
        <v>0</v>
      </c>
      <c r="V151">
        <f t="shared" si="34"/>
        <v>1</v>
      </c>
      <c r="W151" t="str">
        <f t="shared" si="35"/>
        <v>Utrecht, Zuid-Holland</v>
      </c>
    </row>
    <row r="152" spans="1:23">
      <c r="A152">
        <v>4000</v>
      </c>
      <c r="B152" t="s">
        <v>332</v>
      </c>
      <c r="C152">
        <f t="shared" si="25"/>
        <v>1</v>
      </c>
      <c r="D152">
        <f t="shared" si="26"/>
        <v>1</v>
      </c>
      <c r="E152" t="str">
        <f t="shared" si="24"/>
        <v>Gooise Meren, Hilversum, Huizen, Weesp</v>
      </c>
      <c r="G152" t="s">
        <v>1583</v>
      </c>
      <c r="H152" t="s">
        <v>153</v>
      </c>
      <c r="I152">
        <f t="shared" si="27"/>
        <v>0</v>
      </c>
      <c r="J152">
        <f t="shared" si="28"/>
        <v>0</v>
      </c>
      <c r="K152" t="str">
        <f t="shared" si="29"/>
        <v>De Ronde Venen</v>
      </c>
      <c r="M152">
        <v>7030</v>
      </c>
      <c r="N152" t="s">
        <v>38</v>
      </c>
      <c r="O152">
        <f t="shared" si="30"/>
        <v>0</v>
      </c>
      <c r="P152">
        <f t="shared" si="31"/>
        <v>0</v>
      </c>
      <c r="Q152" t="str">
        <f t="shared" si="32"/>
        <v>Noord-Holland</v>
      </c>
      <c r="S152" t="s">
        <v>1869</v>
      </c>
      <c r="T152" t="s">
        <v>196</v>
      </c>
      <c r="U152">
        <f t="shared" si="33"/>
        <v>0</v>
      </c>
      <c r="V152">
        <f t="shared" si="34"/>
        <v>0</v>
      </c>
      <c r="W152" t="str">
        <f t="shared" si="35"/>
        <v>Zuid-Holland</v>
      </c>
    </row>
    <row r="153" spans="1:23">
      <c r="A153">
        <v>4000</v>
      </c>
      <c r="B153" t="s">
        <v>253</v>
      </c>
      <c r="C153">
        <f t="shared" si="25"/>
        <v>0</v>
      </c>
      <c r="D153">
        <f t="shared" si="26"/>
        <v>1</v>
      </c>
      <c r="E153" t="str">
        <f t="shared" si="24"/>
        <v>Gooise Meren, Hilversum, Huizen, Weesp, Wijdemeren</v>
      </c>
      <c r="G153" t="s">
        <v>1584</v>
      </c>
      <c r="H153" t="s">
        <v>195</v>
      </c>
      <c r="I153">
        <f t="shared" si="27"/>
        <v>0</v>
      </c>
      <c r="J153">
        <f t="shared" si="28"/>
        <v>0</v>
      </c>
      <c r="K153" t="str">
        <f t="shared" si="29"/>
        <v>Nieuwkoop</v>
      </c>
      <c r="M153">
        <v>7040</v>
      </c>
      <c r="N153" t="s">
        <v>38</v>
      </c>
      <c r="O153">
        <f t="shared" si="30"/>
        <v>0</v>
      </c>
      <c r="P153">
        <f t="shared" si="31"/>
        <v>0</v>
      </c>
      <c r="Q153" t="str">
        <f t="shared" si="32"/>
        <v>Noord-Holland</v>
      </c>
      <c r="S153" t="s">
        <v>1870</v>
      </c>
      <c r="T153" t="s">
        <v>196</v>
      </c>
      <c r="U153">
        <f t="shared" si="33"/>
        <v>0</v>
      </c>
      <c r="V153">
        <f t="shared" si="34"/>
        <v>0</v>
      </c>
      <c r="W153" t="str">
        <f t="shared" si="35"/>
        <v>Zuid-Holland</v>
      </c>
    </row>
    <row r="154" spans="1:23">
      <c r="A154">
        <v>4100</v>
      </c>
      <c r="B154" t="s">
        <v>225</v>
      </c>
      <c r="C154">
        <f t="shared" si="25"/>
        <v>0</v>
      </c>
      <c r="D154">
        <f t="shared" si="26"/>
        <v>0</v>
      </c>
      <c r="E154" t="str">
        <f t="shared" si="24"/>
        <v>Gooise Meren</v>
      </c>
      <c r="G154" t="s">
        <v>1826</v>
      </c>
      <c r="H154" t="s">
        <v>153</v>
      </c>
      <c r="I154">
        <f t="shared" si="27"/>
        <v>0</v>
      </c>
      <c r="J154">
        <f t="shared" si="28"/>
        <v>0</v>
      </c>
      <c r="K154" t="str">
        <f t="shared" si="29"/>
        <v>De Ronde Venen</v>
      </c>
      <c r="M154">
        <v>7050</v>
      </c>
      <c r="N154" t="s">
        <v>38</v>
      </c>
      <c r="O154">
        <f t="shared" si="30"/>
        <v>0</v>
      </c>
      <c r="P154">
        <f t="shared" si="31"/>
        <v>0</v>
      </c>
      <c r="Q154" t="str">
        <f t="shared" si="32"/>
        <v>Noord-Holland</v>
      </c>
      <c r="S154" t="s">
        <v>1596</v>
      </c>
      <c r="T154" t="s">
        <v>196</v>
      </c>
      <c r="U154">
        <f t="shared" si="33"/>
        <v>0</v>
      </c>
      <c r="V154">
        <f t="shared" si="34"/>
        <v>0</v>
      </c>
      <c r="W154" t="str">
        <f t="shared" si="35"/>
        <v>Zuid-Holland</v>
      </c>
    </row>
    <row r="155" spans="1:23">
      <c r="A155">
        <v>4110</v>
      </c>
      <c r="B155" t="s">
        <v>225</v>
      </c>
      <c r="C155">
        <f t="shared" si="25"/>
        <v>0</v>
      </c>
      <c r="D155">
        <f t="shared" si="26"/>
        <v>0</v>
      </c>
      <c r="E155" t="str">
        <f t="shared" si="24"/>
        <v>Gooise Meren</v>
      </c>
      <c r="G155" t="s">
        <v>492</v>
      </c>
      <c r="H155" t="s">
        <v>153</v>
      </c>
      <c r="I155">
        <f t="shared" si="27"/>
        <v>0</v>
      </c>
      <c r="J155">
        <f t="shared" si="28"/>
        <v>0</v>
      </c>
      <c r="K155" t="str">
        <f t="shared" si="29"/>
        <v>De Ronde Venen</v>
      </c>
      <c r="M155">
        <v>7060</v>
      </c>
      <c r="N155" t="s">
        <v>38</v>
      </c>
      <c r="O155">
        <f t="shared" si="30"/>
        <v>0</v>
      </c>
      <c r="P155">
        <f t="shared" si="31"/>
        <v>0</v>
      </c>
      <c r="Q155" t="str">
        <f t="shared" si="32"/>
        <v>Noord-Holland</v>
      </c>
      <c r="S155" t="s">
        <v>1689</v>
      </c>
      <c r="T155" t="s">
        <v>154</v>
      </c>
      <c r="U155">
        <f t="shared" si="33"/>
        <v>0</v>
      </c>
      <c r="V155">
        <f t="shared" si="34"/>
        <v>0</v>
      </c>
      <c r="W155" t="str">
        <f t="shared" si="35"/>
        <v>Utrecht</v>
      </c>
    </row>
    <row r="156" spans="1:23">
      <c r="A156">
        <v>4120</v>
      </c>
      <c r="B156" t="s">
        <v>225</v>
      </c>
      <c r="C156">
        <f t="shared" si="25"/>
        <v>0</v>
      </c>
      <c r="D156">
        <f t="shared" si="26"/>
        <v>0</v>
      </c>
      <c r="E156" t="str">
        <f t="shared" si="24"/>
        <v>Gooise Meren</v>
      </c>
      <c r="G156" t="s">
        <v>1827</v>
      </c>
      <c r="H156" t="s">
        <v>153</v>
      </c>
      <c r="I156">
        <f t="shared" si="27"/>
        <v>0</v>
      </c>
      <c r="J156">
        <f t="shared" si="28"/>
        <v>0</v>
      </c>
      <c r="K156" t="str">
        <f t="shared" si="29"/>
        <v>De Ronde Venen</v>
      </c>
      <c r="M156">
        <v>7080</v>
      </c>
      <c r="N156" t="s">
        <v>38</v>
      </c>
      <c r="O156">
        <f t="shared" si="30"/>
        <v>0</v>
      </c>
      <c r="P156">
        <f t="shared" si="31"/>
        <v>0</v>
      </c>
      <c r="Q156" t="str">
        <f t="shared" si="32"/>
        <v>Noord-Holland</v>
      </c>
      <c r="S156" t="s">
        <v>1874</v>
      </c>
      <c r="T156" t="s">
        <v>38</v>
      </c>
      <c r="U156">
        <f t="shared" si="33"/>
        <v>0</v>
      </c>
      <c r="V156">
        <f t="shared" si="34"/>
        <v>0</v>
      </c>
      <c r="W156" t="str">
        <f t="shared" si="35"/>
        <v>Noord-Holland</v>
      </c>
    </row>
    <row r="157" spans="1:23">
      <c r="A157">
        <v>4130</v>
      </c>
      <c r="B157" t="s">
        <v>225</v>
      </c>
      <c r="C157">
        <f t="shared" si="25"/>
        <v>0</v>
      </c>
      <c r="D157">
        <f t="shared" si="26"/>
        <v>0</v>
      </c>
      <c r="E157" t="str">
        <f t="shared" si="24"/>
        <v>Gooise Meren</v>
      </c>
      <c r="G157" t="s">
        <v>1829</v>
      </c>
      <c r="H157" t="s">
        <v>153</v>
      </c>
      <c r="I157">
        <f t="shared" si="27"/>
        <v>0</v>
      </c>
      <c r="J157">
        <f t="shared" si="28"/>
        <v>0</v>
      </c>
      <c r="K157" t="str">
        <f t="shared" si="29"/>
        <v>De Ronde Venen</v>
      </c>
      <c r="M157">
        <v>7090</v>
      </c>
      <c r="N157" t="s">
        <v>38</v>
      </c>
      <c r="O157">
        <f t="shared" si="30"/>
        <v>0</v>
      </c>
      <c r="P157">
        <f t="shared" si="31"/>
        <v>0</v>
      </c>
      <c r="Q157" t="str">
        <f t="shared" si="32"/>
        <v>Noord-Holland</v>
      </c>
      <c r="S157" t="s">
        <v>1874</v>
      </c>
      <c r="T157" t="s">
        <v>154</v>
      </c>
      <c r="U157">
        <f t="shared" si="33"/>
        <v>0</v>
      </c>
      <c r="V157">
        <f t="shared" si="34"/>
        <v>1</v>
      </c>
      <c r="W157" t="str">
        <f t="shared" si="35"/>
        <v>Noord-Holland, Utrecht</v>
      </c>
    </row>
    <row r="158" spans="1:23">
      <c r="A158">
        <v>4130</v>
      </c>
      <c r="B158" t="s">
        <v>332</v>
      </c>
      <c r="C158">
        <f t="shared" si="25"/>
        <v>0</v>
      </c>
      <c r="D158">
        <f t="shared" si="26"/>
        <v>1</v>
      </c>
      <c r="E158" t="str">
        <f t="shared" si="24"/>
        <v>Gooise Meren, Weesp</v>
      </c>
      <c r="G158" t="s">
        <v>1831</v>
      </c>
      <c r="H158" t="s">
        <v>153</v>
      </c>
      <c r="I158">
        <f t="shared" si="27"/>
        <v>0</v>
      </c>
      <c r="J158">
        <f t="shared" si="28"/>
        <v>0</v>
      </c>
      <c r="K158" t="str">
        <f t="shared" si="29"/>
        <v>De Ronde Venen</v>
      </c>
      <c r="M158">
        <v>7100</v>
      </c>
      <c r="N158" t="s">
        <v>38</v>
      </c>
      <c r="O158">
        <f t="shared" si="30"/>
        <v>0</v>
      </c>
      <c r="P158">
        <f t="shared" si="31"/>
        <v>0</v>
      </c>
      <c r="Q158" t="str">
        <f t="shared" si="32"/>
        <v>Noord-Holland</v>
      </c>
      <c r="S158" t="s">
        <v>1877</v>
      </c>
      <c r="T158" t="s">
        <v>38</v>
      </c>
      <c r="U158">
        <f t="shared" si="33"/>
        <v>0</v>
      </c>
      <c r="V158">
        <f t="shared" si="34"/>
        <v>0</v>
      </c>
      <c r="W158" t="str">
        <f t="shared" si="35"/>
        <v>Noord-Holland</v>
      </c>
    </row>
    <row r="159" spans="1:23">
      <c r="A159">
        <v>4140</v>
      </c>
      <c r="B159" t="s">
        <v>225</v>
      </c>
      <c r="C159">
        <f t="shared" si="25"/>
        <v>0</v>
      </c>
      <c r="D159">
        <f t="shared" si="26"/>
        <v>0</v>
      </c>
      <c r="E159" t="str">
        <f t="shared" si="24"/>
        <v>Gooise Meren</v>
      </c>
      <c r="G159" t="s">
        <v>1832</v>
      </c>
      <c r="H159" t="s">
        <v>153</v>
      </c>
      <c r="I159">
        <f t="shared" si="27"/>
        <v>0</v>
      </c>
      <c r="J159">
        <f t="shared" si="28"/>
        <v>0</v>
      </c>
      <c r="K159" t="str">
        <f t="shared" si="29"/>
        <v>De Ronde Venen</v>
      </c>
      <c r="M159">
        <v>7110</v>
      </c>
      <c r="N159" t="s">
        <v>38</v>
      </c>
      <c r="O159">
        <f t="shared" si="30"/>
        <v>0</v>
      </c>
      <c r="P159">
        <f t="shared" si="31"/>
        <v>0</v>
      </c>
      <c r="Q159" t="str">
        <f t="shared" si="32"/>
        <v>Noord-Holland</v>
      </c>
      <c r="S159" t="s">
        <v>1877</v>
      </c>
      <c r="T159" t="s">
        <v>154</v>
      </c>
      <c r="U159">
        <f t="shared" si="33"/>
        <v>0</v>
      </c>
      <c r="V159">
        <f t="shared" si="34"/>
        <v>1</v>
      </c>
      <c r="W159" t="str">
        <f t="shared" si="35"/>
        <v>Noord-Holland, Utrecht</v>
      </c>
    </row>
    <row r="160" spans="1:23">
      <c r="A160">
        <v>4200</v>
      </c>
      <c r="B160" t="s">
        <v>282</v>
      </c>
      <c r="C160">
        <f t="shared" si="25"/>
        <v>0</v>
      </c>
      <c r="D160">
        <f t="shared" si="26"/>
        <v>0</v>
      </c>
      <c r="E160" t="str">
        <f t="shared" si="24"/>
        <v>Hilversum</v>
      </c>
      <c r="G160" t="s">
        <v>1586</v>
      </c>
      <c r="H160" t="s">
        <v>153</v>
      </c>
      <c r="I160">
        <f t="shared" si="27"/>
        <v>0</v>
      </c>
      <c r="J160">
        <f t="shared" si="28"/>
        <v>0</v>
      </c>
      <c r="K160" t="str">
        <f t="shared" si="29"/>
        <v>De Ronde Venen</v>
      </c>
      <c r="M160">
        <v>8000</v>
      </c>
      <c r="N160" t="s">
        <v>38</v>
      </c>
      <c r="O160">
        <f t="shared" si="30"/>
        <v>0</v>
      </c>
      <c r="P160">
        <f t="shared" si="31"/>
        <v>0</v>
      </c>
      <c r="Q160" t="str">
        <f t="shared" si="32"/>
        <v>Noord-Holland</v>
      </c>
      <c r="S160" t="s">
        <v>1879</v>
      </c>
      <c r="T160" t="s">
        <v>154</v>
      </c>
      <c r="U160">
        <f t="shared" si="33"/>
        <v>0</v>
      </c>
      <c r="V160">
        <f t="shared" si="34"/>
        <v>0</v>
      </c>
      <c r="W160" t="str">
        <f t="shared" si="35"/>
        <v>Utrecht</v>
      </c>
    </row>
    <row r="161" spans="1:23">
      <c r="A161">
        <v>4200</v>
      </c>
      <c r="B161" t="s">
        <v>332</v>
      </c>
      <c r="C161">
        <f t="shared" si="25"/>
        <v>1</v>
      </c>
      <c r="D161">
        <f t="shared" si="26"/>
        <v>1</v>
      </c>
      <c r="E161" t="str">
        <f t="shared" si="24"/>
        <v>Hilversum, Weesp</v>
      </c>
      <c r="G161" t="s">
        <v>1836</v>
      </c>
      <c r="H161" t="s">
        <v>153</v>
      </c>
      <c r="I161">
        <f t="shared" si="27"/>
        <v>0</v>
      </c>
      <c r="J161">
        <f t="shared" si="28"/>
        <v>0</v>
      </c>
      <c r="K161" t="str">
        <f t="shared" si="29"/>
        <v>De Ronde Venen</v>
      </c>
      <c r="M161">
        <v>8010</v>
      </c>
      <c r="N161" t="s">
        <v>38</v>
      </c>
      <c r="O161">
        <f t="shared" si="30"/>
        <v>0</v>
      </c>
      <c r="P161">
        <f t="shared" si="31"/>
        <v>0</v>
      </c>
      <c r="Q161" t="str">
        <f t="shared" si="32"/>
        <v>Noord-Holland</v>
      </c>
      <c r="S161" t="s">
        <v>517</v>
      </c>
      <c r="T161" t="s">
        <v>154</v>
      </c>
      <c r="U161">
        <f t="shared" si="33"/>
        <v>0</v>
      </c>
      <c r="V161">
        <f t="shared" si="34"/>
        <v>0</v>
      </c>
      <c r="W161" t="str">
        <f t="shared" si="35"/>
        <v>Utrecht</v>
      </c>
    </row>
    <row r="162" spans="1:23">
      <c r="A162">
        <v>4200</v>
      </c>
      <c r="B162" t="s">
        <v>253</v>
      </c>
      <c r="C162">
        <f t="shared" si="25"/>
        <v>0</v>
      </c>
      <c r="D162">
        <f t="shared" si="26"/>
        <v>1</v>
      </c>
      <c r="E162" t="str">
        <f t="shared" si="24"/>
        <v>Hilversum, Weesp, Wijdemeren</v>
      </c>
      <c r="G162" t="s">
        <v>1837</v>
      </c>
      <c r="H162" t="s">
        <v>153</v>
      </c>
      <c r="I162">
        <f t="shared" si="27"/>
        <v>0</v>
      </c>
      <c r="J162">
        <f t="shared" si="28"/>
        <v>0</v>
      </c>
      <c r="K162" t="str">
        <f t="shared" si="29"/>
        <v>De Ronde Venen</v>
      </c>
      <c r="M162">
        <v>8020</v>
      </c>
      <c r="N162" t="s">
        <v>38</v>
      </c>
      <c r="O162">
        <f t="shared" si="30"/>
        <v>0</v>
      </c>
      <c r="P162">
        <f t="shared" si="31"/>
        <v>0</v>
      </c>
      <c r="Q162" t="str">
        <f t="shared" si="32"/>
        <v>Noord-Holland</v>
      </c>
      <c r="S162" t="s">
        <v>1599</v>
      </c>
      <c r="T162" t="s">
        <v>38</v>
      </c>
      <c r="U162">
        <f t="shared" si="33"/>
        <v>0</v>
      </c>
      <c r="V162">
        <f t="shared" si="34"/>
        <v>0</v>
      </c>
      <c r="W162" t="str">
        <f t="shared" si="35"/>
        <v>Noord-Holland</v>
      </c>
    </row>
    <row r="163" spans="1:23">
      <c r="A163">
        <v>4210</v>
      </c>
      <c r="B163" t="s">
        <v>282</v>
      </c>
      <c r="C163">
        <f t="shared" si="25"/>
        <v>0</v>
      </c>
      <c r="D163">
        <f t="shared" si="26"/>
        <v>0</v>
      </c>
      <c r="E163" t="str">
        <f t="shared" si="24"/>
        <v>Hilversum</v>
      </c>
      <c r="G163" t="s">
        <v>499</v>
      </c>
      <c r="H163" t="s">
        <v>153</v>
      </c>
      <c r="I163">
        <f t="shared" si="27"/>
        <v>0</v>
      </c>
      <c r="J163">
        <f t="shared" si="28"/>
        <v>0</v>
      </c>
      <c r="K163" t="str">
        <f t="shared" si="29"/>
        <v>De Ronde Venen</v>
      </c>
      <c r="M163">
        <v>8030</v>
      </c>
      <c r="N163" t="s">
        <v>38</v>
      </c>
      <c r="O163">
        <f t="shared" si="30"/>
        <v>0</v>
      </c>
      <c r="P163">
        <f t="shared" si="31"/>
        <v>0</v>
      </c>
      <c r="Q163" t="str">
        <f t="shared" si="32"/>
        <v>Noord-Holland</v>
      </c>
      <c r="S163" t="s">
        <v>520</v>
      </c>
      <c r="T163" t="s">
        <v>38</v>
      </c>
      <c r="U163">
        <f t="shared" si="33"/>
        <v>0</v>
      </c>
      <c r="V163">
        <f t="shared" si="34"/>
        <v>0</v>
      </c>
      <c r="W163" t="str">
        <f t="shared" si="35"/>
        <v>Noord-Holland</v>
      </c>
    </row>
    <row r="164" spans="1:23">
      <c r="A164">
        <v>4210</v>
      </c>
      <c r="B164" t="s">
        <v>332</v>
      </c>
      <c r="C164">
        <f t="shared" si="25"/>
        <v>1</v>
      </c>
      <c r="D164">
        <f t="shared" si="26"/>
        <v>1</v>
      </c>
      <c r="E164" t="str">
        <f t="shared" si="24"/>
        <v>Hilversum, Weesp</v>
      </c>
      <c r="G164" t="s">
        <v>1840</v>
      </c>
      <c r="H164" t="s">
        <v>153</v>
      </c>
      <c r="I164">
        <f t="shared" si="27"/>
        <v>0</v>
      </c>
      <c r="J164">
        <f t="shared" si="28"/>
        <v>0</v>
      </c>
      <c r="K164" t="str">
        <f t="shared" si="29"/>
        <v>De Ronde Venen</v>
      </c>
      <c r="M164">
        <v>8040</v>
      </c>
      <c r="N164" t="s">
        <v>38</v>
      </c>
      <c r="O164">
        <f t="shared" si="30"/>
        <v>0</v>
      </c>
      <c r="P164">
        <f t="shared" si="31"/>
        <v>0</v>
      </c>
      <c r="Q164" t="str">
        <f t="shared" si="32"/>
        <v>Noord-Holland</v>
      </c>
      <c r="S164" t="s">
        <v>524</v>
      </c>
      <c r="T164" t="s">
        <v>38</v>
      </c>
      <c r="U164">
        <f t="shared" si="33"/>
        <v>0</v>
      </c>
      <c r="V164">
        <f t="shared" si="34"/>
        <v>0</v>
      </c>
      <c r="W164" t="str">
        <f t="shared" si="35"/>
        <v>Noord-Holland</v>
      </c>
    </row>
    <row r="165" spans="1:23">
      <c r="A165">
        <v>4210</v>
      </c>
      <c r="B165" t="s">
        <v>253</v>
      </c>
      <c r="C165">
        <f t="shared" si="25"/>
        <v>0</v>
      </c>
      <c r="D165">
        <f t="shared" si="26"/>
        <v>1</v>
      </c>
      <c r="E165" t="str">
        <f t="shared" si="24"/>
        <v>Hilversum, Weesp, Wijdemeren</v>
      </c>
      <c r="G165" t="s">
        <v>1842</v>
      </c>
      <c r="H165" t="s">
        <v>153</v>
      </c>
      <c r="I165">
        <f t="shared" si="27"/>
        <v>0</v>
      </c>
      <c r="J165">
        <f t="shared" si="28"/>
        <v>0</v>
      </c>
      <c r="K165" t="str">
        <f t="shared" si="29"/>
        <v>De Ronde Venen</v>
      </c>
      <c r="M165">
        <v>8050</v>
      </c>
      <c r="N165" t="s">
        <v>38</v>
      </c>
      <c r="O165">
        <f t="shared" si="30"/>
        <v>0</v>
      </c>
      <c r="P165">
        <f t="shared" si="31"/>
        <v>0</v>
      </c>
      <c r="Q165" t="str">
        <f t="shared" si="32"/>
        <v>Noord-Holland</v>
      </c>
      <c r="S165" t="s">
        <v>1600</v>
      </c>
      <c r="T165" t="s">
        <v>38</v>
      </c>
      <c r="U165">
        <f t="shared" si="33"/>
        <v>0</v>
      </c>
      <c r="V165">
        <f t="shared" si="34"/>
        <v>0</v>
      </c>
      <c r="W165" t="str">
        <f t="shared" si="35"/>
        <v>Noord-Holland</v>
      </c>
    </row>
    <row r="166" spans="1:23">
      <c r="A166">
        <v>4230</v>
      </c>
      <c r="B166" t="s">
        <v>282</v>
      </c>
      <c r="C166">
        <f t="shared" si="25"/>
        <v>0</v>
      </c>
      <c r="D166">
        <f t="shared" si="26"/>
        <v>0</v>
      </c>
      <c r="E166" t="str">
        <f t="shared" si="24"/>
        <v>Hilversum</v>
      </c>
      <c r="G166" t="s">
        <v>1844</v>
      </c>
      <c r="H166" t="s">
        <v>153</v>
      </c>
      <c r="I166">
        <f t="shared" si="27"/>
        <v>0</v>
      </c>
      <c r="J166">
        <f t="shared" si="28"/>
        <v>0</v>
      </c>
      <c r="K166" t="str">
        <f t="shared" si="29"/>
        <v>De Ronde Venen</v>
      </c>
      <c r="M166">
        <v>8060</v>
      </c>
      <c r="N166" t="s">
        <v>38</v>
      </c>
      <c r="O166">
        <f t="shared" si="30"/>
        <v>0</v>
      </c>
      <c r="P166">
        <f t="shared" si="31"/>
        <v>0</v>
      </c>
      <c r="Q166" t="str">
        <f t="shared" si="32"/>
        <v>Noord-Holland</v>
      </c>
      <c r="S166" t="s">
        <v>527</v>
      </c>
      <c r="T166" t="s">
        <v>38</v>
      </c>
      <c r="U166">
        <f t="shared" si="33"/>
        <v>0</v>
      </c>
      <c r="V166">
        <f t="shared" si="34"/>
        <v>0</v>
      </c>
      <c r="W166" t="str">
        <f t="shared" si="35"/>
        <v>Noord-Holland</v>
      </c>
    </row>
    <row r="167" spans="1:23">
      <c r="A167">
        <v>4240</v>
      </c>
      <c r="B167" t="s">
        <v>282</v>
      </c>
      <c r="C167">
        <f t="shared" si="25"/>
        <v>0</v>
      </c>
      <c r="D167">
        <f t="shared" si="26"/>
        <v>0</v>
      </c>
      <c r="E167" t="str">
        <f t="shared" si="24"/>
        <v>Hilversum</v>
      </c>
      <c r="G167" t="s">
        <v>501</v>
      </c>
      <c r="H167" t="s">
        <v>153</v>
      </c>
      <c r="I167">
        <f t="shared" si="27"/>
        <v>0</v>
      </c>
      <c r="J167">
        <f t="shared" si="28"/>
        <v>0</v>
      </c>
      <c r="K167" t="str">
        <f t="shared" si="29"/>
        <v>De Ronde Venen</v>
      </c>
      <c r="M167">
        <v>8070</v>
      </c>
      <c r="N167" t="s">
        <v>38</v>
      </c>
      <c r="O167">
        <f t="shared" si="30"/>
        <v>0</v>
      </c>
      <c r="P167">
        <f t="shared" si="31"/>
        <v>0</v>
      </c>
      <c r="Q167" t="str">
        <f t="shared" si="32"/>
        <v>Noord-Holland</v>
      </c>
      <c r="S167" t="s">
        <v>531</v>
      </c>
      <c r="T167" t="s">
        <v>38</v>
      </c>
      <c r="U167">
        <f t="shared" si="33"/>
        <v>0</v>
      </c>
      <c r="V167">
        <f t="shared" si="34"/>
        <v>0</v>
      </c>
      <c r="W167" t="str">
        <f t="shared" si="35"/>
        <v>Noord-Holland</v>
      </c>
    </row>
    <row r="168" spans="1:23">
      <c r="A168">
        <v>4250</v>
      </c>
      <c r="B168" t="s">
        <v>225</v>
      </c>
      <c r="C168">
        <f t="shared" si="25"/>
        <v>0</v>
      </c>
      <c r="D168">
        <f t="shared" si="26"/>
        <v>0</v>
      </c>
      <c r="E168" t="str">
        <f t="shared" si="24"/>
        <v>Gooise Meren</v>
      </c>
      <c r="G168" t="s">
        <v>505</v>
      </c>
      <c r="H168" t="s">
        <v>153</v>
      </c>
      <c r="I168">
        <f t="shared" si="27"/>
        <v>0</v>
      </c>
      <c r="J168">
        <f t="shared" si="28"/>
        <v>0</v>
      </c>
      <c r="K168" t="str">
        <f t="shared" si="29"/>
        <v>De Ronde Venen</v>
      </c>
      <c r="M168">
        <v>8080</v>
      </c>
      <c r="N168" t="s">
        <v>38</v>
      </c>
      <c r="O168">
        <f t="shared" si="30"/>
        <v>0</v>
      </c>
      <c r="P168">
        <f t="shared" si="31"/>
        <v>0</v>
      </c>
      <c r="Q168" t="str">
        <f t="shared" si="32"/>
        <v>Noord-Holland</v>
      </c>
      <c r="S168" t="s">
        <v>1881</v>
      </c>
      <c r="T168" t="s">
        <v>154</v>
      </c>
      <c r="U168">
        <f t="shared" si="33"/>
        <v>0</v>
      </c>
      <c r="V168">
        <f t="shared" si="34"/>
        <v>0</v>
      </c>
      <c r="W168" t="str">
        <f t="shared" si="35"/>
        <v>Utrecht</v>
      </c>
    </row>
    <row r="169" spans="1:23">
      <c r="A169">
        <v>4250</v>
      </c>
      <c r="B169" t="s">
        <v>282</v>
      </c>
      <c r="C169">
        <f t="shared" si="25"/>
        <v>1</v>
      </c>
      <c r="D169">
        <f t="shared" si="26"/>
        <v>1</v>
      </c>
      <c r="E169" t="str">
        <f t="shared" si="24"/>
        <v>Gooise Meren, Hilversum</v>
      </c>
      <c r="G169" t="s">
        <v>1847</v>
      </c>
      <c r="H169" t="s">
        <v>153</v>
      </c>
      <c r="I169">
        <f t="shared" si="27"/>
        <v>0</v>
      </c>
      <c r="J169">
        <f t="shared" si="28"/>
        <v>0</v>
      </c>
      <c r="K169" t="str">
        <f t="shared" si="29"/>
        <v>De Ronde Venen</v>
      </c>
      <c r="M169">
        <v>8090</v>
      </c>
      <c r="N169" t="s">
        <v>38</v>
      </c>
      <c r="O169">
        <f t="shared" si="30"/>
        <v>0</v>
      </c>
      <c r="P169">
        <f t="shared" si="31"/>
        <v>0</v>
      </c>
      <c r="Q169" t="str">
        <f t="shared" si="32"/>
        <v>Noord-Holland</v>
      </c>
      <c r="S169" t="s">
        <v>1882</v>
      </c>
      <c r="T169" t="s">
        <v>154</v>
      </c>
      <c r="U169">
        <f t="shared" si="33"/>
        <v>0</v>
      </c>
      <c r="V169">
        <f t="shared" si="34"/>
        <v>0</v>
      </c>
      <c r="W169" t="str">
        <f t="shared" si="35"/>
        <v>Utrecht</v>
      </c>
    </row>
    <row r="170" spans="1:23">
      <c r="A170">
        <v>4250</v>
      </c>
      <c r="B170" t="s">
        <v>253</v>
      </c>
      <c r="C170">
        <f t="shared" si="25"/>
        <v>0</v>
      </c>
      <c r="D170">
        <f t="shared" si="26"/>
        <v>1</v>
      </c>
      <c r="E170" t="str">
        <f t="shared" si="24"/>
        <v>Gooise Meren, Hilversum, Wijdemeren</v>
      </c>
      <c r="G170" t="s">
        <v>1848</v>
      </c>
      <c r="H170" t="s">
        <v>153</v>
      </c>
      <c r="I170">
        <f t="shared" si="27"/>
        <v>0</v>
      </c>
      <c r="J170">
        <f t="shared" si="28"/>
        <v>0</v>
      </c>
      <c r="K170" t="str">
        <f t="shared" si="29"/>
        <v>De Ronde Venen</v>
      </c>
      <c r="M170">
        <v>8110</v>
      </c>
      <c r="N170" t="s">
        <v>38</v>
      </c>
      <c r="O170">
        <f t="shared" si="30"/>
        <v>0</v>
      </c>
      <c r="P170">
        <f t="shared" si="31"/>
        <v>0</v>
      </c>
      <c r="Q170" t="str">
        <f t="shared" si="32"/>
        <v>Noord-Holland</v>
      </c>
      <c r="S170" t="s">
        <v>1602</v>
      </c>
      <c r="T170" t="s">
        <v>38</v>
      </c>
      <c r="U170">
        <f t="shared" si="33"/>
        <v>0</v>
      </c>
      <c r="V170">
        <f t="shared" si="34"/>
        <v>0</v>
      </c>
      <c r="W170" t="str">
        <f t="shared" si="35"/>
        <v>Noord-Holland</v>
      </c>
    </row>
    <row r="171" spans="1:23">
      <c r="A171">
        <v>5000</v>
      </c>
      <c r="B171" t="s">
        <v>2077</v>
      </c>
      <c r="C171">
        <f t="shared" si="25"/>
        <v>0</v>
      </c>
      <c r="D171">
        <f t="shared" si="26"/>
        <v>0</v>
      </c>
      <c r="E171" t="str">
        <f t="shared" si="24"/>
        <v>Baarn</v>
      </c>
      <c r="G171" t="s">
        <v>1850</v>
      </c>
      <c r="H171" t="s">
        <v>153</v>
      </c>
      <c r="I171">
        <f t="shared" si="27"/>
        <v>0</v>
      </c>
      <c r="J171">
        <f t="shared" si="28"/>
        <v>0</v>
      </c>
      <c r="K171" t="str">
        <f t="shared" si="29"/>
        <v>De Ronde Venen</v>
      </c>
      <c r="M171">
        <v>9010</v>
      </c>
      <c r="N171" t="s">
        <v>38</v>
      </c>
      <c r="O171">
        <f t="shared" si="30"/>
        <v>0</v>
      </c>
      <c r="P171">
        <f t="shared" si="31"/>
        <v>0</v>
      </c>
      <c r="Q171" t="str">
        <f t="shared" si="32"/>
        <v>Noord-Holland</v>
      </c>
      <c r="S171" t="s">
        <v>1884</v>
      </c>
      <c r="T171" t="s">
        <v>38</v>
      </c>
      <c r="U171">
        <f t="shared" si="33"/>
        <v>0</v>
      </c>
      <c r="V171">
        <f t="shared" si="34"/>
        <v>0</v>
      </c>
      <c r="W171" t="str">
        <f t="shared" si="35"/>
        <v>Noord-Holland</v>
      </c>
    </row>
    <row r="172" spans="1:23">
      <c r="A172">
        <v>5000</v>
      </c>
      <c r="B172" t="s">
        <v>2073</v>
      </c>
      <c r="C172">
        <f t="shared" si="25"/>
        <v>1</v>
      </c>
      <c r="D172">
        <f t="shared" si="26"/>
        <v>1</v>
      </c>
      <c r="E172" t="str">
        <f t="shared" si="24"/>
        <v>Baarn, Blaricum</v>
      </c>
      <c r="G172" t="s">
        <v>1850</v>
      </c>
      <c r="H172" t="s">
        <v>168</v>
      </c>
      <c r="I172">
        <f t="shared" si="27"/>
        <v>0</v>
      </c>
      <c r="J172">
        <f t="shared" si="28"/>
        <v>1</v>
      </c>
      <c r="K172" t="str">
        <f t="shared" si="29"/>
        <v>De Ronde Venen, Stichtse Vecht</v>
      </c>
      <c r="M172">
        <v>9020</v>
      </c>
      <c r="N172" t="s">
        <v>38</v>
      </c>
      <c r="O172">
        <f t="shared" si="30"/>
        <v>0</v>
      </c>
      <c r="P172">
        <f t="shared" si="31"/>
        <v>0</v>
      </c>
      <c r="Q172" t="str">
        <f t="shared" si="32"/>
        <v>Noord-Holland</v>
      </c>
      <c r="S172" t="s">
        <v>535</v>
      </c>
      <c r="T172" t="s">
        <v>38</v>
      </c>
      <c r="U172">
        <f t="shared" si="33"/>
        <v>0</v>
      </c>
      <c r="V172">
        <f t="shared" si="34"/>
        <v>0</v>
      </c>
      <c r="W172" t="str">
        <f t="shared" si="35"/>
        <v>Noord-Holland</v>
      </c>
    </row>
    <row r="173" spans="1:23">
      <c r="A173">
        <v>5000</v>
      </c>
      <c r="B173" t="s">
        <v>643</v>
      </c>
      <c r="C173">
        <f t="shared" si="25"/>
        <v>1</v>
      </c>
      <c r="D173">
        <f t="shared" si="26"/>
        <v>1</v>
      </c>
      <c r="E173" t="str">
        <f t="shared" si="24"/>
        <v>Baarn, Blaricum, De Bilt</v>
      </c>
      <c r="G173" t="s">
        <v>1851</v>
      </c>
      <c r="H173" t="s">
        <v>153</v>
      </c>
      <c r="I173">
        <f t="shared" si="27"/>
        <v>0</v>
      </c>
      <c r="J173">
        <f t="shared" si="28"/>
        <v>0</v>
      </c>
      <c r="K173" t="str">
        <f t="shared" si="29"/>
        <v>De Ronde Venen</v>
      </c>
      <c r="M173">
        <v>9030</v>
      </c>
      <c r="N173" t="s">
        <v>38</v>
      </c>
      <c r="O173">
        <f t="shared" si="30"/>
        <v>0</v>
      </c>
      <c r="P173">
        <f t="shared" si="31"/>
        <v>0</v>
      </c>
      <c r="Q173" t="str">
        <f t="shared" si="32"/>
        <v>Noord-Holland</v>
      </c>
      <c r="S173" t="s">
        <v>1887</v>
      </c>
      <c r="T173" t="s">
        <v>38</v>
      </c>
      <c r="U173">
        <f t="shared" si="33"/>
        <v>0</v>
      </c>
      <c r="V173">
        <f t="shared" si="34"/>
        <v>0</v>
      </c>
      <c r="W173" t="str">
        <f t="shared" si="35"/>
        <v>Noord-Holland</v>
      </c>
    </row>
    <row r="174" spans="1:23">
      <c r="A174">
        <v>5000</v>
      </c>
      <c r="B174" t="s">
        <v>2074</v>
      </c>
      <c r="C174">
        <f t="shared" si="25"/>
        <v>1</v>
      </c>
      <c r="D174">
        <f t="shared" si="26"/>
        <v>1</v>
      </c>
      <c r="E174" t="str">
        <f t="shared" si="24"/>
        <v>Baarn, Blaricum, De Bilt, Eemnes</v>
      </c>
      <c r="G174" t="s">
        <v>1853</v>
      </c>
      <c r="H174" t="s">
        <v>195</v>
      </c>
      <c r="I174">
        <f t="shared" si="27"/>
        <v>0</v>
      </c>
      <c r="J174">
        <f t="shared" si="28"/>
        <v>0</v>
      </c>
      <c r="K174" t="str">
        <f t="shared" si="29"/>
        <v>Nieuwkoop</v>
      </c>
      <c r="M174">
        <v>9040</v>
      </c>
      <c r="N174" t="s">
        <v>38</v>
      </c>
      <c r="O174">
        <f t="shared" si="30"/>
        <v>0</v>
      </c>
      <c r="P174">
        <f t="shared" si="31"/>
        <v>0</v>
      </c>
      <c r="Q174" t="str">
        <f t="shared" si="32"/>
        <v>Noord-Holland</v>
      </c>
      <c r="S174" t="s">
        <v>1889</v>
      </c>
      <c r="T174" t="s">
        <v>38</v>
      </c>
      <c r="U174">
        <f t="shared" si="33"/>
        <v>0</v>
      </c>
      <c r="V174">
        <f t="shared" si="34"/>
        <v>0</v>
      </c>
      <c r="W174" t="str">
        <f t="shared" si="35"/>
        <v>Noord-Holland</v>
      </c>
    </row>
    <row r="175" spans="1:23">
      <c r="A175">
        <v>5000</v>
      </c>
      <c r="B175" t="s">
        <v>225</v>
      </c>
      <c r="C175">
        <f t="shared" si="25"/>
        <v>1</v>
      </c>
      <c r="D175">
        <f t="shared" si="26"/>
        <v>1</v>
      </c>
      <c r="E175" t="str">
        <f t="shared" si="24"/>
        <v>Baarn, Blaricum, De Bilt, Eemnes, Gooise Meren</v>
      </c>
      <c r="G175" t="s">
        <v>1856</v>
      </c>
      <c r="H175" t="s">
        <v>195</v>
      </c>
      <c r="I175">
        <f t="shared" si="27"/>
        <v>0</v>
      </c>
      <c r="J175">
        <f t="shared" si="28"/>
        <v>0</v>
      </c>
      <c r="K175" t="str">
        <f t="shared" si="29"/>
        <v>Nieuwkoop</v>
      </c>
      <c r="M175">
        <v>9801</v>
      </c>
      <c r="N175" t="s">
        <v>38</v>
      </c>
      <c r="O175">
        <f t="shared" si="30"/>
        <v>0</v>
      </c>
      <c r="P175">
        <f t="shared" si="31"/>
        <v>0</v>
      </c>
      <c r="Q175" t="str">
        <f t="shared" si="32"/>
        <v>Noord-Holland</v>
      </c>
      <c r="S175" t="s">
        <v>1891</v>
      </c>
      <c r="T175" t="s">
        <v>38</v>
      </c>
      <c r="U175">
        <f t="shared" si="33"/>
        <v>0</v>
      </c>
      <c r="V175">
        <f t="shared" si="34"/>
        <v>0</v>
      </c>
      <c r="W175" t="str">
        <f t="shared" si="35"/>
        <v>Noord-Holland</v>
      </c>
    </row>
    <row r="176" spans="1:23">
      <c r="A176">
        <v>5000</v>
      </c>
      <c r="B176" t="s">
        <v>282</v>
      </c>
      <c r="C176">
        <f t="shared" si="25"/>
        <v>1</v>
      </c>
      <c r="D176">
        <f t="shared" si="26"/>
        <v>1</v>
      </c>
      <c r="E176" t="str">
        <f t="shared" si="24"/>
        <v>Baarn, Blaricum, De Bilt, Eemnes, Gooise Meren, Hilversum</v>
      </c>
      <c r="G176" t="s">
        <v>1857</v>
      </c>
      <c r="H176" t="s">
        <v>195</v>
      </c>
      <c r="I176">
        <f t="shared" si="27"/>
        <v>0</v>
      </c>
      <c r="J176">
        <f t="shared" si="28"/>
        <v>0</v>
      </c>
      <c r="K176" t="str">
        <f t="shared" si="29"/>
        <v>Nieuwkoop</v>
      </c>
      <c r="M176">
        <v>9802</v>
      </c>
      <c r="N176" t="s">
        <v>38</v>
      </c>
      <c r="O176">
        <f t="shared" si="30"/>
        <v>0</v>
      </c>
      <c r="P176">
        <f t="shared" si="31"/>
        <v>0</v>
      </c>
      <c r="Q176" t="str">
        <f t="shared" si="32"/>
        <v>Noord-Holland</v>
      </c>
      <c r="S176" t="s">
        <v>1894</v>
      </c>
      <c r="T176" t="s">
        <v>38</v>
      </c>
      <c r="U176">
        <f t="shared" si="33"/>
        <v>0</v>
      </c>
      <c r="V176">
        <f t="shared" si="34"/>
        <v>0</v>
      </c>
      <c r="W176" t="str">
        <f t="shared" si="35"/>
        <v>Noord-Holland</v>
      </c>
    </row>
    <row r="177" spans="1:23">
      <c r="A177">
        <v>5000</v>
      </c>
      <c r="B177" t="s">
        <v>743</v>
      </c>
      <c r="C177">
        <f t="shared" si="25"/>
        <v>1</v>
      </c>
      <c r="D177">
        <f t="shared" si="26"/>
        <v>1</v>
      </c>
      <c r="E177" t="str">
        <f t="shared" si="24"/>
        <v>Baarn, Blaricum, De Bilt, Eemnes, Gooise Meren, Hilversum, Huizen</v>
      </c>
      <c r="G177" t="s">
        <v>1859</v>
      </c>
      <c r="H177" t="s">
        <v>195</v>
      </c>
      <c r="I177">
        <f t="shared" si="27"/>
        <v>0</v>
      </c>
      <c r="J177">
        <f t="shared" si="28"/>
        <v>0</v>
      </c>
      <c r="K177" t="str">
        <f t="shared" si="29"/>
        <v>Nieuwkoop</v>
      </c>
      <c r="M177">
        <v>9901</v>
      </c>
      <c r="N177" t="s">
        <v>38</v>
      </c>
      <c r="O177">
        <f t="shared" si="30"/>
        <v>0</v>
      </c>
      <c r="P177">
        <f t="shared" si="31"/>
        <v>0</v>
      </c>
      <c r="Q177" t="str">
        <f t="shared" si="32"/>
        <v>Noord-Holland</v>
      </c>
      <c r="S177" t="s">
        <v>1896</v>
      </c>
      <c r="T177" t="s">
        <v>38</v>
      </c>
      <c r="U177">
        <f t="shared" si="33"/>
        <v>0</v>
      </c>
      <c r="V177">
        <f t="shared" si="34"/>
        <v>0</v>
      </c>
      <c r="W177" t="str">
        <f t="shared" si="35"/>
        <v>Noord-Holland</v>
      </c>
    </row>
    <row r="178" spans="1:23">
      <c r="A178">
        <v>5000</v>
      </c>
      <c r="B178" t="s">
        <v>2070</v>
      </c>
      <c r="C178">
        <f t="shared" si="25"/>
        <v>1</v>
      </c>
      <c r="D178">
        <f t="shared" si="26"/>
        <v>1</v>
      </c>
      <c r="E178" t="str">
        <f t="shared" si="24"/>
        <v>Baarn, Blaricum, De Bilt, Eemnes, Gooise Meren, Hilversum, Huizen, Laren</v>
      </c>
      <c r="G178" t="s">
        <v>1861</v>
      </c>
      <c r="H178" t="s">
        <v>195</v>
      </c>
      <c r="I178">
        <f t="shared" si="27"/>
        <v>0</v>
      </c>
      <c r="J178">
        <f t="shared" si="28"/>
        <v>0</v>
      </c>
      <c r="K178" t="str">
        <f t="shared" si="29"/>
        <v>Nieuwkoop</v>
      </c>
      <c r="M178">
        <v>9902</v>
      </c>
      <c r="N178" t="s">
        <v>154</v>
      </c>
      <c r="O178">
        <f t="shared" si="30"/>
        <v>0</v>
      </c>
      <c r="P178">
        <f t="shared" si="31"/>
        <v>0</v>
      </c>
      <c r="Q178" t="str">
        <f t="shared" si="32"/>
        <v>Utrecht</v>
      </c>
      <c r="S178" t="s">
        <v>1899</v>
      </c>
      <c r="T178" t="s">
        <v>38</v>
      </c>
      <c r="U178">
        <f t="shared" si="33"/>
        <v>0</v>
      </c>
      <c r="V178">
        <f t="shared" si="34"/>
        <v>0</v>
      </c>
      <c r="W178" t="str">
        <f t="shared" si="35"/>
        <v>Noord-Holland</v>
      </c>
    </row>
    <row r="179" spans="1:23">
      <c r="A179">
        <v>5000</v>
      </c>
      <c r="B179" t="s">
        <v>253</v>
      </c>
      <c r="C179">
        <f t="shared" si="25"/>
        <v>0</v>
      </c>
      <c r="D179">
        <f t="shared" si="26"/>
        <v>1</v>
      </c>
      <c r="E179" t="str">
        <f t="shared" si="24"/>
        <v>Baarn, Blaricum, De Bilt, Eemnes, Gooise Meren, Hilversum, Huizen, Laren, Wijdemeren</v>
      </c>
      <c r="G179" t="s">
        <v>1863</v>
      </c>
      <c r="H179" t="s">
        <v>195</v>
      </c>
      <c r="I179">
        <f t="shared" si="27"/>
        <v>0</v>
      </c>
      <c r="J179">
        <f t="shared" si="28"/>
        <v>0</v>
      </c>
      <c r="K179" t="str">
        <f t="shared" si="29"/>
        <v>Nieuwkoop</v>
      </c>
      <c r="M179" t="s">
        <v>1688</v>
      </c>
      <c r="N179" t="s">
        <v>154</v>
      </c>
      <c r="O179">
        <f t="shared" si="30"/>
        <v>0</v>
      </c>
      <c r="P179">
        <f t="shared" si="31"/>
        <v>0</v>
      </c>
      <c r="Q179" t="str">
        <f t="shared" si="32"/>
        <v>Utrecht</v>
      </c>
      <c r="S179" t="s">
        <v>1902</v>
      </c>
      <c r="T179" t="s">
        <v>38</v>
      </c>
      <c r="U179">
        <f t="shared" si="33"/>
        <v>0</v>
      </c>
      <c r="V179">
        <f t="shared" si="34"/>
        <v>0</v>
      </c>
      <c r="W179" t="str">
        <f t="shared" si="35"/>
        <v>Noord-Holland</v>
      </c>
    </row>
    <row r="180" spans="1:23">
      <c r="A180">
        <v>6000</v>
      </c>
      <c r="B180" t="s">
        <v>37</v>
      </c>
      <c r="C180">
        <f t="shared" si="25"/>
        <v>0</v>
      </c>
      <c r="D180">
        <f t="shared" si="26"/>
        <v>0</v>
      </c>
      <c r="E180" t="str">
        <f t="shared" si="24"/>
        <v>Amsterdam</v>
      </c>
      <c r="G180" t="s">
        <v>1865</v>
      </c>
      <c r="H180" t="s">
        <v>195</v>
      </c>
      <c r="I180">
        <f t="shared" si="27"/>
        <v>0</v>
      </c>
      <c r="J180">
        <f t="shared" si="28"/>
        <v>0</v>
      </c>
      <c r="K180" t="str">
        <f t="shared" si="29"/>
        <v>Nieuwkoop</v>
      </c>
      <c r="M180" t="s">
        <v>2175</v>
      </c>
      <c r="N180" t="s">
        <v>2175</v>
      </c>
      <c r="O180">
        <f t="shared" si="30"/>
        <v>0</v>
      </c>
      <c r="P180">
        <f t="shared" si="31"/>
        <v>0</v>
      </c>
      <c r="Q180" t="str">
        <f t="shared" si="32"/>
        <v>(leeg)</v>
      </c>
      <c r="S180" t="s">
        <v>1904</v>
      </c>
      <c r="T180" t="s">
        <v>38</v>
      </c>
      <c r="U180">
        <f t="shared" si="33"/>
        <v>0</v>
      </c>
      <c r="V180">
        <f t="shared" si="34"/>
        <v>0</v>
      </c>
      <c r="W180" t="str">
        <f t="shared" si="35"/>
        <v>Noord-Holland</v>
      </c>
    </row>
    <row r="181" spans="1:23">
      <c r="A181">
        <v>6000</v>
      </c>
      <c r="B181" t="s">
        <v>68</v>
      </c>
      <c r="C181">
        <f t="shared" si="25"/>
        <v>1</v>
      </c>
      <c r="D181">
        <f t="shared" si="26"/>
        <v>1</v>
      </c>
      <c r="E181" t="str">
        <f t="shared" si="24"/>
        <v>Amsterdam, Diemen</v>
      </c>
      <c r="G181" t="s">
        <v>1867</v>
      </c>
      <c r="H181" t="s">
        <v>195</v>
      </c>
      <c r="I181">
        <f t="shared" si="27"/>
        <v>0</v>
      </c>
      <c r="J181">
        <f t="shared" si="28"/>
        <v>0</v>
      </c>
      <c r="K181" t="str">
        <f t="shared" si="29"/>
        <v>Nieuwkoop</v>
      </c>
      <c r="O181">
        <f t="shared" si="30"/>
        <v>0</v>
      </c>
      <c r="P181">
        <f t="shared" si="31"/>
        <v>0</v>
      </c>
      <c r="Q181">
        <f t="shared" si="32"/>
        <v>0</v>
      </c>
      <c r="S181" t="s">
        <v>561</v>
      </c>
      <c r="T181" t="s">
        <v>38</v>
      </c>
      <c r="U181">
        <f t="shared" si="33"/>
        <v>0</v>
      </c>
      <c r="V181">
        <f t="shared" si="34"/>
        <v>0</v>
      </c>
      <c r="W181" t="str">
        <f t="shared" si="35"/>
        <v>Noord-Holland</v>
      </c>
    </row>
    <row r="182" spans="1:23">
      <c r="A182">
        <v>6000</v>
      </c>
      <c r="B182" t="s">
        <v>225</v>
      </c>
      <c r="C182">
        <f t="shared" si="25"/>
        <v>1</v>
      </c>
      <c r="D182">
        <f t="shared" si="26"/>
        <v>1</v>
      </c>
      <c r="E182" t="str">
        <f t="shared" si="24"/>
        <v>Amsterdam, Diemen, Gooise Meren</v>
      </c>
      <c r="G182" t="s">
        <v>1593</v>
      </c>
      <c r="H182" t="s">
        <v>153</v>
      </c>
      <c r="I182">
        <f t="shared" si="27"/>
        <v>0</v>
      </c>
      <c r="J182">
        <f t="shared" si="28"/>
        <v>0</v>
      </c>
      <c r="K182" t="str">
        <f t="shared" si="29"/>
        <v>De Ronde Venen</v>
      </c>
      <c r="O182">
        <f t="shared" si="30"/>
        <v>1</v>
      </c>
      <c r="P182">
        <f t="shared" si="31"/>
        <v>1</v>
      </c>
      <c r="Q182" t="str">
        <f t="shared" si="32"/>
        <v xml:space="preserve">0, </v>
      </c>
      <c r="S182" t="s">
        <v>565</v>
      </c>
      <c r="T182" t="s">
        <v>38</v>
      </c>
      <c r="U182">
        <f t="shared" si="33"/>
        <v>0</v>
      </c>
      <c r="V182">
        <f t="shared" si="34"/>
        <v>0</v>
      </c>
      <c r="W182" t="str">
        <f t="shared" si="35"/>
        <v>Noord-Holland</v>
      </c>
    </row>
    <row r="183" spans="1:23">
      <c r="A183">
        <v>6000</v>
      </c>
      <c r="B183" t="s">
        <v>168</v>
      </c>
      <c r="C183">
        <f t="shared" si="25"/>
        <v>0</v>
      </c>
      <c r="D183">
        <f t="shared" si="26"/>
        <v>1</v>
      </c>
      <c r="E183" t="str">
        <f t="shared" si="24"/>
        <v>Amsterdam, Diemen, Gooise Meren, Stichtse Vecht</v>
      </c>
      <c r="G183" t="s">
        <v>1593</v>
      </c>
      <c r="H183" t="s">
        <v>195</v>
      </c>
      <c r="I183">
        <f t="shared" si="27"/>
        <v>1</v>
      </c>
      <c r="J183">
        <f t="shared" si="28"/>
        <v>1</v>
      </c>
      <c r="K183" t="str">
        <f t="shared" si="29"/>
        <v>De Ronde Venen, Nieuwkoop</v>
      </c>
      <c r="O183">
        <f t="shared" si="30"/>
        <v>1</v>
      </c>
      <c r="P183">
        <f t="shared" si="31"/>
        <v>1</v>
      </c>
      <c r="Q183" t="str">
        <f t="shared" si="32"/>
        <v xml:space="preserve">0, , </v>
      </c>
      <c r="S183" t="s">
        <v>1605</v>
      </c>
      <c r="T183" t="s">
        <v>38</v>
      </c>
      <c r="U183">
        <f t="shared" si="33"/>
        <v>0</v>
      </c>
      <c r="V183">
        <f t="shared" si="34"/>
        <v>0</v>
      </c>
      <c r="W183" t="str">
        <f t="shared" si="35"/>
        <v>Noord-Holland</v>
      </c>
    </row>
    <row r="184" spans="1:23">
      <c r="A184">
        <v>6040</v>
      </c>
      <c r="B184" t="s">
        <v>37</v>
      </c>
      <c r="C184">
        <f t="shared" si="25"/>
        <v>0</v>
      </c>
      <c r="D184">
        <f t="shared" si="26"/>
        <v>0</v>
      </c>
      <c r="E184" t="str">
        <f t="shared" si="24"/>
        <v>Amsterdam</v>
      </c>
      <c r="G184" t="s">
        <v>1593</v>
      </c>
      <c r="H184" t="s">
        <v>421</v>
      </c>
      <c r="I184">
        <f t="shared" si="27"/>
        <v>0</v>
      </c>
      <c r="J184">
        <f t="shared" si="28"/>
        <v>1</v>
      </c>
      <c r="K184" t="str">
        <f t="shared" si="29"/>
        <v>De Ronde Venen, Nieuwkoop, Uithoorn</v>
      </c>
      <c r="O184">
        <f t="shared" si="30"/>
        <v>1</v>
      </c>
      <c r="P184">
        <f t="shared" si="31"/>
        <v>1</v>
      </c>
      <c r="Q184" t="str">
        <f t="shared" si="32"/>
        <v xml:space="preserve">0, , , </v>
      </c>
      <c r="S184" t="s">
        <v>571</v>
      </c>
      <c r="T184" t="s">
        <v>38</v>
      </c>
      <c r="U184">
        <f t="shared" si="33"/>
        <v>0</v>
      </c>
      <c r="V184">
        <f t="shared" si="34"/>
        <v>0</v>
      </c>
      <c r="W184" t="str">
        <f t="shared" si="35"/>
        <v>Noord-Holland</v>
      </c>
    </row>
    <row r="185" spans="1:23">
      <c r="A185">
        <v>6050</v>
      </c>
      <c r="B185" t="s">
        <v>37</v>
      </c>
      <c r="C185">
        <f t="shared" si="25"/>
        <v>0</v>
      </c>
      <c r="D185">
        <f t="shared" si="26"/>
        <v>0</v>
      </c>
      <c r="E185" t="str">
        <f t="shared" si="24"/>
        <v>Amsterdam</v>
      </c>
      <c r="G185" t="s">
        <v>1594</v>
      </c>
      <c r="H185" t="s">
        <v>195</v>
      </c>
      <c r="I185">
        <f t="shared" si="27"/>
        <v>0</v>
      </c>
      <c r="J185">
        <f t="shared" si="28"/>
        <v>0</v>
      </c>
      <c r="K185" t="str">
        <f t="shared" si="29"/>
        <v>Nieuwkoop</v>
      </c>
      <c r="O185">
        <f t="shared" si="30"/>
        <v>1</v>
      </c>
      <c r="P185">
        <f t="shared" si="31"/>
        <v>1</v>
      </c>
      <c r="Q185" t="str">
        <f t="shared" si="32"/>
        <v xml:space="preserve">0, , , , </v>
      </c>
      <c r="S185" t="s">
        <v>1908</v>
      </c>
      <c r="T185" t="s">
        <v>38</v>
      </c>
      <c r="U185">
        <f t="shared" si="33"/>
        <v>0</v>
      </c>
      <c r="V185">
        <f t="shared" si="34"/>
        <v>0</v>
      </c>
      <c r="W185" t="str">
        <f t="shared" si="35"/>
        <v>Noord-Holland</v>
      </c>
    </row>
    <row r="186" spans="1:23">
      <c r="A186">
        <v>6060</v>
      </c>
      <c r="B186" t="s">
        <v>37</v>
      </c>
      <c r="C186">
        <f t="shared" si="25"/>
        <v>0</v>
      </c>
      <c r="D186">
        <f t="shared" si="26"/>
        <v>0</v>
      </c>
      <c r="E186" t="str">
        <f t="shared" si="24"/>
        <v>Amsterdam</v>
      </c>
      <c r="G186" t="s">
        <v>1595</v>
      </c>
      <c r="H186" t="s">
        <v>153</v>
      </c>
      <c r="I186">
        <f t="shared" si="27"/>
        <v>0</v>
      </c>
      <c r="J186">
        <f t="shared" si="28"/>
        <v>0</v>
      </c>
      <c r="K186" t="str">
        <f t="shared" si="29"/>
        <v>De Ronde Venen</v>
      </c>
      <c r="O186">
        <f t="shared" si="30"/>
        <v>1</v>
      </c>
      <c r="P186">
        <f t="shared" si="31"/>
        <v>1</v>
      </c>
      <c r="Q186" t="str">
        <f t="shared" si="32"/>
        <v xml:space="preserve">0, , , , , </v>
      </c>
      <c r="S186" t="s">
        <v>1910</v>
      </c>
      <c r="T186" t="s">
        <v>38</v>
      </c>
      <c r="U186">
        <f t="shared" si="33"/>
        <v>0</v>
      </c>
      <c r="V186">
        <f t="shared" si="34"/>
        <v>0</v>
      </c>
      <c r="W186" t="str">
        <f t="shared" si="35"/>
        <v>Noord-Holland</v>
      </c>
    </row>
    <row r="187" spans="1:23">
      <c r="A187">
        <v>6080</v>
      </c>
      <c r="B187" t="s">
        <v>37</v>
      </c>
      <c r="C187">
        <f t="shared" si="25"/>
        <v>0</v>
      </c>
      <c r="D187">
        <f t="shared" si="26"/>
        <v>0</v>
      </c>
      <c r="E187" t="str">
        <f t="shared" si="24"/>
        <v>Amsterdam</v>
      </c>
      <c r="G187" t="s">
        <v>1595</v>
      </c>
      <c r="H187" t="s">
        <v>195</v>
      </c>
      <c r="I187">
        <f t="shared" si="27"/>
        <v>0</v>
      </c>
      <c r="J187">
        <f t="shared" si="28"/>
        <v>1</v>
      </c>
      <c r="K187" t="str">
        <f t="shared" si="29"/>
        <v>De Ronde Venen, Nieuwkoop</v>
      </c>
      <c r="O187">
        <f t="shared" si="30"/>
        <v>1</v>
      </c>
      <c r="P187">
        <f t="shared" si="31"/>
        <v>1</v>
      </c>
      <c r="Q187" t="str">
        <f t="shared" si="32"/>
        <v xml:space="preserve">0, , , , , , </v>
      </c>
      <c r="S187" t="s">
        <v>578</v>
      </c>
      <c r="T187" t="s">
        <v>38</v>
      </c>
      <c r="U187">
        <f t="shared" si="33"/>
        <v>0</v>
      </c>
      <c r="V187">
        <f t="shared" si="34"/>
        <v>0</v>
      </c>
      <c r="W187" t="str">
        <f t="shared" si="35"/>
        <v>Noord-Holland</v>
      </c>
    </row>
    <row r="188" spans="1:23">
      <c r="A188">
        <v>6100</v>
      </c>
      <c r="B188" t="s">
        <v>37</v>
      </c>
      <c r="C188">
        <f t="shared" si="25"/>
        <v>0</v>
      </c>
      <c r="D188">
        <f t="shared" si="26"/>
        <v>0</v>
      </c>
      <c r="E188" t="str">
        <f t="shared" si="24"/>
        <v>Amsterdam</v>
      </c>
      <c r="G188" t="s">
        <v>1869</v>
      </c>
      <c r="H188" t="s">
        <v>195</v>
      </c>
      <c r="I188">
        <f t="shared" si="27"/>
        <v>0</v>
      </c>
      <c r="J188">
        <f t="shared" si="28"/>
        <v>0</v>
      </c>
      <c r="K188" t="str">
        <f t="shared" si="29"/>
        <v>Nieuwkoop</v>
      </c>
      <c r="O188">
        <f t="shared" si="30"/>
        <v>1</v>
      </c>
      <c r="P188">
        <f t="shared" si="31"/>
        <v>1</v>
      </c>
      <c r="Q188" t="str">
        <f t="shared" si="32"/>
        <v xml:space="preserve">0, , , , , , , </v>
      </c>
      <c r="S188" t="s">
        <v>1912</v>
      </c>
      <c r="T188" t="s">
        <v>38</v>
      </c>
      <c r="U188">
        <f t="shared" si="33"/>
        <v>0</v>
      </c>
      <c r="V188">
        <f t="shared" si="34"/>
        <v>0</v>
      </c>
      <c r="W188" t="str">
        <f t="shared" si="35"/>
        <v>Noord-Holland</v>
      </c>
    </row>
    <row r="189" spans="1:23">
      <c r="A189">
        <v>6110</v>
      </c>
      <c r="B189" t="s">
        <v>37</v>
      </c>
      <c r="C189">
        <f t="shared" si="25"/>
        <v>0</v>
      </c>
      <c r="D189">
        <f t="shared" si="26"/>
        <v>0</v>
      </c>
      <c r="E189" t="str">
        <f t="shared" si="24"/>
        <v>Amsterdam</v>
      </c>
      <c r="G189" t="s">
        <v>1870</v>
      </c>
      <c r="H189" t="s">
        <v>195</v>
      </c>
      <c r="I189">
        <f t="shared" si="27"/>
        <v>0</v>
      </c>
      <c r="J189">
        <f t="shared" si="28"/>
        <v>0</v>
      </c>
      <c r="K189" t="str">
        <f t="shared" si="29"/>
        <v>Nieuwkoop</v>
      </c>
      <c r="O189">
        <f t="shared" si="30"/>
        <v>1</v>
      </c>
      <c r="P189">
        <f t="shared" si="31"/>
        <v>1</v>
      </c>
      <c r="Q189" t="str">
        <f t="shared" si="32"/>
        <v xml:space="preserve">0, , , , , , , , </v>
      </c>
      <c r="S189" t="s">
        <v>1914</v>
      </c>
      <c r="T189" t="s">
        <v>38</v>
      </c>
      <c r="U189">
        <f t="shared" si="33"/>
        <v>0</v>
      </c>
      <c r="V189">
        <f t="shared" si="34"/>
        <v>0</v>
      </c>
      <c r="W189" t="str">
        <f t="shared" si="35"/>
        <v>Noord-Holland</v>
      </c>
    </row>
    <row r="190" spans="1:23">
      <c r="A190">
        <v>6400</v>
      </c>
      <c r="B190" t="s">
        <v>37</v>
      </c>
      <c r="C190">
        <f t="shared" si="25"/>
        <v>0</v>
      </c>
      <c r="D190">
        <f t="shared" si="26"/>
        <v>0</v>
      </c>
      <c r="E190" t="str">
        <f t="shared" si="24"/>
        <v>Amsterdam</v>
      </c>
      <c r="G190" t="s">
        <v>1596</v>
      </c>
      <c r="H190" t="s">
        <v>195</v>
      </c>
      <c r="I190">
        <f t="shared" si="27"/>
        <v>0</v>
      </c>
      <c r="J190">
        <f t="shared" si="28"/>
        <v>0</v>
      </c>
      <c r="K190" t="str">
        <f t="shared" si="29"/>
        <v>Nieuwkoop</v>
      </c>
      <c r="O190">
        <f t="shared" si="30"/>
        <v>1</v>
      </c>
      <c r="P190">
        <f t="shared" si="31"/>
        <v>1</v>
      </c>
      <c r="Q190" t="str">
        <f t="shared" si="32"/>
        <v xml:space="preserve">0, , , , , , , , , </v>
      </c>
      <c r="S190" t="s">
        <v>597</v>
      </c>
      <c r="T190" t="s">
        <v>38</v>
      </c>
      <c r="U190">
        <f t="shared" si="33"/>
        <v>0</v>
      </c>
      <c r="V190">
        <f t="shared" si="34"/>
        <v>0</v>
      </c>
      <c r="W190" t="str">
        <f t="shared" si="35"/>
        <v>Noord-Holland</v>
      </c>
    </row>
    <row r="191" spans="1:23">
      <c r="A191">
        <v>6400</v>
      </c>
      <c r="B191" t="s">
        <v>68</v>
      </c>
      <c r="C191">
        <f t="shared" si="25"/>
        <v>0</v>
      </c>
      <c r="D191">
        <f t="shared" si="26"/>
        <v>1</v>
      </c>
      <c r="E191" t="str">
        <f t="shared" si="24"/>
        <v>Amsterdam, Diemen</v>
      </c>
      <c r="G191" t="s">
        <v>1689</v>
      </c>
      <c r="H191" t="s">
        <v>168</v>
      </c>
      <c r="I191">
        <f t="shared" si="27"/>
        <v>0</v>
      </c>
      <c r="J191">
        <f t="shared" si="28"/>
        <v>0</v>
      </c>
      <c r="K191" t="str">
        <f t="shared" si="29"/>
        <v>Stichtse Vecht</v>
      </c>
      <c r="O191">
        <f t="shared" si="30"/>
        <v>1</v>
      </c>
      <c r="P191">
        <f t="shared" si="31"/>
        <v>1</v>
      </c>
      <c r="Q191" t="str">
        <f t="shared" si="32"/>
        <v xml:space="preserve">0, , , , , , , , , , </v>
      </c>
      <c r="S191" t="s">
        <v>1916</v>
      </c>
      <c r="T191" t="s">
        <v>38</v>
      </c>
      <c r="U191">
        <f t="shared" si="33"/>
        <v>0</v>
      </c>
      <c r="V191">
        <f t="shared" si="34"/>
        <v>0</v>
      </c>
      <c r="W191" t="str">
        <f t="shared" si="35"/>
        <v>Noord-Holland</v>
      </c>
    </row>
    <row r="192" spans="1:23">
      <c r="A192">
        <v>6420</v>
      </c>
      <c r="B192" t="s">
        <v>37</v>
      </c>
      <c r="C192">
        <f t="shared" si="25"/>
        <v>0</v>
      </c>
      <c r="D192">
        <f t="shared" si="26"/>
        <v>0</v>
      </c>
      <c r="E192" t="str">
        <f t="shared" si="24"/>
        <v>Amsterdam</v>
      </c>
      <c r="G192" t="s">
        <v>1874</v>
      </c>
      <c r="H192" t="s">
        <v>68</v>
      </c>
      <c r="I192">
        <f t="shared" si="27"/>
        <v>0</v>
      </c>
      <c r="J192">
        <f t="shared" si="28"/>
        <v>0</v>
      </c>
      <c r="K192" t="str">
        <f t="shared" si="29"/>
        <v>Diemen</v>
      </c>
      <c r="O192">
        <f t="shared" si="30"/>
        <v>1</v>
      </c>
      <c r="P192">
        <f t="shared" si="31"/>
        <v>1</v>
      </c>
      <c r="Q192" t="str">
        <f t="shared" si="32"/>
        <v xml:space="preserve">0, , , , , , , , , , , </v>
      </c>
      <c r="S192" t="s">
        <v>1917</v>
      </c>
      <c r="T192" t="s">
        <v>38</v>
      </c>
      <c r="U192">
        <f t="shared" si="33"/>
        <v>0</v>
      </c>
      <c r="V192">
        <f t="shared" si="34"/>
        <v>0</v>
      </c>
      <c r="W192" t="str">
        <f t="shared" si="35"/>
        <v>Noord-Holland</v>
      </c>
    </row>
    <row r="193" spans="1:23">
      <c r="A193">
        <v>6430</v>
      </c>
      <c r="B193" t="s">
        <v>153</v>
      </c>
      <c r="C193">
        <f t="shared" si="25"/>
        <v>0</v>
      </c>
      <c r="D193">
        <f t="shared" si="26"/>
        <v>0</v>
      </c>
      <c r="E193" t="str">
        <f t="shared" si="24"/>
        <v>De Ronde Venen</v>
      </c>
      <c r="G193" t="s">
        <v>1874</v>
      </c>
      <c r="H193" t="s">
        <v>225</v>
      </c>
      <c r="I193">
        <f t="shared" si="27"/>
        <v>1</v>
      </c>
      <c r="J193">
        <f t="shared" si="28"/>
        <v>1</v>
      </c>
      <c r="K193" t="str">
        <f t="shared" si="29"/>
        <v>Diemen, Gooise Meren</v>
      </c>
      <c r="O193">
        <f t="shared" si="30"/>
        <v>1</v>
      </c>
      <c r="P193">
        <f t="shared" si="31"/>
        <v>1</v>
      </c>
      <c r="Q193" t="str">
        <f t="shared" si="32"/>
        <v xml:space="preserve">0, , , , , , , , , , , , </v>
      </c>
      <c r="S193" t="s">
        <v>1919</v>
      </c>
      <c r="T193" t="s">
        <v>38</v>
      </c>
      <c r="U193">
        <f t="shared" si="33"/>
        <v>0</v>
      </c>
      <c r="V193">
        <f t="shared" si="34"/>
        <v>0</v>
      </c>
      <c r="W193" t="str">
        <f t="shared" si="35"/>
        <v>Noord-Holland</v>
      </c>
    </row>
    <row r="194" spans="1:23">
      <c r="A194">
        <v>6430</v>
      </c>
      <c r="B194" t="s">
        <v>168</v>
      </c>
      <c r="C194">
        <f t="shared" si="25"/>
        <v>0</v>
      </c>
      <c r="D194">
        <f t="shared" si="26"/>
        <v>1</v>
      </c>
      <c r="E194" t="str">
        <f t="shared" si="24"/>
        <v>De Ronde Venen, Stichtse Vecht</v>
      </c>
      <c r="G194" t="s">
        <v>1874</v>
      </c>
      <c r="H194" t="s">
        <v>168</v>
      </c>
      <c r="I194">
        <f t="shared" si="27"/>
        <v>1</v>
      </c>
      <c r="J194">
        <f t="shared" si="28"/>
        <v>1</v>
      </c>
      <c r="K194" t="str">
        <f t="shared" si="29"/>
        <v>Diemen, Gooise Meren, Stichtse Vecht</v>
      </c>
      <c r="O194">
        <f t="shared" si="30"/>
        <v>1</v>
      </c>
      <c r="P194">
        <f t="shared" si="31"/>
        <v>1</v>
      </c>
      <c r="Q194" t="str">
        <f t="shared" si="32"/>
        <v xml:space="preserve">0, , , , , , , , , , , , , </v>
      </c>
      <c r="S194" t="s">
        <v>1921</v>
      </c>
      <c r="T194" t="s">
        <v>38</v>
      </c>
      <c r="U194">
        <f t="shared" si="33"/>
        <v>0</v>
      </c>
      <c r="V194">
        <f t="shared" si="34"/>
        <v>0</v>
      </c>
      <c r="W194" t="str">
        <f t="shared" si="35"/>
        <v>Noord-Holland</v>
      </c>
    </row>
    <row r="195" spans="1:23">
      <c r="A195">
        <v>6440</v>
      </c>
      <c r="B195" t="s">
        <v>168</v>
      </c>
      <c r="C195">
        <f t="shared" si="25"/>
        <v>0</v>
      </c>
      <c r="D195">
        <f t="shared" si="26"/>
        <v>0</v>
      </c>
      <c r="E195" t="str">
        <f t="shared" si="24"/>
        <v>Stichtse Vecht</v>
      </c>
      <c r="G195" t="s">
        <v>1874</v>
      </c>
      <c r="H195" t="s">
        <v>332</v>
      </c>
      <c r="I195">
        <f t="shared" si="27"/>
        <v>1</v>
      </c>
      <c r="J195">
        <f t="shared" si="28"/>
        <v>1</v>
      </c>
      <c r="K195" t="str">
        <f t="shared" si="29"/>
        <v>Diemen, Gooise Meren, Stichtse Vecht, Weesp</v>
      </c>
      <c r="O195">
        <f t="shared" si="30"/>
        <v>1</v>
      </c>
      <c r="P195">
        <f t="shared" si="31"/>
        <v>1</v>
      </c>
      <c r="Q195" t="str">
        <f t="shared" si="32"/>
        <v xml:space="preserve">0, , , , , , , , , , , , , , </v>
      </c>
      <c r="S195" t="s">
        <v>606</v>
      </c>
      <c r="T195" t="s">
        <v>38</v>
      </c>
      <c r="U195">
        <f t="shared" si="33"/>
        <v>0</v>
      </c>
      <c r="V195">
        <f t="shared" si="34"/>
        <v>0</v>
      </c>
      <c r="W195" t="str">
        <f t="shared" si="35"/>
        <v>Noord-Holland</v>
      </c>
    </row>
    <row r="196" spans="1:23">
      <c r="A196">
        <v>6450</v>
      </c>
      <c r="B196" t="s">
        <v>37</v>
      </c>
      <c r="C196">
        <f t="shared" si="25"/>
        <v>0</v>
      </c>
      <c r="D196">
        <f t="shared" si="26"/>
        <v>0</v>
      </c>
      <c r="E196" t="str">
        <f t="shared" ref="E196:E254" si="36">IF(AND(C196=0,D196=0),B196,CONCATENATE(E195,", ",B196))</f>
        <v>Amsterdam</v>
      </c>
      <c r="G196" t="s">
        <v>1874</v>
      </c>
      <c r="H196" t="s">
        <v>253</v>
      </c>
      <c r="I196">
        <f t="shared" si="27"/>
        <v>0</v>
      </c>
      <c r="J196">
        <f t="shared" si="28"/>
        <v>1</v>
      </c>
      <c r="K196" t="str">
        <f t="shared" si="29"/>
        <v>Diemen, Gooise Meren, Stichtse Vecht, Weesp, Wijdemeren</v>
      </c>
      <c r="O196">
        <f t="shared" si="30"/>
        <v>1</v>
      </c>
      <c r="P196">
        <f t="shared" si="31"/>
        <v>1</v>
      </c>
      <c r="Q196" t="str">
        <f t="shared" si="32"/>
        <v xml:space="preserve">0, , , , , , , , , , , , , , , </v>
      </c>
      <c r="S196" t="s">
        <v>1923</v>
      </c>
      <c r="T196" t="s">
        <v>38</v>
      </c>
      <c r="U196">
        <f t="shared" si="33"/>
        <v>0</v>
      </c>
      <c r="V196">
        <f t="shared" si="34"/>
        <v>0</v>
      </c>
      <c r="W196" t="str">
        <f t="shared" si="35"/>
        <v>Noord-Holland</v>
      </c>
    </row>
    <row r="197" spans="1:23">
      <c r="A197">
        <v>6450</v>
      </c>
      <c r="B197" t="s">
        <v>153</v>
      </c>
      <c r="C197">
        <f t="shared" ref="C197:C254" si="37">IF(AND(A197=A198,A197=A196),1,0)</f>
        <v>0</v>
      </c>
      <c r="D197">
        <f t="shared" ref="D197:D254" si="38">IF(AND(A196=A197),1,0)</f>
        <v>1</v>
      </c>
      <c r="E197" t="str">
        <f t="shared" si="36"/>
        <v>Amsterdam, De Ronde Venen</v>
      </c>
      <c r="G197" t="s">
        <v>1877</v>
      </c>
      <c r="H197" t="s">
        <v>168</v>
      </c>
      <c r="I197">
        <f t="shared" ref="I197:I254" si="39">IF(AND(G197=G198,G197=G196),1,0)</f>
        <v>0</v>
      </c>
      <c r="J197">
        <f t="shared" ref="J197:J254" si="40">IF(AND(G196=G197),1,0)</f>
        <v>0</v>
      </c>
      <c r="K197" t="str">
        <f t="shared" ref="K197:K254" si="41">IF(AND(I197=0,J197=0),H197,CONCATENATE(K196,", ",H197))</f>
        <v>Stichtse Vecht</v>
      </c>
      <c r="O197">
        <f t="shared" ref="O197:O254" si="42">IF(AND(M197=M198,M197=M196),1,0)</f>
        <v>1</v>
      </c>
      <c r="P197">
        <f t="shared" ref="P197:P254" si="43">IF(AND(M196=M197),1,0)</f>
        <v>1</v>
      </c>
      <c r="Q197" t="str">
        <f t="shared" ref="Q197:Q254" si="44">IF(AND(O197=0,P197=0),N197,CONCATENATE(Q196,", ",N197))</f>
        <v xml:space="preserve">0, , , , , , , , , , , , , , , , </v>
      </c>
      <c r="S197" t="s">
        <v>1608</v>
      </c>
      <c r="T197" t="s">
        <v>38</v>
      </c>
      <c r="U197">
        <f t="shared" ref="U197:U254" si="45">IF(AND(S197=S198,S197=S196),1,0)</f>
        <v>0</v>
      </c>
      <c r="V197">
        <f t="shared" ref="V197:V254" si="46">IF(AND(S196=S197),1,0)</f>
        <v>0</v>
      </c>
      <c r="W197" t="str">
        <f t="shared" ref="W197:W254" si="47">IF(AND(U197=0,V197=0),T197,CONCATENATE(W196,", ",T197))</f>
        <v>Noord-Holland</v>
      </c>
    </row>
    <row r="198" spans="1:23">
      <c r="A198">
        <v>6460</v>
      </c>
      <c r="B198" t="s">
        <v>168</v>
      </c>
      <c r="C198">
        <f t="shared" si="37"/>
        <v>0</v>
      </c>
      <c r="D198">
        <f t="shared" si="38"/>
        <v>0</v>
      </c>
      <c r="E198" t="str">
        <f t="shared" si="36"/>
        <v>Stichtse Vecht</v>
      </c>
      <c r="G198" t="s">
        <v>1877</v>
      </c>
      <c r="H198" t="s">
        <v>253</v>
      </c>
      <c r="I198">
        <f t="shared" si="39"/>
        <v>0</v>
      </c>
      <c r="J198">
        <f t="shared" si="40"/>
        <v>1</v>
      </c>
      <c r="K198" t="str">
        <f t="shared" si="41"/>
        <v>Stichtse Vecht, Wijdemeren</v>
      </c>
      <c r="O198">
        <f t="shared" si="42"/>
        <v>1</v>
      </c>
      <c r="P198">
        <f t="shared" si="43"/>
        <v>1</v>
      </c>
      <c r="Q198" t="str">
        <f t="shared" si="44"/>
        <v xml:space="preserve">0, , , , , , , , , , , , , , , , , </v>
      </c>
      <c r="S198" t="s">
        <v>1607</v>
      </c>
      <c r="T198" t="s">
        <v>38</v>
      </c>
      <c r="U198">
        <f t="shared" si="45"/>
        <v>0</v>
      </c>
      <c r="V198">
        <f t="shared" si="46"/>
        <v>0</v>
      </c>
      <c r="W198" t="str">
        <f t="shared" si="47"/>
        <v>Noord-Holland</v>
      </c>
    </row>
    <row r="199" spans="1:23">
      <c r="A199">
        <v>6480</v>
      </c>
      <c r="B199" t="s">
        <v>168</v>
      </c>
      <c r="C199">
        <f t="shared" si="37"/>
        <v>0</v>
      </c>
      <c r="D199">
        <f t="shared" si="38"/>
        <v>0</v>
      </c>
      <c r="E199" t="str">
        <f t="shared" si="36"/>
        <v>Stichtse Vecht</v>
      </c>
      <c r="G199" t="s">
        <v>1879</v>
      </c>
      <c r="H199" t="s">
        <v>168</v>
      </c>
      <c r="I199">
        <f t="shared" si="39"/>
        <v>0</v>
      </c>
      <c r="J199">
        <f t="shared" si="40"/>
        <v>0</v>
      </c>
      <c r="K199" t="str">
        <f t="shared" si="41"/>
        <v>Stichtse Vecht</v>
      </c>
      <c r="O199">
        <f t="shared" si="42"/>
        <v>1</v>
      </c>
      <c r="P199">
        <f t="shared" si="43"/>
        <v>1</v>
      </c>
      <c r="Q199" t="str">
        <f t="shared" si="44"/>
        <v xml:space="preserve">0, , , , , , , , , , , , , , , , , , </v>
      </c>
      <c r="S199" t="s">
        <v>1607</v>
      </c>
      <c r="T199" t="s">
        <v>154</v>
      </c>
      <c r="U199">
        <f t="shared" si="45"/>
        <v>0</v>
      </c>
      <c r="V199">
        <f t="shared" si="46"/>
        <v>1</v>
      </c>
      <c r="W199" t="str">
        <f t="shared" si="47"/>
        <v>Noord-Holland, Utrecht</v>
      </c>
    </row>
    <row r="200" spans="1:23">
      <c r="A200">
        <v>6490</v>
      </c>
      <c r="B200" t="s">
        <v>37</v>
      </c>
      <c r="C200">
        <f t="shared" si="37"/>
        <v>0</v>
      </c>
      <c r="D200">
        <f t="shared" si="38"/>
        <v>0</v>
      </c>
      <c r="E200" t="str">
        <f t="shared" si="36"/>
        <v>Amsterdam</v>
      </c>
      <c r="G200" t="s">
        <v>1879</v>
      </c>
      <c r="H200" t="s">
        <v>154</v>
      </c>
      <c r="I200">
        <f t="shared" si="39"/>
        <v>0</v>
      </c>
      <c r="J200">
        <f t="shared" si="40"/>
        <v>1</v>
      </c>
      <c r="K200" t="str">
        <f t="shared" si="41"/>
        <v>Stichtse Vecht, Utrecht</v>
      </c>
      <c r="O200">
        <f t="shared" si="42"/>
        <v>1</v>
      </c>
      <c r="P200">
        <f t="shared" si="43"/>
        <v>1</v>
      </c>
      <c r="Q200" t="str">
        <f t="shared" si="44"/>
        <v xml:space="preserve">0, , , , , , , , , , , , , , , , , , , </v>
      </c>
      <c r="S200" t="s">
        <v>1609</v>
      </c>
      <c r="T200" t="s">
        <v>38</v>
      </c>
      <c r="U200">
        <f t="shared" si="45"/>
        <v>0</v>
      </c>
      <c r="V200">
        <f t="shared" si="46"/>
        <v>0</v>
      </c>
      <c r="W200" t="str">
        <f t="shared" si="47"/>
        <v>Noord-Holland</v>
      </c>
    </row>
    <row r="201" spans="1:23">
      <c r="A201">
        <v>6500</v>
      </c>
      <c r="B201" t="s">
        <v>68</v>
      </c>
      <c r="C201">
        <f t="shared" si="37"/>
        <v>0</v>
      </c>
      <c r="D201">
        <f t="shared" si="38"/>
        <v>0</v>
      </c>
      <c r="E201" t="str">
        <f t="shared" si="36"/>
        <v>Diemen</v>
      </c>
      <c r="G201" t="s">
        <v>517</v>
      </c>
      <c r="H201" t="s">
        <v>168</v>
      </c>
      <c r="I201">
        <f t="shared" si="39"/>
        <v>0</v>
      </c>
      <c r="J201">
        <f t="shared" si="40"/>
        <v>0</v>
      </c>
      <c r="K201" t="str">
        <f t="shared" si="41"/>
        <v>Stichtse Vecht</v>
      </c>
      <c r="O201">
        <f t="shared" si="42"/>
        <v>1</v>
      </c>
      <c r="P201">
        <f t="shared" si="43"/>
        <v>1</v>
      </c>
      <c r="Q201" t="str">
        <f t="shared" si="44"/>
        <v xml:space="preserve">0, , , , , , , , , , , , , , , , , , , , </v>
      </c>
      <c r="S201" t="s">
        <v>609</v>
      </c>
      <c r="T201" t="s">
        <v>38</v>
      </c>
      <c r="U201">
        <f t="shared" si="45"/>
        <v>0</v>
      </c>
      <c r="V201">
        <f t="shared" si="46"/>
        <v>0</v>
      </c>
      <c r="W201" t="str">
        <f t="shared" si="47"/>
        <v>Noord-Holland</v>
      </c>
    </row>
    <row r="202" spans="1:23">
      <c r="A202">
        <v>6510</v>
      </c>
      <c r="B202" t="s">
        <v>68</v>
      </c>
      <c r="C202">
        <f t="shared" si="37"/>
        <v>0</v>
      </c>
      <c r="D202">
        <f t="shared" si="38"/>
        <v>0</v>
      </c>
      <c r="E202" t="str">
        <f t="shared" si="36"/>
        <v>Diemen</v>
      </c>
      <c r="G202" t="s">
        <v>1599</v>
      </c>
      <c r="H202" t="s">
        <v>225</v>
      </c>
      <c r="I202">
        <f t="shared" si="39"/>
        <v>0</v>
      </c>
      <c r="J202">
        <f t="shared" si="40"/>
        <v>0</v>
      </c>
      <c r="K202" t="str">
        <f t="shared" si="41"/>
        <v>Gooise Meren</v>
      </c>
      <c r="O202">
        <f t="shared" si="42"/>
        <v>1</v>
      </c>
      <c r="P202">
        <f t="shared" si="43"/>
        <v>1</v>
      </c>
      <c r="Q202" t="str">
        <f t="shared" si="44"/>
        <v xml:space="preserve">0, , , , , , , , , , , , , , , , , , , , , </v>
      </c>
      <c r="S202" t="s">
        <v>1928</v>
      </c>
      <c r="T202" t="s">
        <v>38</v>
      </c>
      <c r="U202">
        <f t="shared" si="45"/>
        <v>0</v>
      </c>
      <c r="V202">
        <f t="shared" si="46"/>
        <v>0</v>
      </c>
      <c r="W202" t="str">
        <f t="shared" si="47"/>
        <v>Noord-Holland</v>
      </c>
    </row>
    <row r="203" spans="1:23">
      <c r="A203">
        <v>6530</v>
      </c>
      <c r="B203" t="s">
        <v>68</v>
      </c>
      <c r="C203">
        <f t="shared" si="37"/>
        <v>0</v>
      </c>
      <c r="D203">
        <f t="shared" si="38"/>
        <v>0</v>
      </c>
      <c r="E203" t="str">
        <f t="shared" si="36"/>
        <v>Diemen</v>
      </c>
      <c r="G203" t="s">
        <v>520</v>
      </c>
      <c r="H203" t="s">
        <v>225</v>
      </c>
      <c r="I203">
        <f t="shared" si="39"/>
        <v>0</v>
      </c>
      <c r="J203">
        <f t="shared" si="40"/>
        <v>0</v>
      </c>
      <c r="K203" t="str">
        <f t="shared" si="41"/>
        <v>Gooise Meren</v>
      </c>
      <c r="O203">
        <f t="shared" si="42"/>
        <v>1</v>
      </c>
      <c r="P203">
        <f t="shared" si="43"/>
        <v>1</v>
      </c>
      <c r="Q203" t="str">
        <f t="shared" si="44"/>
        <v xml:space="preserve">0, , , , , , , , , , , , , , , , , , , , , , </v>
      </c>
      <c r="S203" t="s">
        <v>1930</v>
      </c>
      <c r="T203" t="s">
        <v>38</v>
      </c>
      <c r="U203">
        <f t="shared" si="45"/>
        <v>0</v>
      </c>
      <c r="V203">
        <f t="shared" si="46"/>
        <v>0</v>
      </c>
      <c r="W203" t="str">
        <f t="shared" si="47"/>
        <v>Noord-Holland</v>
      </c>
    </row>
    <row r="204" spans="1:23">
      <c r="A204">
        <v>6530</v>
      </c>
      <c r="B204" t="s">
        <v>225</v>
      </c>
      <c r="C204">
        <f t="shared" si="37"/>
        <v>1</v>
      </c>
      <c r="D204">
        <f t="shared" si="38"/>
        <v>1</v>
      </c>
      <c r="E204" t="str">
        <f t="shared" si="36"/>
        <v>Diemen, Gooise Meren</v>
      </c>
      <c r="G204" t="s">
        <v>524</v>
      </c>
      <c r="H204" t="s">
        <v>225</v>
      </c>
      <c r="I204">
        <f t="shared" si="39"/>
        <v>0</v>
      </c>
      <c r="J204">
        <f t="shared" si="40"/>
        <v>0</v>
      </c>
      <c r="K204" t="str">
        <f t="shared" si="41"/>
        <v>Gooise Meren</v>
      </c>
      <c r="O204">
        <f t="shared" si="42"/>
        <v>1</v>
      </c>
      <c r="P204">
        <f t="shared" si="43"/>
        <v>1</v>
      </c>
      <c r="Q204" t="str">
        <f t="shared" si="44"/>
        <v xml:space="preserve">0, , , , , , , , , , , , , , , , , , , , , , , </v>
      </c>
      <c r="S204" t="s">
        <v>1930</v>
      </c>
      <c r="T204" t="s">
        <v>154</v>
      </c>
      <c r="U204">
        <f t="shared" si="45"/>
        <v>0</v>
      </c>
      <c r="V204">
        <f t="shared" si="46"/>
        <v>1</v>
      </c>
      <c r="W204" t="str">
        <f t="shared" si="47"/>
        <v>Noord-Holland, Utrecht</v>
      </c>
    </row>
    <row r="205" spans="1:23">
      <c r="A205">
        <v>6530</v>
      </c>
      <c r="B205" t="s">
        <v>332</v>
      </c>
      <c r="C205">
        <f t="shared" si="37"/>
        <v>0</v>
      </c>
      <c r="D205">
        <f t="shared" si="38"/>
        <v>1</v>
      </c>
      <c r="E205" t="str">
        <f t="shared" si="36"/>
        <v>Diemen, Gooise Meren, Weesp</v>
      </c>
      <c r="G205" t="s">
        <v>1600</v>
      </c>
      <c r="H205" t="s">
        <v>225</v>
      </c>
      <c r="I205">
        <f t="shared" si="39"/>
        <v>0</v>
      </c>
      <c r="J205">
        <f t="shared" si="40"/>
        <v>0</v>
      </c>
      <c r="K205" t="str">
        <f t="shared" si="41"/>
        <v>Gooise Meren</v>
      </c>
      <c r="O205">
        <f t="shared" si="42"/>
        <v>1</v>
      </c>
      <c r="P205">
        <f t="shared" si="43"/>
        <v>1</v>
      </c>
      <c r="Q205" t="str">
        <f t="shared" si="44"/>
        <v xml:space="preserve">0, , , , , , , , , , , , , , , , , , , , , , , , </v>
      </c>
      <c r="S205" t="s">
        <v>1611</v>
      </c>
      <c r="T205" t="s">
        <v>38</v>
      </c>
      <c r="U205">
        <f t="shared" si="45"/>
        <v>0</v>
      </c>
      <c r="V205">
        <f t="shared" si="46"/>
        <v>0</v>
      </c>
      <c r="W205" t="str">
        <f t="shared" si="47"/>
        <v>Noord-Holland</v>
      </c>
    </row>
    <row r="206" spans="1:23">
      <c r="A206">
        <v>6540</v>
      </c>
      <c r="B206" t="s">
        <v>168</v>
      </c>
      <c r="C206">
        <f t="shared" si="37"/>
        <v>0</v>
      </c>
      <c r="D206">
        <f t="shared" si="38"/>
        <v>0</v>
      </c>
      <c r="E206" t="str">
        <f t="shared" si="36"/>
        <v>Stichtse Vecht</v>
      </c>
      <c r="G206" t="s">
        <v>527</v>
      </c>
      <c r="H206" t="s">
        <v>332</v>
      </c>
      <c r="I206">
        <f t="shared" si="39"/>
        <v>0</v>
      </c>
      <c r="J206">
        <f t="shared" si="40"/>
        <v>0</v>
      </c>
      <c r="K206" t="str">
        <f t="shared" si="41"/>
        <v>Weesp</v>
      </c>
      <c r="O206">
        <f t="shared" si="42"/>
        <v>1</v>
      </c>
      <c r="P206">
        <f t="shared" si="43"/>
        <v>1</v>
      </c>
      <c r="Q206" t="str">
        <f t="shared" si="44"/>
        <v xml:space="preserve">0, , , , , , , , , , , , , , , , , , , , , , , , , </v>
      </c>
      <c r="S206" t="s">
        <v>1611</v>
      </c>
      <c r="T206" t="s">
        <v>154</v>
      </c>
      <c r="U206">
        <f t="shared" si="45"/>
        <v>0</v>
      </c>
      <c r="V206">
        <f t="shared" si="46"/>
        <v>1</v>
      </c>
      <c r="W206" t="str">
        <f t="shared" si="47"/>
        <v>Noord-Holland, Utrecht</v>
      </c>
    </row>
    <row r="207" spans="1:23">
      <c r="A207">
        <v>6540</v>
      </c>
      <c r="B207" t="s">
        <v>332</v>
      </c>
      <c r="C207">
        <f t="shared" si="37"/>
        <v>0</v>
      </c>
      <c r="D207">
        <f t="shared" si="38"/>
        <v>1</v>
      </c>
      <c r="E207" t="str">
        <f t="shared" si="36"/>
        <v>Stichtse Vecht, Weesp</v>
      </c>
      <c r="G207" t="s">
        <v>531</v>
      </c>
      <c r="H207" t="s">
        <v>332</v>
      </c>
      <c r="I207">
        <f t="shared" si="39"/>
        <v>0</v>
      </c>
      <c r="J207">
        <f t="shared" si="40"/>
        <v>0</v>
      </c>
      <c r="K207" t="str">
        <f t="shared" si="41"/>
        <v>Weesp</v>
      </c>
      <c r="O207">
        <f t="shared" si="42"/>
        <v>1</v>
      </c>
      <c r="P207">
        <f t="shared" si="43"/>
        <v>1</v>
      </c>
      <c r="Q207" t="str">
        <f t="shared" si="44"/>
        <v xml:space="preserve">0, , , , , , , , , , , , , , , , , , , , , , , , , , </v>
      </c>
      <c r="S207" t="s">
        <v>1612</v>
      </c>
      <c r="T207" t="s">
        <v>154</v>
      </c>
      <c r="U207">
        <f t="shared" si="45"/>
        <v>0</v>
      </c>
      <c r="V207">
        <f t="shared" si="46"/>
        <v>0</v>
      </c>
      <c r="W207" t="str">
        <f t="shared" si="47"/>
        <v>Utrecht</v>
      </c>
    </row>
    <row r="208" spans="1:23">
      <c r="A208">
        <v>6550</v>
      </c>
      <c r="B208" t="s">
        <v>168</v>
      </c>
      <c r="C208">
        <f t="shared" si="37"/>
        <v>0</v>
      </c>
      <c r="D208">
        <f t="shared" si="38"/>
        <v>0</v>
      </c>
      <c r="E208" t="str">
        <f t="shared" si="36"/>
        <v>Stichtse Vecht</v>
      </c>
      <c r="G208" t="s">
        <v>1881</v>
      </c>
      <c r="H208" t="s">
        <v>168</v>
      </c>
      <c r="I208">
        <f t="shared" si="39"/>
        <v>0</v>
      </c>
      <c r="J208">
        <f t="shared" si="40"/>
        <v>0</v>
      </c>
      <c r="K208" t="str">
        <f t="shared" si="41"/>
        <v>Stichtse Vecht</v>
      </c>
      <c r="O208">
        <f t="shared" si="42"/>
        <v>1</v>
      </c>
      <c r="P208">
        <f t="shared" si="43"/>
        <v>1</v>
      </c>
      <c r="Q208" t="str">
        <f t="shared" si="44"/>
        <v xml:space="preserve">0, , , , , , , , , , , , , , , , , , , , , , , , , , , </v>
      </c>
      <c r="S208" t="s">
        <v>1613</v>
      </c>
      <c r="T208" t="s">
        <v>38</v>
      </c>
      <c r="U208">
        <f t="shared" si="45"/>
        <v>0</v>
      </c>
      <c r="V208">
        <f t="shared" si="46"/>
        <v>0</v>
      </c>
      <c r="W208" t="str">
        <f t="shared" si="47"/>
        <v>Noord-Holland</v>
      </c>
    </row>
    <row r="209" spans="1:23">
      <c r="A209">
        <v>6560</v>
      </c>
      <c r="B209" t="s">
        <v>68</v>
      </c>
      <c r="C209">
        <f t="shared" si="37"/>
        <v>0</v>
      </c>
      <c r="D209">
        <f t="shared" si="38"/>
        <v>0</v>
      </c>
      <c r="E209" t="str">
        <f t="shared" si="36"/>
        <v>Diemen</v>
      </c>
      <c r="G209" t="s">
        <v>1882</v>
      </c>
      <c r="H209" t="s">
        <v>168</v>
      </c>
      <c r="I209">
        <f t="shared" si="39"/>
        <v>0</v>
      </c>
      <c r="J209">
        <f t="shared" si="40"/>
        <v>0</v>
      </c>
      <c r="K209" t="str">
        <f t="shared" si="41"/>
        <v>Stichtse Vecht</v>
      </c>
      <c r="O209">
        <f t="shared" si="42"/>
        <v>1</v>
      </c>
      <c r="P209">
        <f t="shared" si="43"/>
        <v>1</v>
      </c>
      <c r="Q209" t="str">
        <f t="shared" si="44"/>
        <v xml:space="preserve">0, , , , , , , , , , , , , , , , , , , , , , , , , , , , </v>
      </c>
      <c r="S209" t="s">
        <v>1933</v>
      </c>
      <c r="T209" t="s">
        <v>38</v>
      </c>
      <c r="U209">
        <f t="shared" si="45"/>
        <v>0</v>
      </c>
      <c r="V209">
        <f t="shared" si="46"/>
        <v>0</v>
      </c>
      <c r="W209" t="str">
        <f t="shared" si="47"/>
        <v>Noord-Holland</v>
      </c>
    </row>
    <row r="210" spans="1:23">
      <c r="A210">
        <v>6570</v>
      </c>
      <c r="B210" t="s">
        <v>168</v>
      </c>
      <c r="C210">
        <f t="shared" si="37"/>
        <v>0</v>
      </c>
      <c r="D210">
        <f t="shared" si="38"/>
        <v>0</v>
      </c>
      <c r="E210" t="str">
        <f t="shared" si="36"/>
        <v>Stichtse Vecht</v>
      </c>
      <c r="G210" t="s">
        <v>1602</v>
      </c>
      <c r="H210" t="s">
        <v>225</v>
      </c>
      <c r="I210">
        <f t="shared" si="39"/>
        <v>0</v>
      </c>
      <c r="J210">
        <f t="shared" si="40"/>
        <v>0</v>
      </c>
      <c r="K210" t="str">
        <f t="shared" si="41"/>
        <v>Gooise Meren</v>
      </c>
      <c r="O210">
        <f t="shared" si="42"/>
        <v>1</v>
      </c>
      <c r="P210">
        <f t="shared" si="43"/>
        <v>1</v>
      </c>
      <c r="Q210" t="str">
        <f t="shared" si="44"/>
        <v xml:space="preserve">0, , , , , , , , , , , , , , , , , , , , , , , , , , , , , </v>
      </c>
      <c r="S210" t="s">
        <v>1933</v>
      </c>
      <c r="T210" t="s">
        <v>154</v>
      </c>
      <c r="U210">
        <f t="shared" si="45"/>
        <v>0</v>
      </c>
      <c r="V210">
        <f t="shared" si="46"/>
        <v>1</v>
      </c>
      <c r="W210" t="str">
        <f t="shared" si="47"/>
        <v>Noord-Holland, Utrecht</v>
      </c>
    </row>
    <row r="211" spans="1:23">
      <c r="A211">
        <v>6580</v>
      </c>
      <c r="B211" t="s">
        <v>168</v>
      </c>
      <c r="C211">
        <f t="shared" si="37"/>
        <v>0</v>
      </c>
      <c r="D211">
        <f t="shared" si="38"/>
        <v>0</v>
      </c>
      <c r="E211" t="str">
        <f t="shared" si="36"/>
        <v>Stichtse Vecht</v>
      </c>
      <c r="G211" t="s">
        <v>1884</v>
      </c>
      <c r="H211" t="s">
        <v>225</v>
      </c>
      <c r="I211">
        <f t="shared" si="39"/>
        <v>0</v>
      </c>
      <c r="J211">
        <f t="shared" si="40"/>
        <v>0</v>
      </c>
      <c r="K211" t="str">
        <f t="shared" si="41"/>
        <v>Gooise Meren</v>
      </c>
      <c r="O211">
        <f t="shared" si="42"/>
        <v>1</v>
      </c>
      <c r="P211">
        <f t="shared" si="43"/>
        <v>1</v>
      </c>
      <c r="Q211" t="str">
        <f t="shared" si="44"/>
        <v xml:space="preserve">0, , , , , , , , , , , , , , , , , , , , , , , , , , , , , , </v>
      </c>
      <c r="S211" t="s">
        <v>1935</v>
      </c>
      <c r="T211" t="s">
        <v>38</v>
      </c>
      <c r="U211">
        <f t="shared" si="45"/>
        <v>0</v>
      </c>
      <c r="V211">
        <f t="shared" si="46"/>
        <v>0</v>
      </c>
      <c r="W211" t="str">
        <f t="shared" si="47"/>
        <v>Noord-Holland</v>
      </c>
    </row>
    <row r="212" spans="1:23">
      <c r="A212">
        <v>6590</v>
      </c>
      <c r="B212" t="s">
        <v>332</v>
      </c>
      <c r="C212">
        <f t="shared" si="37"/>
        <v>0</v>
      </c>
      <c r="D212">
        <f t="shared" si="38"/>
        <v>0</v>
      </c>
      <c r="E212" t="str">
        <f t="shared" si="36"/>
        <v>Weesp</v>
      </c>
      <c r="G212" t="s">
        <v>1884</v>
      </c>
      <c r="H212" t="s">
        <v>332</v>
      </c>
      <c r="I212">
        <f t="shared" si="39"/>
        <v>0</v>
      </c>
      <c r="J212">
        <f t="shared" si="40"/>
        <v>1</v>
      </c>
      <c r="K212" t="str">
        <f t="shared" si="41"/>
        <v>Gooise Meren, Weesp</v>
      </c>
      <c r="O212">
        <f t="shared" si="42"/>
        <v>1</v>
      </c>
      <c r="P212">
        <f t="shared" si="43"/>
        <v>1</v>
      </c>
      <c r="Q212" t="str">
        <f t="shared" si="44"/>
        <v xml:space="preserve">0, , , , , , , , , , , , , , , , , , , , , , , , , , , , , , , </v>
      </c>
      <c r="S212" t="s">
        <v>1935</v>
      </c>
      <c r="T212" t="s">
        <v>154</v>
      </c>
      <c r="U212">
        <f t="shared" si="45"/>
        <v>0</v>
      </c>
      <c r="V212">
        <f t="shared" si="46"/>
        <v>1</v>
      </c>
      <c r="W212" t="str">
        <f t="shared" si="47"/>
        <v>Noord-Holland, Utrecht</v>
      </c>
    </row>
    <row r="213" spans="1:23">
      <c r="A213">
        <v>7000</v>
      </c>
      <c r="B213" t="s">
        <v>37</v>
      </c>
      <c r="C213">
        <f t="shared" si="37"/>
        <v>0</v>
      </c>
      <c r="D213">
        <f t="shared" si="38"/>
        <v>0</v>
      </c>
      <c r="E213" t="str">
        <f t="shared" si="36"/>
        <v>Amsterdam</v>
      </c>
      <c r="G213" t="s">
        <v>535</v>
      </c>
      <c r="H213" t="s">
        <v>225</v>
      </c>
      <c r="I213">
        <f t="shared" si="39"/>
        <v>0</v>
      </c>
      <c r="J213">
        <f t="shared" si="40"/>
        <v>0</v>
      </c>
      <c r="K213" t="str">
        <f t="shared" si="41"/>
        <v>Gooise Meren</v>
      </c>
      <c r="O213">
        <f t="shared" si="42"/>
        <v>1</v>
      </c>
      <c r="P213">
        <f t="shared" si="43"/>
        <v>1</v>
      </c>
      <c r="Q213" t="str">
        <f t="shared" si="44"/>
        <v xml:space="preserve">0, , , , , , , , , , , , , , , , , , , , , , , , , , , , , , , , </v>
      </c>
      <c r="S213" t="s">
        <v>1938</v>
      </c>
      <c r="T213" t="s">
        <v>38</v>
      </c>
      <c r="U213">
        <f t="shared" si="45"/>
        <v>0</v>
      </c>
      <c r="V213">
        <f t="shared" si="46"/>
        <v>0</v>
      </c>
      <c r="W213" t="str">
        <f t="shared" si="47"/>
        <v>Noord-Holland</v>
      </c>
    </row>
    <row r="214" spans="1:23">
      <c r="A214">
        <v>7000</v>
      </c>
      <c r="B214" t="s">
        <v>743</v>
      </c>
      <c r="C214">
        <f t="shared" si="37"/>
        <v>0</v>
      </c>
      <c r="D214">
        <f t="shared" si="38"/>
        <v>1</v>
      </c>
      <c r="E214" t="str">
        <f t="shared" si="36"/>
        <v>Amsterdam, Huizen</v>
      </c>
      <c r="G214" t="s">
        <v>1887</v>
      </c>
      <c r="H214" t="s">
        <v>225</v>
      </c>
      <c r="I214">
        <f t="shared" si="39"/>
        <v>0</v>
      </c>
      <c r="J214">
        <f t="shared" si="40"/>
        <v>0</v>
      </c>
      <c r="K214" t="str">
        <f t="shared" si="41"/>
        <v>Gooise Meren</v>
      </c>
      <c r="O214">
        <f t="shared" si="42"/>
        <v>1</v>
      </c>
      <c r="P214">
        <f t="shared" si="43"/>
        <v>1</v>
      </c>
      <c r="Q214" t="str">
        <f t="shared" si="44"/>
        <v xml:space="preserve">0, , , , , , , , , , , , , , , , , , , , , , , , , , , , , , , , , </v>
      </c>
      <c r="S214" t="s">
        <v>1940</v>
      </c>
      <c r="T214" t="s">
        <v>38</v>
      </c>
      <c r="U214">
        <f t="shared" si="45"/>
        <v>0</v>
      </c>
      <c r="V214">
        <f t="shared" si="46"/>
        <v>0</v>
      </c>
      <c r="W214" t="str">
        <f t="shared" si="47"/>
        <v>Noord-Holland</v>
      </c>
    </row>
    <row r="215" spans="1:23">
      <c r="A215">
        <v>7010</v>
      </c>
      <c r="B215" t="s">
        <v>2073</v>
      </c>
      <c r="C215">
        <f t="shared" si="37"/>
        <v>0</v>
      </c>
      <c r="D215">
        <f t="shared" si="38"/>
        <v>0</v>
      </c>
      <c r="E215" t="str">
        <f t="shared" si="36"/>
        <v>Blaricum</v>
      </c>
      <c r="G215" t="s">
        <v>1889</v>
      </c>
      <c r="H215" t="s">
        <v>225</v>
      </c>
      <c r="I215">
        <f t="shared" si="39"/>
        <v>0</v>
      </c>
      <c r="J215">
        <f t="shared" si="40"/>
        <v>0</v>
      </c>
      <c r="K215" t="str">
        <f t="shared" si="41"/>
        <v>Gooise Meren</v>
      </c>
      <c r="O215">
        <f t="shared" si="42"/>
        <v>1</v>
      </c>
      <c r="P215">
        <f t="shared" si="43"/>
        <v>1</v>
      </c>
      <c r="Q215" t="str">
        <f t="shared" si="44"/>
        <v xml:space="preserve">0, , , , , , , , , , , , , , , , , , , , , , , , , , , , , , , , , , </v>
      </c>
      <c r="S215" t="s">
        <v>1943</v>
      </c>
      <c r="T215" t="s">
        <v>38</v>
      </c>
      <c r="U215">
        <f t="shared" si="45"/>
        <v>0</v>
      </c>
      <c r="V215">
        <f t="shared" si="46"/>
        <v>0</v>
      </c>
      <c r="W215" t="str">
        <f t="shared" si="47"/>
        <v>Noord-Holland</v>
      </c>
    </row>
    <row r="216" spans="1:23">
      <c r="A216">
        <v>7010</v>
      </c>
      <c r="B216" t="s">
        <v>2074</v>
      </c>
      <c r="C216">
        <f t="shared" si="37"/>
        <v>1</v>
      </c>
      <c r="D216">
        <f t="shared" si="38"/>
        <v>1</v>
      </c>
      <c r="E216" t="str">
        <f t="shared" si="36"/>
        <v>Blaricum, Eemnes</v>
      </c>
      <c r="G216" t="s">
        <v>1891</v>
      </c>
      <c r="H216" t="s">
        <v>225</v>
      </c>
      <c r="I216">
        <f t="shared" si="39"/>
        <v>0</v>
      </c>
      <c r="J216">
        <f t="shared" si="40"/>
        <v>0</v>
      </c>
      <c r="K216" t="str">
        <f t="shared" si="41"/>
        <v>Gooise Meren</v>
      </c>
      <c r="O216">
        <f t="shared" si="42"/>
        <v>1</v>
      </c>
      <c r="P216">
        <f t="shared" si="43"/>
        <v>1</v>
      </c>
      <c r="Q216" t="str">
        <f t="shared" si="44"/>
        <v xml:space="preserve">0, , , , , , , , , , , , , , , , , , , , , , , , , , , , , , , , , , , </v>
      </c>
      <c r="S216" t="s">
        <v>1943</v>
      </c>
      <c r="T216" t="s">
        <v>154</v>
      </c>
      <c r="U216">
        <f t="shared" si="45"/>
        <v>0</v>
      </c>
      <c r="V216">
        <f t="shared" si="46"/>
        <v>1</v>
      </c>
      <c r="W216" t="str">
        <f t="shared" si="47"/>
        <v>Noord-Holland, Utrecht</v>
      </c>
    </row>
    <row r="217" spans="1:23">
      <c r="A217">
        <v>7010</v>
      </c>
      <c r="B217" t="s">
        <v>743</v>
      </c>
      <c r="C217">
        <f t="shared" si="37"/>
        <v>0</v>
      </c>
      <c r="D217">
        <f t="shared" si="38"/>
        <v>1</v>
      </c>
      <c r="E217" t="str">
        <f t="shared" si="36"/>
        <v>Blaricum, Eemnes, Huizen</v>
      </c>
      <c r="G217" t="s">
        <v>1891</v>
      </c>
      <c r="H217" t="s">
        <v>332</v>
      </c>
      <c r="I217">
        <f t="shared" si="39"/>
        <v>0</v>
      </c>
      <c r="J217">
        <f t="shared" si="40"/>
        <v>1</v>
      </c>
      <c r="K217" t="str">
        <f t="shared" si="41"/>
        <v>Gooise Meren, Weesp</v>
      </c>
      <c r="O217">
        <f t="shared" si="42"/>
        <v>1</v>
      </c>
      <c r="P217">
        <f t="shared" si="43"/>
        <v>1</v>
      </c>
      <c r="Q217" t="str">
        <f t="shared" si="44"/>
        <v xml:space="preserve">0, , , , , , , , , , , , , , , , , , , , , , , , , , , , , , , , , , , , </v>
      </c>
      <c r="S217" t="s">
        <v>1945</v>
      </c>
      <c r="T217" t="s">
        <v>38</v>
      </c>
      <c r="U217">
        <f t="shared" si="45"/>
        <v>0</v>
      </c>
      <c r="V217">
        <f t="shared" si="46"/>
        <v>0</v>
      </c>
      <c r="W217" t="str">
        <f t="shared" si="47"/>
        <v>Noord-Holland</v>
      </c>
    </row>
    <row r="218" spans="1:23">
      <c r="A218">
        <v>7020</v>
      </c>
      <c r="B218" t="s">
        <v>2073</v>
      </c>
      <c r="C218">
        <f t="shared" si="37"/>
        <v>0</v>
      </c>
      <c r="D218">
        <f t="shared" si="38"/>
        <v>0</v>
      </c>
      <c r="E218" t="str">
        <f t="shared" si="36"/>
        <v>Blaricum</v>
      </c>
      <c r="G218" t="s">
        <v>1894</v>
      </c>
      <c r="H218" t="s">
        <v>225</v>
      </c>
      <c r="I218">
        <f t="shared" si="39"/>
        <v>0</v>
      </c>
      <c r="J218">
        <f t="shared" si="40"/>
        <v>0</v>
      </c>
      <c r="K218" t="str">
        <f t="shared" si="41"/>
        <v>Gooise Meren</v>
      </c>
      <c r="O218">
        <f t="shared" si="42"/>
        <v>1</v>
      </c>
      <c r="P218">
        <f t="shared" si="43"/>
        <v>1</v>
      </c>
      <c r="Q218" t="str">
        <f t="shared" si="44"/>
        <v xml:space="preserve">0, , , , , , , , , , , , , , , , , , , , , , , , , , , , , , , , , , , , , </v>
      </c>
      <c r="S218" t="s">
        <v>1948</v>
      </c>
      <c r="T218" t="s">
        <v>38</v>
      </c>
      <c r="U218">
        <f t="shared" si="45"/>
        <v>0</v>
      </c>
      <c r="V218">
        <f t="shared" si="46"/>
        <v>0</v>
      </c>
      <c r="W218" t="str">
        <f t="shared" si="47"/>
        <v>Noord-Holland</v>
      </c>
    </row>
    <row r="219" spans="1:23">
      <c r="A219">
        <v>7020</v>
      </c>
      <c r="B219" t="s">
        <v>2074</v>
      </c>
      <c r="C219">
        <f t="shared" si="37"/>
        <v>1</v>
      </c>
      <c r="D219">
        <f t="shared" si="38"/>
        <v>1</v>
      </c>
      <c r="E219" t="str">
        <f t="shared" si="36"/>
        <v>Blaricum, Eemnes</v>
      </c>
      <c r="G219" t="s">
        <v>1896</v>
      </c>
      <c r="H219" t="s">
        <v>225</v>
      </c>
      <c r="I219">
        <f t="shared" si="39"/>
        <v>0</v>
      </c>
      <c r="J219">
        <f t="shared" si="40"/>
        <v>0</v>
      </c>
      <c r="K219" t="str">
        <f t="shared" si="41"/>
        <v>Gooise Meren</v>
      </c>
      <c r="O219">
        <f t="shared" si="42"/>
        <v>1</v>
      </c>
      <c r="P219">
        <f t="shared" si="43"/>
        <v>1</v>
      </c>
      <c r="Q219" t="str">
        <f t="shared" si="44"/>
        <v xml:space="preserve">0, , , , , , , , , , , , , , , , , , , , , , , , , , , , , , , , , , , , , , </v>
      </c>
      <c r="S219" t="s">
        <v>1948</v>
      </c>
      <c r="T219" t="s">
        <v>154</v>
      </c>
      <c r="U219">
        <f t="shared" si="45"/>
        <v>0</v>
      </c>
      <c r="V219">
        <f t="shared" si="46"/>
        <v>1</v>
      </c>
      <c r="W219" t="str">
        <f t="shared" si="47"/>
        <v>Noord-Holland, Utrecht</v>
      </c>
    </row>
    <row r="220" spans="1:23">
      <c r="A220">
        <v>7020</v>
      </c>
      <c r="B220" t="s">
        <v>743</v>
      </c>
      <c r="C220">
        <f t="shared" si="37"/>
        <v>0</v>
      </c>
      <c r="D220">
        <f t="shared" si="38"/>
        <v>1</v>
      </c>
      <c r="E220" t="str">
        <f t="shared" si="36"/>
        <v>Blaricum, Eemnes, Huizen</v>
      </c>
      <c r="G220" t="s">
        <v>1899</v>
      </c>
      <c r="H220" t="s">
        <v>225</v>
      </c>
      <c r="I220">
        <f t="shared" si="39"/>
        <v>0</v>
      </c>
      <c r="J220">
        <f t="shared" si="40"/>
        <v>0</v>
      </c>
      <c r="K220" t="str">
        <f t="shared" si="41"/>
        <v>Gooise Meren</v>
      </c>
      <c r="O220">
        <f t="shared" si="42"/>
        <v>1</v>
      </c>
      <c r="P220">
        <f t="shared" si="43"/>
        <v>1</v>
      </c>
      <c r="Q220" t="str">
        <f t="shared" si="44"/>
        <v xml:space="preserve">0, , , , , , , , , , , , , , , , , , , , , , , , , , , , , , , , , , , , , , , </v>
      </c>
      <c r="S220" t="s">
        <v>1951</v>
      </c>
      <c r="T220" t="s">
        <v>38</v>
      </c>
      <c r="U220">
        <f t="shared" si="45"/>
        <v>0</v>
      </c>
      <c r="V220">
        <f t="shared" si="46"/>
        <v>0</v>
      </c>
      <c r="W220" t="str">
        <f t="shared" si="47"/>
        <v>Noord-Holland</v>
      </c>
    </row>
    <row r="221" spans="1:23">
      <c r="A221">
        <v>7030</v>
      </c>
      <c r="B221" t="s">
        <v>225</v>
      </c>
      <c r="C221">
        <f t="shared" si="37"/>
        <v>0</v>
      </c>
      <c r="D221">
        <f t="shared" si="38"/>
        <v>0</v>
      </c>
      <c r="E221" t="str">
        <f t="shared" si="36"/>
        <v>Gooise Meren</v>
      </c>
      <c r="G221" t="s">
        <v>1899</v>
      </c>
      <c r="H221" t="s">
        <v>282</v>
      </c>
      <c r="I221">
        <f t="shared" si="39"/>
        <v>1</v>
      </c>
      <c r="J221">
        <f t="shared" si="40"/>
        <v>1</v>
      </c>
      <c r="K221" t="str">
        <f t="shared" si="41"/>
        <v>Gooise Meren, Hilversum</v>
      </c>
      <c r="O221">
        <f t="shared" si="42"/>
        <v>1</v>
      </c>
      <c r="P221">
        <f t="shared" si="43"/>
        <v>1</v>
      </c>
      <c r="Q221" t="str">
        <f t="shared" si="44"/>
        <v xml:space="preserve">0, , , , , , , , , , , , , , , , , , , , , , , , , , , , , , , , , , , , , , , , </v>
      </c>
      <c r="S221" t="s">
        <v>1953</v>
      </c>
      <c r="T221" t="s">
        <v>38</v>
      </c>
      <c r="U221">
        <f t="shared" si="45"/>
        <v>0</v>
      </c>
      <c r="V221">
        <f t="shared" si="46"/>
        <v>0</v>
      </c>
      <c r="W221" t="str">
        <f t="shared" si="47"/>
        <v>Noord-Holland</v>
      </c>
    </row>
    <row r="222" spans="1:23">
      <c r="A222">
        <v>7040</v>
      </c>
      <c r="B222" t="s">
        <v>37</v>
      </c>
      <c r="C222">
        <f t="shared" si="37"/>
        <v>0</v>
      </c>
      <c r="D222">
        <f t="shared" si="38"/>
        <v>0</v>
      </c>
      <c r="E222" t="str">
        <f t="shared" si="36"/>
        <v>Amsterdam</v>
      </c>
      <c r="G222" t="s">
        <v>1899</v>
      </c>
      <c r="H222" t="s">
        <v>332</v>
      </c>
      <c r="I222">
        <f t="shared" si="39"/>
        <v>0</v>
      </c>
      <c r="J222">
        <f t="shared" si="40"/>
        <v>1</v>
      </c>
      <c r="K222" t="str">
        <f t="shared" si="41"/>
        <v>Gooise Meren, Hilversum, Weesp</v>
      </c>
      <c r="O222">
        <f t="shared" si="42"/>
        <v>1</v>
      </c>
      <c r="P222">
        <f t="shared" si="43"/>
        <v>1</v>
      </c>
      <c r="Q222" t="str">
        <f t="shared" si="44"/>
        <v xml:space="preserve">0, , , , , , , , , , , , , , , , , , , , , , , , , , , , , , , , , , , , , , , , , </v>
      </c>
      <c r="S222" t="s">
        <v>1953</v>
      </c>
      <c r="T222" t="s">
        <v>154</v>
      </c>
      <c r="U222">
        <f t="shared" si="45"/>
        <v>0</v>
      </c>
      <c r="V222">
        <f t="shared" si="46"/>
        <v>1</v>
      </c>
      <c r="W222" t="str">
        <f t="shared" si="47"/>
        <v>Noord-Holland, Utrecht</v>
      </c>
    </row>
    <row r="223" spans="1:23">
      <c r="A223">
        <v>7050</v>
      </c>
      <c r="B223" t="s">
        <v>37</v>
      </c>
      <c r="C223">
        <f t="shared" si="37"/>
        <v>0</v>
      </c>
      <c r="D223">
        <f t="shared" si="38"/>
        <v>0</v>
      </c>
      <c r="E223" t="str">
        <f t="shared" si="36"/>
        <v>Amsterdam</v>
      </c>
      <c r="G223" t="s">
        <v>1902</v>
      </c>
      <c r="H223" t="s">
        <v>225</v>
      </c>
      <c r="I223">
        <f t="shared" si="39"/>
        <v>0</v>
      </c>
      <c r="J223">
        <f t="shared" si="40"/>
        <v>0</v>
      </c>
      <c r="K223" t="str">
        <f t="shared" si="41"/>
        <v>Gooise Meren</v>
      </c>
      <c r="O223">
        <f t="shared" si="42"/>
        <v>1</v>
      </c>
      <c r="P223">
        <f t="shared" si="43"/>
        <v>1</v>
      </c>
      <c r="Q223" t="str">
        <f t="shared" si="44"/>
        <v xml:space="preserve">0, , , , , , , , , , , , , , , , , , , , , , , , , , , , , , , , , , , , , , , , , , </v>
      </c>
      <c r="S223" t="s">
        <v>1955</v>
      </c>
      <c r="T223" t="s">
        <v>38</v>
      </c>
      <c r="U223">
        <f t="shared" si="45"/>
        <v>0</v>
      </c>
      <c r="V223">
        <f t="shared" si="46"/>
        <v>0</v>
      </c>
      <c r="W223" t="str">
        <f t="shared" si="47"/>
        <v>Noord-Holland</v>
      </c>
    </row>
    <row r="224" spans="1:23">
      <c r="A224">
        <v>7060</v>
      </c>
      <c r="B224" t="s">
        <v>37</v>
      </c>
      <c r="C224">
        <f t="shared" si="37"/>
        <v>0</v>
      </c>
      <c r="D224">
        <f t="shared" si="38"/>
        <v>0</v>
      </c>
      <c r="E224" t="str">
        <f t="shared" si="36"/>
        <v>Amsterdam</v>
      </c>
      <c r="G224" t="s">
        <v>1902</v>
      </c>
      <c r="H224" t="s">
        <v>282</v>
      </c>
      <c r="I224">
        <f t="shared" si="39"/>
        <v>1</v>
      </c>
      <c r="J224">
        <f t="shared" si="40"/>
        <v>1</v>
      </c>
      <c r="K224" t="str">
        <f t="shared" si="41"/>
        <v>Gooise Meren, Hilversum</v>
      </c>
      <c r="O224">
        <f t="shared" si="42"/>
        <v>1</v>
      </c>
      <c r="P224">
        <f t="shared" si="43"/>
        <v>1</v>
      </c>
      <c r="Q224" t="str">
        <f t="shared" si="44"/>
        <v xml:space="preserve">0, , , , , , , , , , , , , , , , , , , , , , , , , , , , , , , , , , , , , , , , , , , </v>
      </c>
      <c r="S224" t="s">
        <v>1955</v>
      </c>
      <c r="T224" t="s">
        <v>154</v>
      </c>
      <c r="U224">
        <f t="shared" si="45"/>
        <v>0</v>
      </c>
      <c r="V224">
        <f t="shared" si="46"/>
        <v>1</v>
      </c>
      <c r="W224" t="str">
        <f t="shared" si="47"/>
        <v>Noord-Holland, Utrecht</v>
      </c>
    </row>
    <row r="225" spans="1:23">
      <c r="A225">
        <v>7080</v>
      </c>
      <c r="B225" t="s">
        <v>37</v>
      </c>
      <c r="C225">
        <f t="shared" si="37"/>
        <v>0</v>
      </c>
      <c r="D225">
        <f t="shared" si="38"/>
        <v>0</v>
      </c>
      <c r="E225" t="str">
        <f t="shared" si="36"/>
        <v>Amsterdam</v>
      </c>
      <c r="G225" t="s">
        <v>1902</v>
      </c>
      <c r="H225" t="s">
        <v>332</v>
      </c>
      <c r="I225">
        <f t="shared" si="39"/>
        <v>0</v>
      </c>
      <c r="J225">
        <f t="shared" si="40"/>
        <v>1</v>
      </c>
      <c r="K225" t="str">
        <f t="shared" si="41"/>
        <v>Gooise Meren, Hilversum, Weesp</v>
      </c>
      <c r="O225">
        <f t="shared" si="42"/>
        <v>1</v>
      </c>
      <c r="P225">
        <f t="shared" si="43"/>
        <v>1</v>
      </c>
      <c r="Q225" t="str">
        <f t="shared" si="44"/>
        <v xml:space="preserve">0, , , , , , , , , , , , , , , , , , , , , , , , , , , , , , , , , , , , , , , , , , , , </v>
      </c>
      <c r="S225" t="s">
        <v>1619</v>
      </c>
      <c r="T225" t="s">
        <v>38</v>
      </c>
      <c r="U225">
        <f t="shared" si="45"/>
        <v>0</v>
      </c>
      <c r="V225">
        <f t="shared" si="46"/>
        <v>0</v>
      </c>
      <c r="W225" t="str">
        <f t="shared" si="47"/>
        <v>Noord-Holland</v>
      </c>
    </row>
    <row r="226" spans="1:23">
      <c r="A226">
        <v>7090</v>
      </c>
      <c r="B226" t="s">
        <v>37</v>
      </c>
      <c r="C226">
        <f t="shared" si="37"/>
        <v>0</v>
      </c>
      <c r="D226">
        <f t="shared" si="38"/>
        <v>0</v>
      </c>
      <c r="E226" t="str">
        <f t="shared" si="36"/>
        <v>Amsterdam</v>
      </c>
      <c r="G226" t="s">
        <v>1904</v>
      </c>
      <c r="H226" t="s">
        <v>225</v>
      </c>
      <c r="I226">
        <f t="shared" si="39"/>
        <v>0</v>
      </c>
      <c r="J226">
        <f t="shared" si="40"/>
        <v>0</v>
      </c>
      <c r="K226" t="str">
        <f t="shared" si="41"/>
        <v>Gooise Meren</v>
      </c>
      <c r="O226">
        <f t="shared" si="42"/>
        <v>1</v>
      </c>
      <c r="P226">
        <f t="shared" si="43"/>
        <v>1</v>
      </c>
      <c r="Q226" t="str">
        <f t="shared" si="44"/>
        <v xml:space="preserve">0, , , , , , , , , , , , , , , , , , , , , , , , , , , , , , , , , , , , , , , , , , , , , </v>
      </c>
      <c r="S226" t="s">
        <v>1619</v>
      </c>
      <c r="T226" t="s">
        <v>154</v>
      </c>
      <c r="U226">
        <f t="shared" si="45"/>
        <v>0</v>
      </c>
      <c r="V226">
        <f t="shared" si="46"/>
        <v>1</v>
      </c>
      <c r="W226" t="str">
        <f t="shared" si="47"/>
        <v>Noord-Holland, Utrecht</v>
      </c>
    </row>
    <row r="227" spans="1:23">
      <c r="A227">
        <v>7100</v>
      </c>
      <c r="B227" t="s">
        <v>2073</v>
      </c>
      <c r="C227">
        <f t="shared" si="37"/>
        <v>0</v>
      </c>
      <c r="D227">
        <f t="shared" si="38"/>
        <v>0</v>
      </c>
      <c r="E227" t="str">
        <f t="shared" si="36"/>
        <v>Blaricum</v>
      </c>
      <c r="G227" t="s">
        <v>1904</v>
      </c>
      <c r="H227" t="s">
        <v>332</v>
      </c>
      <c r="I227">
        <f t="shared" si="39"/>
        <v>0</v>
      </c>
      <c r="J227">
        <f t="shared" si="40"/>
        <v>1</v>
      </c>
      <c r="K227" t="str">
        <f t="shared" si="41"/>
        <v>Gooise Meren, Weesp</v>
      </c>
      <c r="O227">
        <f t="shared" si="42"/>
        <v>1</v>
      </c>
      <c r="P227">
        <f t="shared" si="43"/>
        <v>1</v>
      </c>
      <c r="Q227" t="str">
        <f t="shared" si="44"/>
        <v xml:space="preserve">0, , , , , , , , , , , , , , , , , , , , , , , , , , , , , , , , , , , , , , , , , , , , , , </v>
      </c>
      <c r="S227" t="s">
        <v>1958</v>
      </c>
      <c r="T227" t="s">
        <v>154</v>
      </c>
      <c r="U227">
        <f t="shared" si="45"/>
        <v>0</v>
      </c>
      <c r="V227">
        <f t="shared" si="46"/>
        <v>0</v>
      </c>
      <c r="W227" t="str">
        <f t="shared" si="47"/>
        <v>Utrecht</v>
      </c>
    </row>
    <row r="228" spans="1:23">
      <c r="A228">
        <v>7100</v>
      </c>
      <c r="B228" t="s">
        <v>743</v>
      </c>
      <c r="C228">
        <f t="shared" si="37"/>
        <v>0</v>
      </c>
      <c r="D228">
        <f t="shared" si="38"/>
        <v>1</v>
      </c>
      <c r="E228" t="str">
        <f t="shared" si="36"/>
        <v>Blaricum, Huizen</v>
      </c>
      <c r="G228" t="s">
        <v>561</v>
      </c>
      <c r="H228" t="s">
        <v>225</v>
      </c>
      <c r="I228">
        <f t="shared" si="39"/>
        <v>0</v>
      </c>
      <c r="J228">
        <f t="shared" si="40"/>
        <v>0</v>
      </c>
      <c r="K228" t="str">
        <f t="shared" si="41"/>
        <v>Gooise Meren</v>
      </c>
      <c r="O228">
        <f t="shared" si="42"/>
        <v>1</v>
      </c>
      <c r="P228">
        <f t="shared" si="43"/>
        <v>1</v>
      </c>
      <c r="Q228" t="str">
        <f t="shared" si="44"/>
        <v xml:space="preserve">0, , , , , , , , , , , , , , , , , , , , , , , , , , , , , , , , , , , , , , , , , , , , , , , </v>
      </c>
      <c r="S228" t="s">
        <v>1960</v>
      </c>
      <c r="T228" t="s">
        <v>154</v>
      </c>
      <c r="U228">
        <f t="shared" si="45"/>
        <v>0</v>
      </c>
      <c r="V228">
        <f t="shared" si="46"/>
        <v>0</v>
      </c>
      <c r="W228" t="str">
        <f t="shared" si="47"/>
        <v>Utrecht</v>
      </c>
    </row>
    <row r="229" spans="1:23">
      <c r="A229">
        <v>7110</v>
      </c>
      <c r="B229" t="s">
        <v>37</v>
      </c>
      <c r="C229">
        <f t="shared" si="37"/>
        <v>0</v>
      </c>
      <c r="D229">
        <f t="shared" si="38"/>
        <v>0</v>
      </c>
      <c r="E229" t="str">
        <f t="shared" si="36"/>
        <v>Amsterdam</v>
      </c>
      <c r="G229" t="s">
        <v>561</v>
      </c>
      <c r="H229" t="s">
        <v>332</v>
      </c>
      <c r="I229">
        <f t="shared" si="39"/>
        <v>0</v>
      </c>
      <c r="J229">
        <f t="shared" si="40"/>
        <v>1</v>
      </c>
      <c r="K229" t="str">
        <f t="shared" si="41"/>
        <v>Gooise Meren, Weesp</v>
      </c>
      <c r="O229">
        <f t="shared" si="42"/>
        <v>1</v>
      </c>
      <c r="P229">
        <f t="shared" si="43"/>
        <v>1</v>
      </c>
      <c r="Q229" t="str">
        <f t="shared" si="44"/>
        <v xml:space="preserve">0, , , , , , , , , , , , , , , , , , , , , , , , , , , , , , , , , , , , , , , , , , , , , , , , </v>
      </c>
      <c r="S229" t="s">
        <v>1621</v>
      </c>
      <c r="T229" t="s">
        <v>38</v>
      </c>
      <c r="U229">
        <f t="shared" si="45"/>
        <v>0</v>
      </c>
      <c r="V229">
        <f t="shared" si="46"/>
        <v>0</v>
      </c>
      <c r="W229" t="str">
        <f t="shared" si="47"/>
        <v>Noord-Holland</v>
      </c>
    </row>
    <row r="230" spans="1:23">
      <c r="A230">
        <v>8000</v>
      </c>
      <c r="B230" t="s">
        <v>439</v>
      </c>
      <c r="C230">
        <f t="shared" si="37"/>
        <v>0</v>
      </c>
      <c r="D230">
        <f t="shared" si="38"/>
        <v>0</v>
      </c>
      <c r="E230" t="str">
        <f t="shared" si="36"/>
        <v>Aalsmeer</v>
      </c>
      <c r="G230" t="s">
        <v>565</v>
      </c>
      <c r="H230" t="s">
        <v>225</v>
      </c>
      <c r="I230">
        <f t="shared" si="39"/>
        <v>0</v>
      </c>
      <c r="J230">
        <f t="shared" si="40"/>
        <v>0</v>
      </c>
      <c r="K230" t="str">
        <f t="shared" si="41"/>
        <v>Gooise Meren</v>
      </c>
      <c r="O230">
        <f t="shared" si="42"/>
        <v>1</v>
      </c>
      <c r="P230">
        <f t="shared" si="43"/>
        <v>1</v>
      </c>
      <c r="Q230" t="str">
        <f t="shared" si="44"/>
        <v xml:space="preserve">0, , , , , , , , , , , , , , , , , , , , , , , , , , , , , , , , , , , , , , , , , , , , , , , , , </v>
      </c>
      <c r="S230" t="s">
        <v>1963</v>
      </c>
      <c r="T230" t="s">
        <v>38</v>
      </c>
      <c r="U230">
        <f t="shared" si="45"/>
        <v>0</v>
      </c>
      <c r="V230">
        <f t="shared" si="46"/>
        <v>0</v>
      </c>
      <c r="W230" t="str">
        <f t="shared" si="47"/>
        <v>Noord-Holland</v>
      </c>
    </row>
    <row r="231" spans="1:23">
      <c r="A231">
        <v>8000</v>
      </c>
      <c r="B231" t="s">
        <v>37</v>
      </c>
      <c r="C231">
        <f t="shared" si="37"/>
        <v>1</v>
      </c>
      <c r="D231">
        <f t="shared" si="38"/>
        <v>1</v>
      </c>
      <c r="E231" t="str">
        <f t="shared" si="36"/>
        <v>Aalsmeer, Amsterdam</v>
      </c>
      <c r="G231" t="s">
        <v>565</v>
      </c>
      <c r="H231" t="s">
        <v>332</v>
      </c>
      <c r="I231">
        <f t="shared" si="39"/>
        <v>0</v>
      </c>
      <c r="J231">
        <f t="shared" si="40"/>
        <v>1</v>
      </c>
      <c r="K231" t="str">
        <f t="shared" si="41"/>
        <v>Gooise Meren, Weesp</v>
      </c>
      <c r="O231">
        <f t="shared" si="42"/>
        <v>1</v>
      </c>
      <c r="P231">
        <f t="shared" si="43"/>
        <v>1</v>
      </c>
      <c r="Q231" t="str">
        <f t="shared" si="44"/>
        <v xml:space="preserve">0, , , , , , , , , , , , , , , , , , , , , , , , , , , , , , , , , , , , , , , , , , , , , , , , , , </v>
      </c>
      <c r="S231" t="s">
        <v>616</v>
      </c>
      <c r="T231" t="s">
        <v>154</v>
      </c>
      <c r="U231">
        <f t="shared" si="45"/>
        <v>0</v>
      </c>
      <c r="V231">
        <f t="shared" si="46"/>
        <v>0</v>
      </c>
      <c r="W231" t="str">
        <f t="shared" si="47"/>
        <v>Utrecht</v>
      </c>
    </row>
    <row r="232" spans="1:23">
      <c r="A232">
        <v>8000</v>
      </c>
      <c r="B232" t="s">
        <v>2133</v>
      </c>
      <c r="C232">
        <f t="shared" si="37"/>
        <v>0</v>
      </c>
      <c r="D232">
        <f t="shared" si="38"/>
        <v>1</v>
      </c>
      <c r="E232" t="str">
        <f t="shared" si="36"/>
        <v>Aalsmeer, Amsterdam, Haarlemmermeer</v>
      </c>
      <c r="G232" t="s">
        <v>1605</v>
      </c>
      <c r="H232" t="s">
        <v>332</v>
      </c>
      <c r="I232">
        <f t="shared" si="39"/>
        <v>0</v>
      </c>
      <c r="J232">
        <f t="shared" si="40"/>
        <v>0</v>
      </c>
      <c r="K232" t="str">
        <f t="shared" si="41"/>
        <v>Weesp</v>
      </c>
      <c r="O232">
        <f t="shared" si="42"/>
        <v>1</v>
      </c>
      <c r="P232">
        <f t="shared" si="43"/>
        <v>1</v>
      </c>
      <c r="Q232" t="str">
        <f t="shared" si="44"/>
        <v xml:space="preserve">0, , , , , , , , , , , , , , , , , , , , , , , , , , , , , , , , , , , , , , , , , , , , , , , , , , , </v>
      </c>
      <c r="S232" t="s">
        <v>619</v>
      </c>
      <c r="T232" t="s">
        <v>154</v>
      </c>
      <c r="U232">
        <f t="shared" si="45"/>
        <v>0</v>
      </c>
      <c r="V232">
        <f t="shared" si="46"/>
        <v>0</v>
      </c>
      <c r="W232" t="str">
        <f t="shared" si="47"/>
        <v>Utrecht</v>
      </c>
    </row>
    <row r="233" spans="1:23">
      <c r="A233">
        <v>8010</v>
      </c>
      <c r="B233" t="s">
        <v>37</v>
      </c>
      <c r="C233">
        <f t="shared" si="37"/>
        <v>0</v>
      </c>
      <c r="D233">
        <f t="shared" si="38"/>
        <v>0</v>
      </c>
      <c r="E233" t="str">
        <f t="shared" si="36"/>
        <v>Amsterdam</v>
      </c>
      <c r="G233" t="s">
        <v>1605</v>
      </c>
      <c r="H233" t="s">
        <v>253</v>
      </c>
      <c r="I233">
        <f t="shared" si="39"/>
        <v>0</v>
      </c>
      <c r="J233">
        <f t="shared" si="40"/>
        <v>1</v>
      </c>
      <c r="K233" t="str">
        <f t="shared" si="41"/>
        <v>Weesp, Wijdemeren</v>
      </c>
      <c r="O233">
        <f t="shared" si="42"/>
        <v>1</v>
      </c>
      <c r="P233">
        <f t="shared" si="43"/>
        <v>1</v>
      </c>
      <c r="Q233" t="str">
        <f t="shared" si="44"/>
        <v xml:space="preserve">0, , , , , , , , , , , , , , , , , , , , , , , , , , , , , , , , , , , , , , , , , , , , , , , , , , , , </v>
      </c>
      <c r="S233" t="s">
        <v>1966</v>
      </c>
      <c r="T233" t="s">
        <v>154</v>
      </c>
      <c r="U233">
        <f t="shared" si="45"/>
        <v>0</v>
      </c>
      <c r="V233">
        <f t="shared" si="46"/>
        <v>0</v>
      </c>
      <c r="W233" t="str">
        <f t="shared" si="47"/>
        <v>Utrecht</v>
      </c>
    </row>
    <row r="234" spans="1:23">
      <c r="A234">
        <v>8020</v>
      </c>
      <c r="B234" t="s">
        <v>37</v>
      </c>
      <c r="C234">
        <f t="shared" si="37"/>
        <v>0</v>
      </c>
      <c r="D234">
        <f t="shared" si="38"/>
        <v>0</v>
      </c>
      <c r="E234" t="str">
        <f t="shared" si="36"/>
        <v>Amsterdam</v>
      </c>
      <c r="G234" t="s">
        <v>571</v>
      </c>
      <c r="H234" t="s">
        <v>253</v>
      </c>
      <c r="I234">
        <f t="shared" si="39"/>
        <v>0</v>
      </c>
      <c r="J234">
        <f t="shared" si="40"/>
        <v>0</v>
      </c>
      <c r="K234" t="str">
        <f t="shared" si="41"/>
        <v>Wijdemeren</v>
      </c>
      <c r="O234">
        <f t="shared" si="42"/>
        <v>1</v>
      </c>
      <c r="P234">
        <f t="shared" si="43"/>
        <v>1</v>
      </c>
      <c r="Q234" t="str">
        <f t="shared" si="44"/>
        <v xml:space="preserve">0, , , , , , , , , , , , , , , , , , , , , , , , , , , , , , , , , , , , , , , , , , , , , , , , , , , , , </v>
      </c>
      <c r="S234" t="s">
        <v>1968</v>
      </c>
      <c r="T234" t="s">
        <v>154</v>
      </c>
      <c r="U234">
        <f t="shared" si="45"/>
        <v>0</v>
      </c>
      <c r="V234">
        <f t="shared" si="46"/>
        <v>0</v>
      </c>
      <c r="W234" t="str">
        <f t="shared" si="47"/>
        <v>Utrecht</v>
      </c>
    </row>
    <row r="235" spans="1:23">
      <c r="A235">
        <v>8030</v>
      </c>
      <c r="B235" t="s">
        <v>37</v>
      </c>
      <c r="C235">
        <f t="shared" si="37"/>
        <v>0</v>
      </c>
      <c r="D235">
        <f t="shared" si="38"/>
        <v>0</v>
      </c>
      <c r="E235" t="str">
        <f t="shared" si="36"/>
        <v>Amsterdam</v>
      </c>
      <c r="G235" t="s">
        <v>1908</v>
      </c>
      <c r="H235" t="s">
        <v>253</v>
      </c>
      <c r="I235">
        <f t="shared" si="39"/>
        <v>0</v>
      </c>
      <c r="J235">
        <f t="shared" si="40"/>
        <v>0</v>
      </c>
      <c r="K235" t="str">
        <f t="shared" si="41"/>
        <v>Wijdemeren</v>
      </c>
      <c r="O235">
        <f t="shared" si="42"/>
        <v>1</v>
      </c>
      <c r="P235">
        <f t="shared" si="43"/>
        <v>1</v>
      </c>
      <c r="Q235" t="str">
        <f t="shared" si="44"/>
        <v xml:space="preserve">0, , , , , , , , , , , , , , , , , , , , , , , , , , , , , , , , , , , , , , , , , , , , , , , , , , , , , , </v>
      </c>
      <c r="S235" t="s">
        <v>1623</v>
      </c>
      <c r="T235" t="s">
        <v>154</v>
      </c>
      <c r="U235">
        <f t="shared" si="45"/>
        <v>0</v>
      </c>
      <c r="V235">
        <f t="shared" si="46"/>
        <v>0</v>
      </c>
      <c r="W235" t="str">
        <f t="shared" si="47"/>
        <v>Utrecht</v>
      </c>
    </row>
    <row r="236" spans="1:23">
      <c r="A236">
        <v>8030</v>
      </c>
      <c r="B236" t="s">
        <v>2133</v>
      </c>
      <c r="C236">
        <f t="shared" si="37"/>
        <v>0</v>
      </c>
      <c r="D236">
        <f t="shared" si="38"/>
        <v>1</v>
      </c>
      <c r="E236" t="str">
        <f t="shared" si="36"/>
        <v>Amsterdam, Haarlemmermeer</v>
      </c>
      <c r="G236" t="s">
        <v>1910</v>
      </c>
      <c r="H236" t="s">
        <v>253</v>
      </c>
      <c r="I236">
        <f t="shared" si="39"/>
        <v>0</v>
      </c>
      <c r="J236">
        <f t="shared" si="40"/>
        <v>0</v>
      </c>
      <c r="K236" t="str">
        <f t="shared" si="41"/>
        <v>Wijdemeren</v>
      </c>
      <c r="O236">
        <f t="shared" si="42"/>
        <v>1</v>
      </c>
      <c r="P236">
        <f t="shared" si="43"/>
        <v>1</v>
      </c>
      <c r="Q236" t="str">
        <f t="shared" si="44"/>
        <v xml:space="preserve">0, , , , , , , , , , , , , , , , , , , , , , , , , , , , , , , , , , , , , , , , , , , , , , , , , , , , , , , </v>
      </c>
      <c r="S236" t="s">
        <v>621</v>
      </c>
      <c r="T236" t="s">
        <v>38</v>
      </c>
      <c r="U236">
        <f t="shared" si="45"/>
        <v>0</v>
      </c>
      <c r="V236">
        <f t="shared" si="46"/>
        <v>0</v>
      </c>
      <c r="W236" t="str">
        <f t="shared" si="47"/>
        <v>Noord-Holland</v>
      </c>
    </row>
    <row r="237" spans="1:23">
      <c r="A237">
        <v>8040</v>
      </c>
      <c r="B237" t="s">
        <v>37</v>
      </c>
      <c r="C237">
        <f t="shared" si="37"/>
        <v>0</v>
      </c>
      <c r="D237">
        <f t="shared" si="38"/>
        <v>0</v>
      </c>
      <c r="E237" t="str">
        <f t="shared" si="36"/>
        <v>Amsterdam</v>
      </c>
      <c r="G237" t="s">
        <v>578</v>
      </c>
      <c r="H237" t="s">
        <v>253</v>
      </c>
      <c r="I237">
        <f t="shared" si="39"/>
        <v>0</v>
      </c>
      <c r="J237">
        <f t="shared" si="40"/>
        <v>0</v>
      </c>
      <c r="K237" t="str">
        <f t="shared" si="41"/>
        <v>Wijdemeren</v>
      </c>
      <c r="O237">
        <f t="shared" si="42"/>
        <v>1</v>
      </c>
      <c r="P237">
        <f t="shared" si="43"/>
        <v>1</v>
      </c>
      <c r="Q237" t="str">
        <f t="shared" si="44"/>
        <v xml:space="preserve">0, , , , , , , , , , , , , , , , , , , , , , , , , , , , , , , , , , , , , , , , , , , , , , , , , , , , , , , , </v>
      </c>
      <c r="S237" t="s">
        <v>621</v>
      </c>
      <c r="T237" t="s">
        <v>154</v>
      </c>
      <c r="U237">
        <f t="shared" si="45"/>
        <v>0</v>
      </c>
      <c r="V237">
        <f t="shared" si="46"/>
        <v>1</v>
      </c>
      <c r="W237" t="str">
        <f t="shared" si="47"/>
        <v>Noord-Holland, Utrecht</v>
      </c>
    </row>
    <row r="238" spans="1:23">
      <c r="A238">
        <v>8040</v>
      </c>
      <c r="B238" t="s">
        <v>2133</v>
      </c>
      <c r="C238">
        <f t="shared" si="37"/>
        <v>0</v>
      </c>
      <c r="D238">
        <f t="shared" si="38"/>
        <v>1</v>
      </c>
      <c r="E238" t="str">
        <f t="shared" si="36"/>
        <v>Amsterdam, Haarlemmermeer</v>
      </c>
      <c r="G238" t="s">
        <v>1912</v>
      </c>
      <c r="H238" t="s">
        <v>253</v>
      </c>
      <c r="I238">
        <f t="shared" si="39"/>
        <v>0</v>
      </c>
      <c r="J238">
        <f t="shared" si="40"/>
        <v>0</v>
      </c>
      <c r="K238" t="str">
        <f t="shared" si="41"/>
        <v>Wijdemeren</v>
      </c>
      <c r="O238">
        <f t="shared" si="42"/>
        <v>1</v>
      </c>
      <c r="P238">
        <f t="shared" si="43"/>
        <v>1</v>
      </c>
      <c r="Q238" t="str">
        <f t="shared" si="44"/>
        <v xml:space="preserve">0, , , , , , , , , , , , , , , , , , , , , , , , , , , , , , , , , , , , , , , , , , , , , , , , , , , , , , , , , </v>
      </c>
      <c r="S238" t="s">
        <v>1624</v>
      </c>
      <c r="T238" t="s">
        <v>38</v>
      </c>
      <c r="U238">
        <f t="shared" si="45"/>
        <v>0</v>
      </c>
      <c r="V238">
        <f t="shared" si="46"/>
        <v>0</v>
      </c>
      <c r="W238" t="str">
        <f t="shared" si="47"/>
        <v>Noord-Holland</v>
      </c>
    </row>
    <row r="239" spans="1:23">
      <c r="A239">
        <v>8050</v>
      </c>
      <c r="B239" t="s">
        <v>37</v>
      </c>
      <c r="C239">
        <f t="shared" si="37"/>
        <v>0</v>
      </c>
      <c r="D239">
        <f t="shared" si="38"/>
        <v>0</v>
      </c>
      <c r="E239" t="str">
        <f t="shared" si="36"/>
        <v>Amsterdam</v>
      </c>
      <c r="G239" t="s">
        <v>1914</v>
      </c>
      <c r="H239" t="s">
        <v>253</v>
      </c>
      <c r="I239">
        <f t="shared" si="39"/>
        <v>0</v>
      </c>
      <c r="J239">
        <f t="shared" si="40"/>
        <v>0</v>
      </c>
      <c r="K239" t="str">
        <f t="shared" si="41"/>
        <v>Wijdemeren</v>
      </c>
      <c r="O239">
        <f t="shared" si="42"/>
        <v>1</v>
      </c>
      <c r="P239">
        <f t="shared" si="43"/>
        <v>1</v>
      </c>
      <c r="Q239" t="str">
        <f t="shared" si="44"/>
        <v xml:space="preserve">0, , , , , , , , , , , , , , , , , , , , , , , , , , , , , , , , , , , , , , , , , , , , , , , , , , , , , , , , , , </v>
      </c>
      <c r="S239" t="s">
        <v>1971</v>
      </c>
      <c r="T239" t="s">
        <v>154</v>
      </c>
      <c r="U239">
        <f t="shared" si="45"/>
        <v>0</v>
      </c>
      <c r="V239">
        <f t="shared" si="46"/>
        <v>0</v>
      </c>
      <c r="W239" t="str">
        <f t="shared" si="47"/>
        <v>Utrecht</v>
      </c>
    </row>
    <row r="240" spans="1:23">
      <c r="A240">
        <v>8060</v>
      </c>
      <c r="B240" t="s">
        <v>37</v>
      </c>
      <c r="C240">
        <f t="shared" si="37"/>
        <v>0</v>
      </c>
      <c r="D240">
        <f t="shared" si="38"/>
        <v>0</v>
      </c>
      <c r="E240" t="str">
        <f t="shared" si="36"/>
        <v>Amsterdam</v>
      </c>
      <c r="G240" t="s">
        <v>597</v>
      </c>
      <c r="H240" t="s">
        <v>253</v>
      </c>
      <c r="I240">
        <f t="shared" si="39"/>
        <v>0</v>
      </c>
      <c r="J240">
        <f t="shared" si="40"/>
        <v>0</v>
      </c>
      <c r="K240" t="str">
        <f t="shared" si="41"/>
        <v>Wijdemeren</v>
      </c>
      <c r="O240">
        <f t="shared" si="42"/>
        <v>1</v>
      </c>
      <c r="P240">
        <f t="shared" si="43"/>
        <v>1</v>
      </c>
      <c r="Q240" t="str">
        <f t="shared" si="44"/>
        <v xml:space="preserve">0, , , , , , , , , , , , , , , , , , , , , , , , , , , , , , , , , , , , , , , , , , , , , , , , , , , , , , , , , , , </v>
      </c>
      <c r="S240" t="s">
        <v>1972</v>
      </c>
      <c r="T240" t="s">
        <v>154</v>
      </c>
      <c r="U240">
        <f t="shared" si="45"/>
        <v>0</v>
      </c>
      <c r="V240">
        <f t="shared" si="46"/>
        <v>0</v>
      </c>
      <c r="W240" t="str">
        <f t="shared" si="47"/>
        <v>Utrecht</v>
      </c>
    </row>
    <row r="241" spans="1:23">
      <c r="A241">
        <v>8070</v>
      </c>
      <c r="B241" t="s">
        <v>37</v>
      </c>
      <c r="C241">
        <f t="shared" si="37"/>
        <v>0</v>
      </c>
      <c r="D241">
        <f t="shared" si="38"/>
        <v>0</v>
      </c>
      <c r="E241" t="str">
        <f t="shared" si="36"/>
        <v>Amsterdam</v>
      </c>
      <c r="G241" t="s">
        <v>1916</v>
      </c>
      <c r="H241" t="s">
        <v>253</v>
      </c>
      <c r="I241">
        <f t="shared" si="39"/>
        <v>0</v>
      </c>
      <c r="J241">
        <f t="shared" si="40"/>
        <v>0</v>
      </c>
      <c r="K241" t="str">
        <f t="shared" si="41"/>
        <v>Wijdemeren</v>
      </c>
      <c r="O241">
        <f t="shared" si="42"/>
        <v>1</v>
      </c>
      <c r="P241">
        <f t="shared" si="43"/>
        <v>1</v>
      </c>
      <c r="Q241" t="str">
        <f t="shared" si="44"/>
        <v xml:space="preserve">0, , , , , , , , , , , , , , , , , , , , , , , , , , , , , , , , , , , , , , , , , , , , , , , , , , , , , , , , , , , , </v>
      </c>
      <c r="S241" t="s">
        <v>1973</v>
      </c>
      <c r="T241" t="s">
        <v>154</v>
      </c>
      <c r="U241">
        <f t="shared" si="45"/>
        <v>0</v>
      </c>
      <c r="V241">
        <f t="shared" si="46"/>
        <v>0</v>
      </c>
      <c r="W241" t="str">
        <f t="shared" si="47"/>
        <v>Utrecht</v>
      </c>
    </row>
    <row r="242" spans="1:23">
      <c r="A242">
        <v>8080</v>
      </c>
      <c r="B242" t="s">
        <v>37</v>
      </c>
      <c r="C242">
        <f t="shared" si="37"/>
        <v>0</v>
      </c>
      <c r="D242">
        <f t="shared" si="38"/>
        <v>0</v>
      </c>
      <c r="E242" t="str">
        <f t="shared" si="36"/>
        <v>Amsterdam</v>
      </c>
      <c r="G242" t="s">
        <v>1917</v>
      </c>
      <c r="H242" t="s">
        <v>253</v>
      </c>
      <c r="I242">
        <f t="shared" si="39"/>
        <v>0</v>
      </c>
      <c r="J242">
        <f t="shared" si="40"/>
        <v>0</v>
      </c>
      <c r="K242" t="str">
        <f t="shared" si="41"/>
        <v>Wijdemeren</v>
      </c>
      <c r="O242">
        <f t="shared" si="42"/>
        <v>1</v>
      </c>
      <c r="P242">
        <f t="shared" si="43"/>
        <v>1</v>
      </c>
      <c r="Q242" t="str">
        <f t="shared" si="44"/>
        <v xml:space="preserve">0, , , , , , , , , , , , , , , , , , , , , , , , , , , , , , , , , , , , , , , , , , , , , , , , , , , , , , , , , , , , , </v>
      </c>
      <c r="S242" t="s">
        <v>1974</v>
      </c>
      <c r="T242" t="s">
        <v>154</v>
      </c>
      <c r="U242">
        <f t="shared" si="45"/>
        <v>0</v>
      </c>
      <c r="V242">
        <f t="shared" si="46"/>
        <v>0</v>
      </c>
      <c r="W242" t="str">
        <f t="shared" si="47"/>
        <v>Utrecht</v>
      </c>
    </row>
    <row r="243" spans="1:23">
      <c r="A243">
        <v>8090</v>
      </c>
      <c r="B243" t="s">
        <v>37</v>
      </c>
      <c r="C243">
        <f t="shared" si="37"/>
        <v>0</v>
      </c>
      <c r="D243">
        <f t="shared" si="38"/>
        <v>0</v>
      </c>
      <c r="E243" t="str">
        <f t="shared" si="36"/>
        <v>Amsterdam</v>
      </c>
      <c r="G243" t="s">
        <v>1919</v>
      </c>
      <c r="H243" t="s">
        <v>253</v>
      </c>
      <c r="I243">
        <f t="shared" si="39"/>
        <v>0</v>
      </c>
      <c r="J243">
        <f t="shared" si="40"/>
        <v>0</v>
      </c>
      <c r="K243" t="str">
        <f t="shared" si="41"/>
        <v>Wijdemeren</v>
      </c>
      <c r="O243">
        <f t="shared" si="42"/>
        <v>1</v>
      </c>
      <c r="P243">
        <f t="shared" si="43"/>
        <v>1</v>
      </c>
      <c r="Q243" t="str">
        <f t="shared" si="44"/>
        <v xml:space="preserve">0, , , , , , , , , , , , , , , , , , , , , , , , , , , , , , , , , , , , , , , , , , , , , , , , , , , , , , , , , , , , , , </v>
      </c>
      <c r="S243" t="s">
        <v>1975</v>
      </c>
      <c r="T243" t="s">
        <v>154</v>
      </c>
      <c r="U243">
        <f t="shared" si="45"/>
        <v>0</v>
      </c>
      <c r="V243">
        <f t="shared" si="46"/>
        <v>0</v>
      </c>
      <c r="W243" t="str">
        <f t="shared" si="47"/>
        <v>Utrecht</v>
      </c>
    </row>
    <row r="244" spans="1:23">
      <c r="A244">
        <v>8110</v>
      </c>
      <c r="B244" t="s">
        <v>37</v>
      </c>
      <c r="C244">
        <f t="shared" si="37"/>
        <v>0</v>
      </c>
      <c r="D244">
        <f t="shared" si="38"/>
        <v>0</v>
      </c>
      <c r="E244" t="str">
        <f t="shared" si="36"/>
        <v>Amsterdam</v>
      </c>
      <c r="G244" t="s">
        <v>1921</v>
      </c>
      <c r="H244" t="s">
        <v>253</v>
      </c>
      <c r="I244">
        <f t="shared" si="39"/>
        <v>0</v>
      </c>
      <c r="J244">
        <f t="shared" si="40"/>
        <v>0</v>
      </c>
      <c r="K244" t="str">
        <f t="shared" si="41"/>
        <v>Wijdemeren</v>
      </c>
      <c r="O244">
        <f t="shared" si="42"/>
        <v>1</v>
      </c>
      <c r="P244">
        <f t="shared" si="43"/>
        <v>1</v>
      </c>
      <c r="Q244" t="str">
        <f t="shared" si="44"/>
        <v xml:space="preserve">0, , , , , , , , , , , , , , , , , , , , , , , , , , , , , , , , , , , , , , , , , , , , , , , , , , , , , , , , , , , , , , , </v>
      </c>
      <c r="S244" t="s">
        <v>1976</v>
      </c>
      <c r="T244" t="s">
        <v>154</v>
      </c>
      <c r="U244">
        <f t="shared" si="45"/>
        <v>0</v>
      </c>
      <c r="V244">
        <f t="shared" si="46"/>
        <v>0</v>
      </c>
      <c r="W244" t="str">
        <f t="shared" si="47"/>
        <v>Utrecht</v>
      </c>
    </row>
    <row r="245" spans="1:23">
      <c r="A245">
        <v>9010</v>
      </c>
      <c r="B245" t="s">
        <v>37</v>
      </c>
      <c r="C245">
        <f t="shared" si="37"/>
        <v>0</v>
      </c>
      <c r="D245">
        <f t="shared" si="38"/>
        <v>0</v>
      </c>
      <c r="E245" t="str">
        <f t="shared" si="36"/>
        <v>Amsterdam</v>
      </c>
      <c r="G245" t="s">
        <v>606</v>
      </c>
      <c r="H245" t="s">
        <v>253</v>
      </c>
      <c r="I245">
        <f t="shared" si="39"/>
        <v>0</v>
      </c>
      <c r="J245">
        <f t="shared" si="40"/>
        <v>0</v>
      </c>
      <c r="K245" t="str">
        <f t="shared" si="41"/>
        <v>Wijdemeren</v>
      </c>
      <c r="O245">
        <f t="shared" si="42"/>
        <v>1</v>
      </c>
      <c r="P245">
        <f t="shared" si="43"/>
        <v>1</v>
      </c>
      <c r="Q245" t="str">
        <f t="shared" si="44"/>
        <v xml:space="preserve">0, , , , , , , , , , , , , , , , , , , , , , , , , , , , , , , , , , , , , , , , , , , , , , , , , , , , , , , , , , , , , , , , </v>
      </c>
      <c r="S245" t="s">
        <v>1977</v>
      </c>
      <c r="T245" t="s">
        <v>154</v>
      </c>
      <c r="U245">
        <f t="shared" si="45"/>
        <v>0</v>
      </c>
      <c r="V245">
        <f t="shared" si="46"/>
        <v>0</v>
      </c>
      <c r="W245" t="str">
        <f t="shared" si="47"/>
        <v>Utrecht</v>
      </c>
    </row>
    <row r="246" spans="1:23">
      <c r="A246">
        <v>9020</v>
      </c>
      <c r="B246" t="s">
        <v>37</v>
      </c>
      <c r="C246">
        <f t="shared" si="37"/>
        <v>0</v>
      </c>
      <c r="D246">
        <f t="shared" si="38"/>
        <v>0</v>
      </c>
      <c r="E246" t="str">
        <f t="shared" si="36"/>
        <v>Amsterdam</v>
      </c>
      <c r="G246" t="s">
        <v>1923</v>
      </c>
      <c r="H246" t="s">
        <v>253</v>
      </c>
      <c r="I246">
        <f t="shared" si="39"/>
        <v>0</v>
      </c>
      <c r="J246">
        <f t="shared" si="40"/>
        <v>0</v>
      </c>
      <c r="K246" t="str">
        <f t="shared" si="41"/>
        <v>Wijdemeren</v>
      </c>
      <c r="O246">
        <f t="shared" si="42"/>
        <v>1</v>
      </c>
      <c r="P246">
        <f t="shared" si="43"/>
        <v>1</v>
      </c>
      <c r="Q246" t="str">
        <f t="shared" si="44"/>
        <v xml:space="preserve">0, , , , , , , , , , , , , , , , , , , , , , , , , , , , , , , , , , , , , , , , , , , , , , , , , , , , , , , , , , , , , , , , , </v>
      </c>
      <c r="S246" t="s">
        <v>1978</v>
      </c>
      <c r="T246" t="s">
        <v>154</v>
      </c>
      <c r="U246">
        <f t="shared" si="45"/>
        <v>0</v>
      </c>
      <c r="V246">
        <f t="shared" si="46"/>
        <v>0</v>
      </c>
      <c r="W246" t="str">
        <f t="shared" si="47"/>
        <v>Utrecht</v>
      </c>
    </row>
    <row r="247" spans="1:23">
      <c r="A247">
        <v>9030</v>
      </c>
      <c r="B247" t="s">
        <v>37</v>
      </c>
      <c r="C247">
        <f t="shared" si="37"/>
        <v>0</v>
      </c>
      <c r="D247">
        <f t="shared" si="38"/>
        <v>0</v>
      </c>
      <c r="E247" t="str">
        <f t="shared" si="36"/>
        <v>Amsterdam</v>
      </c>
      <c r="G247" t="s">
        <v>1608</v>
      </c>
      <c r="H247" t="s">
        <v>282</v>
      </c>
      <c r="I247">
        <f t="shared" si="39"/>
        <v>0</v>
      </c>
      <c r="J247">
        <f t="shared" si="40"/>
        <v>0</v>
      </c>
      <c r="K247" t="str">
        <f t="shared" si="41"/>
        <v>Hilversum</v>
      </c>
      <c r="O247">
        <f t="shared" si="42"/>
        <v>1</v>
      </c>
      <c r="P247">
        <f t="shared" si="43"/>
        <v>1</v>
      </c>
      <c r="Q247" t="str">
        <f t="shared" si="44"/>
        <v xml:space="preserve">0, , , , , , , , , , , , , , , , , , , , , , , , , , , , , , , , , , , , , , , , , , , , , , , , , , , , , , , , , , , , , , , , , , </v>
      </c>
      <c r="S247" t="s">
        <v>1979</v>
      </c>
      <c r="T247" t="s">
        <v>154</v>
      </c>
      <c r="U247">
        <f t="shared" si="45"/>
        <v>0</v>
      </c>
      <c r="V247">
        <f t="shared" si="46"/>
        <v>0</v>
      </c>
      <c r="W247" t="str">
        <f t="shared" si="47"/>
        <v>Utrecht</v>
      </c>
    </row>
    <row r="248" spans="1:23">
      <c r="A248">
        <v>9040</v>
      </c>
      <c r="B248" t="s">
        <v>37</v>
      </c>
      <c r="C248">
        <f t="shared" si="37"/>
        <v>0</v>
      </c>
      <c r="D248">
        <f t="shared" si="38"/>
        <v>0</v>
      </c>
      <c r="E248" t="str">
        <f t="shared" si="36"/>
        <v>Amsterdam</v>
      </c>
      <c r="G248" t="s">
        <v>1608</v>
      </c>
      <c r="H248" t="s">
        <v>253</v>
      </c>
      <c r="I248">
        <f t="shared" si="39"/>
        <v>0</v>
      </c>
      <c r="J248">
        <f t="shared" si="40"/>
        <v>1</v>
      </c>
      <c r="K248" t="str">
        <f t="shared" si="41"/>
        <v>Hilversum, Wijdemeren</v>
      </c>
      <c r="O248">
        <f t="shared" si="42"/>
        <v>1</v>
      </c>
      <c r="P248">
        <f t="shared" si="43"/>
        <v>1</v>
      </c>
      <c r="Q248" t="str">
        <f t="shared" si="44"/>
        <v xml:space="preserve">0, , , , , , , , , , , , , , , , , , , , , , , , , , , , , , , , , , , , , , , , , , , , , , , , , , , , , , , , , , , , , , , , , , , </v>
      </c>
      <c r="S248" t="s">
        <v>1980</v>
      </c>
      <c r="T248" t="s">
        <v>154</v>
      </c>
      <c r="U248">
        <f t="shared" si="45"/>
        <v>0</v>
      </c>
      <c r="V248">
        <f t="shared" si="46"/>
        <v>0</v>
      </c>
      <c r="W248" t="str">
        <f t="shared" si="47"/>
        <v>Utrecht</v>
      </c>
    </row>
    <row r="249" spans="1:23">
      <c r="A249">
        <v>9801</v>
      </c>
      <c r="B249" t="s">
        <v>225</v>
      </c>
      <c r="C249">
        <f t="shared" si="37"/>
        <v>0</v>
      </c>
      <c r="D249">
        <f t="shared" si="38"/>
        <v>0</v>
      </c>
      <c r="E249" t="str">
        <f t="shared" si="36"/>
        <v>Gooise Meren</v>
      </c>
      <c r="G249" t="s">
        <v>1607</v>
      </c>
      <c r="H249" t="s">
        <v>168</v>
      </c>
      <c r="I249">
        <f t="shared" si="39"/>
        <v>0</v>
      </c>
      <c r="J249">
        <f t="shared" si="40"/>
        <v>0</v>
      </c>
      <c r="K249" t="str">
        <f t="shared" si="41"/>
        <v>Stichtse Vecht</v>
      </c>
      <c r="O249">
        <f t="shared" si="42"/>
        <v>1</v>
      </c>
      <c r="P249">
        <f t="shared" si="43"/>
        <v>1</v>
      </c>
      <c r="Q249" t="str">
        <f t="shared" si="44"/>
        <v xml:space="preserve">0, , , , , , , , , , , , , , , , , , , , , , , , , , , , , , , , , , , , , , , , , , , , , , , , , , , , , , , , , , , , , , , , , , , , </v>
      </c>
      <c r="S249" t="s">
        <v>1981</v>
      </c>
      <c r="T249" t="s">
        <v>38</v>
      </c>
      <c r="U249">
        <f t="shared" si="45"/>
        <v>0</v>
      </c>
      <c r="V249">
        <f t="shared" si="46"/>
        <v>0</v>
      </c>
      <c r="W249" t="str">
        <f t="shared" si="47"/>
        <v>Noord-Holland</v>
      </c>
    </row>
    <row r="250" spans="1:23">
      <c r="A250">
        <v>9802</v>
      </c>
      <c r="B250" t="s">
        <v>225</v>
      </c>
      <c r="C250">
        <f t="shared" si="37"/>
        <v>0</v>
      </c>
      <c r="D250">
        <f t="shared" si="38"/>
        <v>0</v>
      </c>
      <c r="E250" t="str">
        <f t="shared" si="36"/>
        <v>Gooise Meren</v>
      </c>
      <c r="G250" t="s">
        <v>1607</v>
      </c>
      <c r="H250" t="s">
        <v>253</v>
      </c>
      <c r="I250">
        <f t="shared" si="39"/>
        <v>0</v>
      </c>
      <c r="J250">
        <f t="shared" si="40"/>
        <v>1</v>
      </c>
      <c r="K250" t="str">
        <f t="shared" si="41"/>
        <v>Stichtse Vecht, Wijdemeren</v>
      </c>
      <c r="O250">
        <f t="shared" si="42"/>
        <v>1</v>
      </c>
      <c r="P250">
        <f t="shared" si="43"/>
        <v>1</v>
      </c>
      <c r="Q250" t="str">
        <f t="shared" si="44"/>
        <v xml:space="preserve">0, , , , , , , , , , , , , , , , , , , , , , , , , , , , , , , , , , , , , , , , , , , , , , , , , , , , , , , , , , , , , , , , , , , , , </v>
      </c>
      <c r="S250" t="s">
        <v>1981</v>
      </c>
      <c r="T250" t="s">
        <v>154</v>
      </c>
      <c r="U250">
        <f t="shared" si="45"/>
        <v>0</v>
      </c>
      <c r="V250">
        <f t="shared" si="46"/>
        <v>1</v>
      </c>
      <c r="W250" t="str">
        <f t="shared" si="47"/>
        <v>Noord-Holland, Utrecht</v>
      </c>
    </row>
    <row r="251" spans="1:23">
      <c r="A251">
        <v>9901</v>
      </c>
      <c r="B251" t="s">
        <v>332</v>
      </c>
      <c r="C251">
        <f t="shared" si="37"/>
        <v>0</v>
      </c>
      <c r="D251">
        <f t="shared" si="38"/>
        <v>0</v>
      </c>
      <c r="E251" t="str">
        <f t="shared" si="36"/>
        <v>Weesp</v>
      </c>
      <c r="G251" t="s">
        <v>1609</v>
      </c>
      <c r="H251" t="s">
        <v>253</v>
      </c>
      <c r="I251">
        <f t="shared" si="39"/>
        <v>0</v>
      </c>
      <c r="J251">
        <f t="shared" si="40"/>
        <v>0</v>
      </c>
      <c r="K251" t="str">
        <f t="shared" si="41"/>
        <v>Wijdemeren</v>
      </c>
      <c r="O251">
        <f t="shared" si="42"/>
        <v>1</v>
      </c>
      <c r="P251">
        <f t="shared" si="43"/>
        <v>1</v>
      </c>
      <c r="Q251" t="str">
        <f t="shared" si="44"/>
        <v xml:space="preserve">0, , , , , , , , , , , , , , , , , , , , , , , , , , , , , , , , , , , , , , , , , , , , , , , , , , , , , , , , , , , , , , , , , , , , , , </v>
      </c>
      <c r="S251" t="s">
        <v>1983</v>
      </c>
      <c r="T251" t="s">
        <v>38</v>
      </c>
      <c r="U251">
        <f t="shared" si="45"/>
        <v>0</v>
      </c>
      <c r="V251">
        <f t="shared" si="46"/>
        <v>0</v>
      </c>
      <c r="W251" t="str">
        <f t="shared" si="47"/>
        <v>Noord-Holland</v>
      </c>
    </row>
    <row r="252" spans="1:23">
      <c r="A252">
        <v>9902</v>
      </c>
      <c r="B252" t="s">
        <v>168</v>
      </c>
      <c r="C252">
        <f t="shared" si="37"/>
        <v>0</v>
      </c>
      <c r="D252">
        <f t="shared" si="38"/>
        <v>0</v>
      </c>
      <c r="E252" t="str">
        <f t="shared" si="36"/>
        <v>Stichtse Vecht</v>
      </c>
      <c r="G252" t="s">
        <v>609</v>
      </c>
      <c r="H252" t="s">
        <v>253</v>
      </c>
      <c r="I252">
        <f t="shared" si="39"/>
        <v>0</v>
      </c>
      <c r="J252">
        <f t="shared" si="40"/>
        <v>0</v>
      </c>
      <c r="K252" t="str">
        <f t="shared" si="41"/>
        <v>Wijdemeren</v>
      </c>
      <c r="O252">
        <f t="shared" si="42"/>
        <v>1</v>
      </c>
      <c r="P252">
        <f t="shared" si="43"/>
        <v>1</v>
      </c>
      <c r="Q252" t="str">
        <f t="shared" si="44"/>
        <v xml:space="preserve">0, , , , , , , , , , , , , , , , , , , , , , , , , , , , , , , , , , , , , , , , , , , , , , , , , , , , , , , , , , , , , , , , , , , , , , , </v>
      </c>
      <c r="S252" t="s">
        <v>1983</v>
      </c>
      <c r="T252" t="s">
        <v>154</v>
      </c>
      <c r="U252">
        <f t="shared" si="45"/>
        <v>0</v>
      </c>
      <c r="V252">
        <f t="shared" si="46"/>
        <v>1</v>
      </c>
      <c r="W252" t="str">
        <f t="shared" si="47"/>
        <v>Noord-Holland, Utrecht</v>
      </c>
    </row>
    <row r="253" spans="1:23">
      <c r="A253" t="s">
        <v>1688</v>
      </c>
      <c r="B253" t="s">
        <v>168</v>
      </c>
      <c r="C253">
        <f t="shared" si="37"/>
        <v>0</v>
      </c>
      <c r="D253">
        <f t="shared" si="38"/>
        <v>0</v>
      </c>
      <c r="E253" t="str">
        <f t="shared" si="36"/>
        <v>Stichtse Vecht</v>
      </c>
      <c r="G253" t="s">
        <v>1928</v>
      </c>
      <c r="H253" t="s">
        <v>253</v>
      </c>
      <c r="I253">
        <f t="shared" si="39"/>
        <v>0</v>
      </c>
      <c r="J253">
        <f t="shared" si="40"/>
        <v>0</v>
      </c>
      <c r="K253" t="str">
        <f t="shared" si="41"/>
        <v>Wijdemeren</v>
      </c>
      <c r="O253">
        <f t="shared" si="42"/>
        <v>1</v>
      </c>
      <c r="P253">
        <f t="shared" si="43"/>
        <v>1</v>
      </c>
      <c r="Q253" t="str">
        <f t="shared" si="44"/>
        <v xml:space="preserve">0, , , , , , , , , , , , , , , , , , , , , , , , , , , , , , , , , , , , , , , , , , , , , , , , , , , , , , , , , , , , , , , , , , , , , , , , </v>
      </c>
      <c r="S253" t="s">
        <v>623</v>
      </c>
      <c r="T253" t="s">
        <v>38</v>
      </c>
      <c r="U253">
        <f t="shared" si="45"/>
        <v>0</v>
      </c>
      <c r="V253">
        <f t="shared" si="46"/>
        <v>0</v>
      </c>
      <c r="W253" t="str">
        <f t="shared" si="47"/>
        <v>Noord-Holland</v>
      </c>
    </row>
    <row r="254" spans="1:23">
      <c r="A254" t="s">
        <v>2175</v>
      </c>
      <c r="B254" t="s">
        <v>2175</v>
      </c>
      <c r="C254">
        <f t="shared" si="37"/>
        <v>0</v>
      </c>
      <c r="D254">
        <f t="shared" si="38"/>
        <v>0</v>
      </c>
      <c r="E254" t="str">
        <f t="shared" si="36"/>
        <v>(leeg)</v>
      </c>
      <c r="G254" t="s">
        <v>1930</v>
      </c>
      <c r="H254" t="s">
        <v>282</v>
      </c>
      <c r="I254">
        <f t="shared" si="39"/>
        <v>0</v>
      </c>
      <c r="J254">
        <f t="shared" si="40"/>
        <v>0</v>
      </c>
      <c r="K254" t="str">
        <f t="shared" si="41"/>
        <v>Hilversum</v>
      </c>
      <c r="O254">
        <f t="shared" si="42"/>
        <v>1</v>
      </c>
      <c r="P254">
        <f t="shared" si="43"/>
        <v>1</v>
      </c>
      <c r="Q254" t="str">
        <f t="shared" si="44"/>
        <v xml:space="preserve">0, , , , , , , , , , , , , , , , , , , , , , , , , , , , , , , , , , , , , , , , , , , , , , , , , , , , , , , , , , , , , , , , , , , , , , , , , </v>
      </c>
      <c r="S254" t="s">
        <v>623</v>
      </c>
      <c r="T254" t="s">
        <v>154</v>
      </c>
      <c r="U254">
        <f t="shared" si="45"/>
        <v>0</v>
      </c>
      <c r="V254">
        <f t="shared" si="46"/>
        <v>1</v>
      </c>
      <c r="W254" t="str">
        <f t="shared" si="47"/>
        <v>Noord-Holland, Utrecht</v>
      </c>
    </row>
    <row r="255" spans="1:23">
      <c r="G255" t="s">
        <v>1930</v>
      </c>
      <c r="H255" t="s">
        <v>168</v>
      </c>
      <c r="I255">
        <f t="shared" ref="I255:I318" si="48">IF(AND(G255=G256,G255=G254),1,0)</f>
        <v>1</v>
      </c>
      <c r="J255">
        <f t="shared" ref="J255:J318" si="49">IF(AND(G254=G255),1,0)</f>
        <v>1</v>
      </c>
      <c r="K255" t="str">
        <f t="shared" ref="K255:K318" si="50">IF(AND(I255=0,J255=0),H255,CONCATENATE(K254,", ",H255))</f>
        <v>Hilversum, Stichtse Vecht</v>
      </c>
      <c r="O255">
        <f t="shared" ref="O255:O318" si="51">IF(AND(M255=M256,M255=M254),1,0)</f>
        <v>1</v>
      </c>
      <c r="P255">
        <f t="shared" ref="P255:P318" si="52">IF(AND(M254=M255),1,0)</f>
        <v>1</v>
      </c>
      <c r="Q255" t="str">
        <f t="shared" ref="Q255:Q318" si="53">IF(AND(O255=0,P255=0),N255,CONCATENATE(Q254,", ",N255))</f>
        <v xml:space="preserve">0, , , , , , , , , , , , , , , , , , , , , , , , , , , , , , , , , , , , , , , , , , , , , , , , , , , , , , , , , , , , , , , , , , , , , , , , , , </v>
      </c>
      <c r="S255" t="s">
        <v>1626</v>
      </c>
      <c r="T255" t="s">
        <v>38</v>
      </c>
      <c r="U255">
        <f t="shared" ref="U255:U318" si="54">IF(AND(S255=S256,S255=S254),1,0)</f>
        <v>0</v>
      </c>
      <c r="V255">
        <f t="shared" ref="V255:V318" si="55">IF(AND(S254=S255),1,0)</f>
        <v>0</v>
      </c>
      <c r="W255" t="str">
        <f t="shared" ref="W255:W318" si="56">IF(AND(U255=0,V255=0),T255,CONCATENATE(W254,", ",T255))</f>
        <v>Noord-Holland</v>
      </c>
    </row>
    <row r="256" spans="1:23">
      <c r="G256" t="s">
        <v>1930</v>
      </c>
      <c r="H256" t="s">
        <v>253</v>
      </c>
      <c r="I256">
        <f t="shared" si="48"/>
        <v>0</v>
      </c>
      <c r="J256">
        <f t="shared" si="49"/>
        <v>1</v>
      </c>
      <c r="K256" t="str">
        <f t="shared" si="50"/>
        <v>Hilversum, Stichtse Vecht, Wijdemeren</v>
      </c>
      <c r="O256">
        <f t="shared" si="51"/>
        <v>1</v>
      </c>
      <c r="P256">
        <f t="shared" si="52"/>
        <v>1</v>
      </c>
      <c r="Q256" t="str">
        <f t="shared" si="53"/>
        <v xml:space="preserve">0, , , , , , , , , , , , , , , , , , , , , , , , , , , , , , , , , , , , , , , , , , , , , , , , , , , , , , , , , , , , , , , , , , , , , , , , , , , </v>
      </c>
      <c r="S256" t="s">
        <v>1986</v>
      </c>
      <c r="T256" t="s">
        <v>38</v>
      </c>
      <c r="U256">
        <f t="shared" si="54"/>
        <v>0</v>
      </c>
      <c r="V256">
        <f t="shared" si="55"/>
        <v>0</v>
      </c>
      <c r="W256" t="str">
        <f t="shared" si="56"/>
        <v>Noord-Holland</v>
      </c>
    </row>
    <row r="257" spans="7:23">
      <c r="G257" t="s">
        <v>1611</v>
      </c>
      <c r="H257" t="s">
        <v>168</v>
      </c>
      <c r="I257">
        <f t="shared" si="48"/>
        <v>0</v>
      </c>
      <c r="J257">
        <f t="shared" si="49"/>
        <v>0</v>
      </c>
      <c r="K257" t="str">
        <f t="shared" si="50"/>
        <v>Stichtse Vecht</v>
      </c>
      <c r="O257">
        <f t="shared" si="51"/>
        <v>1</v>
      </c>
      <c r="P257">
        <f t="shared" si="52"/>
        <v>1</v>
      </c>
      <c r="Q257" t="str">
        <f t="shared" si="53"/>
        <v xml:space="preserve">0, , , , , , , , , , , , , , , , , , , , , , , , , , , , , , , , , , , , , , , , , , , , , , , , , , , , , , , , , , , , , , , , , , , , , , , , , , , , </v>
      </c>
      <c r="S257" t="s">
        <v>1986</v>
      </c>
      <c r="T257" t="s">
        <v>154</v>
      </c>
      <c r="U257">
        <f t="shared" si="54"/>
        <v>0</v>
      </c>
      <c r="V257">
        <f t="shared" si="55"/>
        <v>1</v>
      </c>
      <c r="W257" t="str">
        <f t="shared" si="56"/>
        <v>Noord-Holland, Utrecht</v>
      </c>
    </row>
    <row r="258" spans="7:23">
      <c r="G258" t="s">
        <v>1611</v>
      </c>
      <c r="H258" t="s">
        <v>253</v>
      </c>
      <c r="I258">
        <f t="shared" si="48"/>
        <v>0</v>
      </c>
      <c r="J258">
        <f t="shared" si="49"/>
        <v>1</v>
      </c>
      <c r="K258" t="str">
        <f t="shared" si="50"/>
        <v>Stichtse Vecht, Wijdemeren</v>
      </c>
      <c r="O258">
        <f t="shared" si="51"/>
        <v>1</v>
      </c>
      <c r="P258">
        <f t="shared" si="52"/>
        <v>1</v>
      </c>
      <c r="Q258" t="str">
        <f t="shared" si="53"/>
        <v xml:space="preserve">0, , , , , , , , , , , , , , , , , , , , , , , , , , , , , , , , , , , , , , , , , , , , , , , , , , , , , , , , , , , , , , , , , , , , , , , , , , , , , </v>
      </c>
      <c r="S258" t="s">
        <v>630</v>
      </c>
      <c r="T258" t="s">
        <v>38</v>
      </c>
      <c r="U258">
        <f t="shared" si="54"/>
        <v>0</v>
      </c>
      <c r="V258">
        <f t="shared" si="55"/>
        <v>0</v>
      </c>
      <c r="W258" t="str">
        <f t="shared" si="56"/>
        <v>Noord-Holland</v>
      </c>
    </row>
    <row r="259" spans="7:23">
      <c r="G259" t="s">
        <v>1612</v>
      </c>
      <c r="H259" t="s">
        <v>168</v>
      </c>
      <c r="I259">
        <f t="shared" si="48"/>
        <v>0</v>
      </c>
      <c r="J259">
        <f t="shared" si="49"/>
        <v>0</v>
      </c>
      <c r="K259" t="str">
        <f t="shared" si="50"/>
        <v>Stichtse Vecht</v>
      </c>
      <c r="O259">
        <f t="shared" si="51"/>
        <v>1</v>
      </c>
      <c r="P259">
        <f t="shared" si="52"/>
        <v>1</v>
      </c>
      <c r="Q259" t="str">
        <f t="shared" si="53"/>
        <v xml:space="preserve">0, , , , , , , , , , , , , , , , , , , , , , , , , , , , , , , , , , , , , , , , , , , , , , , , , , , , , , , , , , , , , , , , , , , , , , , , , , , , , , </v>
      </c>
      <c r="S259" t="s">
        <v>630</v>
      </c>
      <c r="T259" t="s">
        <v>154</v>
      </c>
      <c r="U259">
        <f t="shared" si="54"/>
        <v>0</v>
      </c>
      <c r="V259">
        <f t="shared" si="55"/>
        <v>1</v>
      </c>
      <c r="W259" t="str">
        <f t="shared" si="56"/>
        <v>Noord-Holland, Utrecht</v>
      </c>
    </row>
    <row r="260" spans="7:23">
      <c r="G260" t="s">
        <v>1613</v>
      </c>
      <c r="H260" t="s">
        <v>253</v>
      </c>
      <c r="I260">
        <f t="shared" si="48"/>
        <v>0</v>
      </c>
      <c r="J260">
        <f t="shared" si="49"/>
        <v>0</v>
      </c>
      <c r="K260" t="str">
        <f t="shared" si="50"/>
        <v>Wijdemeren</v>
      </c>
      <c r="O260">
        <f t="shared" si="51"/>
        <v>1</v>
      </c>
      <c r="P260">
        <f t="shared" si="52"/>
        <v>1</v>
      </c>
      <c r="Q260" t="str">
        <f t="shared" si="53"/>
        <v xml:space="preserve">0, , , , , , , , , , , , , , , , , , , , , , , , , , , , , , , , , , , , , , , , , , , , , , , , , , , , , , , , , , , , , , , , , , , , , , , , , , , , , , , </v>
      </c>
      <c r="S260" t="s">
        <v>1987</v>
      </c>
      <c r="T260" t="s">
        <v>38</v>
      </c>
      <c r="U260">
        <f t="shared" si="54"/>
        <v>0</v>
      </c>
      <c r="V260">
        <f t="shared" si="55"/>
        <v>0</v>
      </c>
      <c r="W260" t="str">
        <f t="shared" si="56"/>
        <v>Noord-Holland</v>
      </c>
    </row>
    <row r="261" spans="7:23">
      <c r="G261" t="s">
        <v>1933</v>
      </c>
      <c r="H261" t="s">
        <v>168</v>
      </c>
      <c r="I261">
        <f t="shared" si="48"/>
        <v>0</v>
      </c>
      <c r="J261">
        <f t="shared" si="49"/>
        <v>0</v>
      </c>
      <c r="K261" t="str">
        <f t="shared" si="50"/>
        <v>Stichtse Vecht</v>
      </c>
      <c r="O261">
        <f t="shared" si="51"/>
        <v>1</v>
      </c>
      <c r="P261">
        <f t="shared" si="52"/>
        <v>1</v>
      </c>
      <c r="Q261" t="str">
        <f t="shared" si="53"/>
        <v xml:space="preserve">0, , , , , , , , , , , , , , , , , , , , , , , , , , , , , , , , , , , , , , , , , , , , , , , , , , , , , , , , , , , , , , , , , , , , , , , , , , , , , , , , </v>
      </c>
      <c r="S261" t="s">
        <v>1987</v>
      </c>
      <c r="T261" t="s">
        <v>154</v>
      </c>
      <c r="U261">
        <f t="shared" si="54"/>
        <v>0</v>
      </c>
      <c r="V261">
        <f t="shared" si="55"/>
        <v>1</v>
      </c>
      <c r="W261" t="str">
        <f t="shared" si="56"/>
        <v>Noord-Holland, Utrecht</v>
      </c>
    </row>
    <row r="262" spans="7:23">
      <c r="G262" t="s">
        <v>1933</v>
      </c>
      <c r="H262" t="s">
        <v>253</v>
      </c>
      <c r="I262">
        <f t="shared" si="48"/>
        <v>0</v>
      </c>
      <c r="J262">
        <f t="shared" si="49"/>
        <v>1</v>
      </c>
      <c r="K262" t="str">
        <f t="shared" si="50"/>
        <v>Stichtse Vecht, Wijdemeren</v>
      </c>
      <c r="O262">
        <f t="shared" si="51"/>
        <v>1</v>
      </c>
      <c r="P262">
        <f t="shared" si="52"/>
        <v>1</v>
      </c>
      <c r="Q262" t="str">
        <f t="shared" si="53"/>
        <v xml:space="preserve">0, , , , , , , , , , , , , , , , , , , , , , , , , , , , , , , , , , , , , , , , , , , , , , , , , , , , , , , , , , , , , , , , , , , , , , , , , , , , , , , , , </v>
      </c>
      <c r="S262" t="s">
        <v>1989</v>
      </c>
      <c r="T262" t="s">
        <v>154</v>
      </c>
      <c r="U262">
        <f t="shared" si="54"/>
        <v>0</v>
      </c>
      <c r="V262">
        <f t="shared" si="55"/>
        <v>0</v>
      </c>
      <c r="W262" t="str">
        <f t="shared" si="56"/>
        <v>Utrecht</v>
      </c>
    </row>
    <row r="263" spans="7:23">
      <c r="G263" t="s">
        <v>1935</v>
      </c>
      <c r="H263" t="s">
        <v>643</v>
      </c>
      <c r="I263">
        <f t="shared" si="48"/>
        <v>0</v>
      </c>
      <c r="J263">
        <f t="shared" si="49"/>
        <v>0</v>
      </c>
      <c r="K263" t="str">
        <f t="shared" si="50"/>
        <v>De Bilt</v>
      </c>
      <c r="O263">
        <f t="shared" si="51"/>
        <v>1</v>
      </c>
      <c r="P263">
        <f t="shared" si="52"/>
        <v>1</v>
      </c>
      <c r="Q263" t="str">
        <f t="shared" si="53"/>
        <v xml:space="preserve">0, , , , , , , , , , , , , , , , , , , , , , , , , , , , , , , , , , , , , , , , , , , , , , , , , , , , , , , , , , , , , , , , , , , , , , , , , , , , , , , , , , </v>
      </c>
      <c r="S263" t="s">
        <v>1990</v>
      </c>
      <c r="T263" t="s">
        <v>154</v>
      </c>
      <c r="U263">
        <f t="shared" si="54"/>
        <v>0</v>
      </c>
      <c r="V263">
        <f t="shared" si="55"/>
        <v>0</v>
      </c>
      <c r="W263" t="str">
        <f t="shared" si="56"/>
        <v>Utrecht</v>
      </c>
    </row>
    <row r="264" spans="7:23">
      <c r="G264" t="s">
        <v>1935</v>
      </c>
      <c r="H264" t="s">
        <v>282</v>
      </c>
      <c r="I264">
        <f t="shared" si="48"/>
        <v>1</v>
      </c>
      <c r="J264">
        <f t="shared" si="49"/>
        <v>1</v>
      </c>
      <c r="K264" t="str">
        <f t="shared" si="50"/>
        <v>De Bilt, Hilversum</v>
      </c>
      <c r="O264">
        <f t="shared" si="51"/>
        <v>1</v>
      </c>
      <c r="P264">
        <f t="shared" si="52"/>
        <v>1</v>
      </c>
      <c r="Q264" t="str">
        <f t="shared" si="53"/>
        <v xml:space="preserve">0, , , , , , , , , , , , , , , , , , , , , , , , , , , , , , , , , , , , , , , , , , , , , , , , , , , , , , , , , , , , , , , , , , , , , , , , , , , , , , , , , , , </v>
      </c>
      <c r="S264" t="s">
        <v>1992</v>
      </c>
      <c r="T264" t="s">
        <v>154</v>
      </c>
      <c r="U264">
        <f t="shared" si="54"/>
        <v>0</v>
      </c>
      <c r="V264">
        <f t="shared" si="55"/>
        <v>0</v>
      </c>
      <c r="W264" t="str">
        <f t="shared" si="56"/>
        <v>Utrecht</v>
      </c>
    </row>
    <row r="265" spans="7:23">
      <c r="G265" t="s">
        <v>1935</v>
      </c>
      <c r="H265" t="s">
        <v>168</v>
      </c>
      <c r="I265">
        <f t="shared" si="48"/>
        <v>1</v>
      </c>
      <c r="J265">
        <f t="shared" si="49"/>
        <v>1</v>
      </c>
      <c r="K265" t="str">
        <f t="shared" si="50"/>
        <v>De Bilt, Hilversum, Stichtse Vecht</v>
      </c>
      <c r="O265">
        <f t="shared" si="51"/>
        <v>1</v>
      </c>
      <c r="P265">
        <f t="shared" si="52"/>
        <v>1</v>
      </c>
      <c r="Q265" t="str">
        <f t="shared" si="53"/>
        <v xml:space="preserve">0, , , , , , , , , , , , , , , , , , , , , , , , , , , , , , , , , , , , , , , , , , , , , , , , , , , , , , , , , , , , , , , , , , , , , , , , , , , , , , , , , , , , </v>
      </c>
      <c r="S265" t="s">
        <v>1993</v>
      </c>
      <c r="T265" t="s">
        <v>154</v>
      </c>
      <c r="U265">
        <f t="shared" si="54"/>
        <v>0</v>
      </c>
      <c r="V265">
        <f t="shared" si="55"/>
        <v>0</v>
      </c>
      <c r="W265" t="str">
        <f t="shared" si="56"/>
        <v>Utrecht</v>
      </c>
    </row>
    <row r="266" spans="7:23">
      <c r="G266" t="s">
        <v>1935</v>
      </c>
      <c r="H266" t="s">
        <v>253</v>
      </c>
      <c r="I266">
        <f t="shared" si="48"/>
        <v>0</v>
      </c>
      <c r="J266">
        <f t="shared" si="49"/>
        <v>1</v>
      </c>
      <c r="K266" t="str">
        <f t="shared" si="50"/>
        <v>De Bilt, Hilversum, Stichtse Vecht, Wijdemeren</v>
      </c>
      <c r="O266">
        <f t="shared" si="51"/>
        <v>1</v>
      </c>
      <c r="P266">
        <f t="shared" si="52"/>
        <v>1</v>
      </c>
      <c r="Q266" t="str">
        <f t="shared" si="53"/>
        <v xml:space="preserve">0, , , , , , , , , , , , , , , , , , , , , , , , , , , , , , , , , , , , , , , , , , , , , , , , , , , , , , , , , , , , , , , , , , , , , , , , , , , , , , , , , , , , , </v>
      </c>
      <c r="S266" t="s">
        <v>1629</v>
      </c>
      <c r="T266" t="s">
        <v>154</v>
      </c>
      <c r="U266">
        <f t="shared" si="54"/>
        <v>0</v>
      </c>
      <c r="V266">
        <f t="shared" si="55"/>
        <v>0</v>
      </c>
      <c r="W266" t="str">
        <f t="shared" si="56"/>
        <v>Utrecht</v>
      </c>
    </row>
    <row r="267" spans="7:23">
      <c r="G267" t="s">
        <v>1938</v>
      </c>
      <c r="H267" t="s">
        <v>253</v>
      </c>
      <c r="I267">
        <f t="shared" si="48"/>
        <v>0</v>
      </c>
      <c r="J267">
        <f t="shared" si="49"/>
        <v>0</v>
      </c>
      <c r="K267" t="str">
        <f t="shared" si="50"/>
        <v>Wijdemeren</v>
      </c>
      <c r="O267">
        <f t="shared" si="51"/>
        <v>1</v>
      </c>
      <c r="P267">
        <f t="shared" si="52"/>
        <v>1</v>
      </c>
      <c r="Q267" t="str">
        <f t="shared" si="53"/>
        <v xml:space="preserve">0, , , , , , , , , , , , , , , , , , , , , , , , , , , , , , , , , , , , , , , , , , , , , , , , , , , , , , , , , , , , , , , , , , , , , , , , , , , , , , , , , , , , , , </v>
      </c>
      <c r="S267" t="s">
        <v>636</v>
      </c>
      <c r="T267" t="s">
        <v>154</v>
      </c>
      <c r="U267">
        <f t="shared" si="54"/>
        <v>0</v>
      </c>
      <c r="V267">
        <f t="shared" si="55"/>
        <v>0</v>
      </c>
      <c r="W267" t="str">
        <f t="shared" si="56"/>
        <v>Utrecht</v>
      </c>
    </row>
    <row r="268" spans="7:23">
      <c r="G268" t="s">
        <v>1940</v>
      </c>
      <c r="H268" t="s">
        <v>253</v>
      </c>
      <c r="I268">
        <f t="shared" si="48"/>
        <v>0</v>
      </c>
      <c r="J268">
        <f t="shared" si="49"/>
        <v>0</v>
      </c>
      <c r="K268" t="str">
        <f t="shared" si="50"/>
        <v>Wijdemeren</v>
      </c>
      <c r="O268">
        <f t="shared" si="51"/>
        <v>1</v>
      </c>
      <c r="P268">
        <f t="shared" si="52"/>
        <v>1</v>
      </c>
      <c r="Q268" t="str">
        <f t="shared" si="53"/>
        <v xml:space="preserve">0, , , , , , , , , , , , , , , , , , , , , , , , , , , , , , , , , , , , , , , , , , , , , , , , , , , , , , , , , , , , , , , , , , , , , , , , , , , , , , , , , , , , , , , </v>
      </c>
      <c r="S268" t="s">
        <v>1996</v>
      </c>
      <c r="T268" t="s">
        <v>154</v>
      </c>
      <c r="U268">
        <f t="shared" si="54"/>
        <v>0</v>
      </c>
      <c r="V268">
        <f t="shared" si="55"/>
        <v>0</v>
      </c>
      <c r="W268" t="str">
        <f t="shared" si="56"/>
        <v>Utrecht</v>
      </c>
    </row>
    <row r="269" spans="7:23">
      <c r="G269" t="s">
        <v>1943</v>
      </c>
      <c r="H269" t="s">
        <v>643</v>
      </c>
      <c r="I269">
        <f t="shared" si="48"/>
        <v>0</v>
      </c>
      <c r="J269">
        <f t="shared" si="49"/>
        <v>0</v>
      </c>
      <c r="K269" t="str">
        <f t="shared" si="50"/>
        <v>De Bilt</v>
      </c>
      <c r="O269">
        <f t="shared" si="51"/>
        <v>1</v>
      </c>
      <c r="P269">
        <f t="shared" si="52"/>
        <v>1</v>
      </c>
      <c r="Q269" t="str">
        <f t="shared" si="53"/>
        <v xml:space="preserve">0, , , , , , , , , , , , , , , , , , , , , , , , , , , , , , , , , , , , , , , , , , , , , , , , , , , , , , , , , , , , , , , , , , , , , , , , , , , , , , , , , , , , , , , , </v>
      </c>
      <c r="S269" t="s">
        <v>1998</v>
      </c>
      <c r="T269" t="s">
        <v>154</v>
      </c>
      <c r="U269">
        <f t="shared" si="54"/>
        <v>0</v>
      </c>
      <c r="V269">
        <f t="shared" si="55"/>
        <v>0</v>
      </c>
      <c r="W269" t="str">
        <f t="shared" si="56"/>
        <v>Utrecht</v>
      </c>
    </row>
    <row r="270" spans="7:23">
      <c r="G270" t="s">
        <v>1943</v>
      </c>
      <c r="H270" t="s">
        <v>282</v>
      </c>
      <c r="I270">
        <f t="shared" si="48"/>
        <v>1</v>
      </c>
      <c r="J270">
        <f t="shared" si="49"/>
        <v>1</v>
      </c>
      <c r="K270" t="str">
        <f t="shared" si="50"/>
        <v>De Bilt, Hilversum</v>
      </c>
      <c r="O270">
        <f t="shared" si="51"/>
        <v>1</v>
      </c>
      <c r="P270">
        <f t="shared" si="52"/>
        <v>1</v>
      </c>
      <c r="Q270" t="str">
        <f t="shared" si="53"/>
        <v xml:space="preserve">0, , , , , , , , , , , , , , , , , , , , , , , , , , , , , , , , , , , , , , , , , , , , , , , , , , , , , , , , , , , , , , , , , , , , , , , , , , , , , , , , , , , , , , , , , </v>
      </c>
      <c r="S270" t="s">
        <v>2000</v>
      </c>
      <c r="T270" t="s">
        <v>154</v>
      </c>
      <c r="U270">
        <f t="shared" si="54"/>
        <v>0</v>
      </c>
      <c r="V270">
        <f t="shared" si="55"/>
        <v>0</v>
      </c>
      <c r="W270" t="str">
        <f t="shared" si="56"/>
        <v>Utrecht</v>
      </c>
    </row>
    <row r="271" spans="7:23">
      <c r="G271" t="s">
        <v>1943</v>
      </c>
      <c r="H271" t="s">
        <v>253</v>
      </c>
      <c r="I271">
        <f t="shared" si="48"/>
        <v>0</v>
      </c>
      <c r="J271">
        <f t="shared" si="49"/>
        <v>1</v>
      </c>
      <c r="K271" t="str">
        <f t="shared" si="50"/>
        <v>De Bilt, Hilversum, Wijdemeren</v>
      </c>
      <c r="O271">
        <f t="shared" si="51"/>
        <v>1</v>
      </c>
      <c r="P271">
        <f t="shared" si="52"/>
        <v>1</v>
      </c>
      <c r="Q271" t="str">
        <f t="shared" si="53"/>
        <v xml:space="preserve">0, , , , , , , , , , , , , , , , , , , , , , , , , , , , , , , , , , , , , , , , , , , , , , , , , , , , , , , , , , , , , , , , , , , , , , , , , , , , , , , , , , , , , , , , , , </v>
      </c>
      <c r="S271" t="s">
        <v>2002</v>
      </c>
      <c r="T271" t="s">
        <v>154</v>
      </c>
      <c r="U271">
        <f t="shared" si="54"/>
        <v>0</v>
      </c>
      <c r="V271">
        <f t="shared" si="55"/>
        <v>0</v>
      </c>
      <c r="W271" t="str">
        <f t="shared" si="56"/>
        <v>Utrecht</v>
      </c>
    </row>
    <row r="272" spans="7:23">
      <c r="G272" t="s">
        <v>1945</v>
      </c>
      <c r="H272" t="s">
        <v>282</v>
      </c>
      <c r="I272">
        <f t="shared" si="48"/>
        <v>0</v>
      </c>
      <c r="J272">
        <f t="shared" si="49"/>
        <v>0</v>
      </c>
      <c r="K272" t="str">
        <f t="shared" si="50"/>
        <v>Hilversum</v>
      </c>
      <c r="O272">
        <f t="shared" si="51"/>
        <v>1</v>
      </c>
      <c r="P272">
        <f t="shared" si="52"/>
        <v>1</v>
      </c>
      <c r="Q272" t="str">
        <f t="shared" si="53"/>
        <v xml:space="preserve">0, , , , , , , , , , , , , , , , , , , , , , , , , , , , , , , , , , , , , , , , , , , , , , , , , , , , , , , , , , , , , , , , , , , , , , , , , , , , , , , , , , , , , , , , , , , </v>
      </c>
      <c r="S272" t="s">
        <v>2004</v>
      </c>
      <c r="T272" t="s">
        <v>154</v>
      </c>
      <c r="U272">
        <f t="shared" si="54"/>
        <v>0</v>
      </c>
      <c r="V272">
        <f t="shared" si="55"/>
        <v>0</v>
      </c>
      <c r="W272" t="str">
        <f t="shared" si="56"/>
        <v>Utrecht</v>
      </c>
    </row>
    <row r="273" spans="7:23">
      <c r="G273" t="s">
        <v>1945</v>
      </c>
      <c r="H273" t="s">
        <v>253</v>
      </c>
      <c r="I273">
        <f t="shared" si="48"/>
        <v>0</v>
      </c>
      <c r="J273">
        <f t="shared" si="49"/>
        <v>1</v>
      </c>
      <c r="K273" t="str">
        <f t="shared" si="50"/>
        <v>Hilversum, Wijdemeren</v>
      </c>
      <c r="O273">
        <f t="shared" si="51"/>
        <v>1</v>
      </c>
      <c r="P273">
        <f t="shared" si="52"/>
        <v>1</v>
      </c>
      <c r="Q273" t="str">
        <f t="shared" si="53"/>
        <v xml:space="preserve">0, , , , , , , , , , , , , , , , , , , , , , , , , , , , , , , , , , , , , , , , , , , , , , , , , , , , , , , , , , , , , , , , , , , , , , , , , , , , , , , , , , , , , , , , , , , , </v>
      </c>
      <c r="S273" t="s">
        <v>640</v>
      </c>
      <c r="T273" t="s">
        <v>154</v>
      </c>
      <c r="U273">
        <f t="shared" si="54"/>
        <v>0</v>
      </c>
      <c r="V273">
        <f t="shared" si="55"/>
        <v>0</v>
      </c>
      <c r="W273" t="str">
        <f t="shared" si="56"/>
        <v>Utrecht</v>
      </c>
    </row>
    <row r="274" spans="7:23">
      <c r="G274" t="s">
        <v>1948</v>
      </c>
      <c r="H274" t="s">
        <v>643</v>
      </c>
      <c r="I274">
        <f t="shared" si="48"/>
        <v>0</v>
      </c>
      <c r="J274">
        <f t="shared" si="49"/>
        <v>0</v>
      </c>
      <c r="K274" t="str">
        <f t="shared" si="50"/>
        <v>De Bilt</v>
      </c>
      <c r="O274">
        <f t="shared" si="51"/>
        <v>1</v>
      </c>
      <c r="P274">
        <f t="shared" si="52"/>
        <v>1</v>
      </c>
      <c r="Q274" t="str">
        <f t="shared" si="53"/>
        <v xml:space="preserve">0, , , , , , , , , , , , , , , , , , , , , , , , , , , , , , , , , , , , , , , , , , , , , , , , , , , , , , , , , , , , , , , , , , , , , , , , , , , , , , , , , , , , , , , , , , , , , </v>
      </c>
      <c r="S274" t="s">
        <v>1632</v>
      </c>
      <c r="T274" t="s">
        <v>154</v>
      </c>
      <c r="U274">
        <f t="shared" si="54"/>
        <v>0</v>
      </c>
      <c r="V274">
        <f t="shared" si="55"/>
        <v>0</v>
      </c>
      <c r="W274" t="str">
        <f t="shared" si="56"/>
        <v>Utrecht</v>
      </c>
    </row>
    <row r="275" spans="7:23">
      <c r="G275" t="s">
        <v>1948</v>
      </c>
      <c r="H275" t="s">
        <v>282</v>
      </c>
      <c r="I275">
        <f t="shared" si="48"/>
        <v>1</v>
      </c>
      <c r="J275">
        <f t="shared" si="49"/>
        <v>1</v>
      </c>
      <c r="K275" t="str">
        <f t="shared" si="50"/>
        <v>De Bilt, Hilversum</v>
      </c>
      <c r="O275">
        <f t="shared" si="51"/>
        <v>1</v>
      </c>
      <c r="P275">
        <f t="shared" si="52"/>
        <v>1</v>
      </c>
      <c r="Q275" t="str">
        <f t="shared" si="53"/>
        <v xml:space="preserve">0, , , , , , , , , , , , , , , , , , , , , , , , , , , , , , , , , , , , , , , , , , , , , , , , , , , , , , , , , , , , , , , , , , , , , , , , , , , , , , , , , , , , , , , , , , , , , , </v>
      </c>
      <c r="S275" t="s">
        <v>2007</v>
      </c>
      <c r="T275" t="s">
        <v>154</v>
      </c>
      <c r="U275">
        <f t="shared" si="54"/>
        <v>0</v>
      </c>
      <c r="V275">
        <f t="shared" si="55"/>
        <v>0</v>
      </c>
      <c r="W275" t="str">
        <f t="shared" si="56"/>
        <v>Utrecht</v>
      </c>
    </row>
    <row r="276" spans="7:23">
      <c r="G276" t="s">
        <v>1948</v>
      </c>
      <c r="H276" t="s">
        <v>253</v>
      </c>
      <c r="I276">
        <f t="shared" si="48"/>
        <v>0</v>
      </c>
      <c r="J276">
        <f t="shared" si="49"/>
        <v>1</v>
      </c>
      <c r="K276" t="str">
        <f t="shared" si="50"/>
        <v>De Bilt, Hilversum, Wijdemeren</v>
      </c>
      <c r="O276">
        <f t="shared" si="51"/>
        <v>1</v>
      </c>
      <c r="P276">
        <f t="shared" si="52"/>
        <v>1</v>
      </c>
      <c r="Q276" t="str">
        <f t="shared" si="53"/>
        <v xml:space="preserve">0, , , , , , , , , , , , , , , , , , , , , , , , , , , , , , , , , , , , , , , , , , , , , , , , , , , , , , , , , , , , , , , , , , , , , , , , , , , , , , , , , , , , , , , , , , , , , , , </v>
      </c>
      <c r="S276" t="s">
        <v>2009</v>
      </c>
      <c r="T276" t="s">
        <v>154</v>
      </c>
      <c r="U276">
        <f t="shared" si="54"/>
        <v>0</v>
      </c>
      <c r="V276">
        <f t="shared" si="55"/>
        <v>0</v>
      </c>
      <c r="W276" t="str">
        <f t="shared" si="56"/>
        <v>Utrecht</v>
      </c>
    </row>
    <row r="277" spans="7:23">
      <c r="G277" t="s">
        <v>1951</v>
      </c>
      <c r="H277" t="s">
        <v>253</v>
      </c>
      <c r="I277">
        <f t="shared" si="48"/>
        <v>0</v>
      </c>
      <c r="J277">
        <f t="shared" si="49"/>
        <v>0</v>
      </c>
      <c r="K277" t="str">
        <f t="shared" si="50"/>
        <v>Wijdemeren</v>
      </c>
      <c r="O277">
        <f t="shared" si="51"/>
        <v>1</v>
      </c>
      <c r="P277">
        <f t="shared" si="52"/>
        <v>1</v>
      </c>
      <c r="Q277" t="str">
        <f t="shared" si="53"/>
        <v xml:space="preserve">0, , , , , , , , , , , , , , , , , , , , , , , , , , , , , , , , , , , , , , , , , , , , , , , , , , , , , , , , , , , , , , , , , , , , , , , , , , , , , , , , , , , , , , , , , , , , , , , , </v>
      </c>
      <c r="S277" t="s">
        <v>645</v>
      </c>
      <c r="T277" t="s">
        <v>154</v>
      </c>
      <c r="U277">
        <f t="shared" si="54"/>
        <v>0</v>
      </c>
      <c r="V277">
        <f t="shared" si="55"/>
        <v>0</v>
      </c>
      <c r="W277" t="str">
        <f t="shared" si="56"/>
        <v>Utrecht</v>
      </c>
    </row>
    <row r="278" spans="7:23">
      <c r="G278" t="s">
        <v>1953</v>
      </c>
      <c r="H278" t="s">
        <v>168</v>
      </c>
      <c r="I278">
        <f t="shared" si="48"/>
        <v>0</v>
      </c>
      <c r="J278">
        <f t="shared" si="49"/>
        <v>0</v>
      </c>
      <c r="K278" t="str">
        <f t="shared" si="50"/>
        <v>Stichtse Vecht</v>
      </c>
      <c r="O278">
        <f t="shared" si="51"/>
        <v>1</v>
      </c>
      <c r="P278">
        <f t="shared" si="52"/>
        <v>1</v>
      </c>
      <c r="Q278" t="str">
        <f t="shared" si="53"/>
        <v xml:space="preserve">0, , , , , , , , , , , , , , , , , , , , , , , , , , , , , , , , , , , , , , , , , , , , , , , , , , , , , , , , , , , , , , , , , , , , , , , , , , , , , , , , , , , , , , , , , , , , , , , , , </v>
      </c>
      <c r="S278" t="s">
        <v>2011</v>
      </c>
      <c r="T278" t="s">
        <v>154</v>
      </c>
      <c r="U278">
        <f t="shared" si="54"/>
        <v>0</v>
      </c>
      <c r="V278">
        <f t="shared" si="55"/>
        <v>0</v>
      </c>
      <c r="W278" t="str">
        <f t="shared" si="56"/>
        <v>Utrecht</v>
      </c>
    </row>
    <row r="279" spans="7:23">
      <c r="G279" t="s">
        <v>1953</v>
      </c>
      <c r="H279" t="s">
        <v>253</v>
      </c>
      <c r="I279">
        <f t="shared" si="48"/>
        <v>0</v>
      </c>
      <c r="J279">
        <f t="shared" si="49"/>
        <v>1</v>
      </c>
      <c r="K279" t="str">
        <f t="shared" si="50"/>
        <v>Stichtse Vecht, Wijdemeren</v>
      </c>
      <c r="O279">
        <f t="shared" si="51"/>
        <v>1</v>
      </c>
      <c r="P279">
        <f t="shared" si="52"/>
        <v>1</v>
      </c>
      <c r="Q279" t="str">
        <f t="shared" si="53"/>
        <v xml:space="preserve">0, , , , , , , , , , , , , , , , , , , , , , , , , , , , , , , , , , , , , , , , , , , , , , , , , , , , , , , , , , , , , , , , , , , , , , , , , , , , , , , , , , , , , , , , , , , , , , , , , , </v>
      </c>
      <c r="S279" t="s">
        <v>2013</v>
      </c>
      <c r="T279" t="s">
        <v>154</v>
      </c>
      <c r="U279">
        <f t="shared" si="54"/>
        <v>0</v>
      </c>
      <c r="V279">
        <f t="shared" si="55"/>
        <v>0</v>
      </c>
      <c r="W279" t="str">
        <f t="shared" si="56"/>
        <v>Utrecht</v>
      </c>
    </row>
    <row r="280" spans="7:23">
      <c r="G280" t="s">
        <v>1955</v>
      </c>
      <c r="H280" t="s">
        <v>168</v>
      </c>
      <c r="I280">
        <f t="shared" si="48"/>
        <v>0</v>
      </c>
      <c r="J280">
        <f t="shared" si="49"/>
        <v>0</v>
      </c>
      <c r="K280" t="str">
        <f t="shared" si="50"/>
        <v>Stichtse Vecht</v>
      </c>
      <c r="O280">
        <f t="shared" si="51"/>
        <v>1</v>
      </c>
      <c r="P280">
        <f t="shared" si="52"/>
        <v>1</v>
      </c>
      <c r="Q280" t="str">
        <f t="shared" si="53"/>
        <v xml:space="preserve">0, , , , , , , , , , , , , , , , , , , , , , , , , , , , , , , , , , , , , , , , , , , , , , , , , , , , , , , , , , , , , , , , , , , , , , , , , , , , , , , , , , , , , , , , , , , , , , , , , , , </v>
      </c>
      <c r="S280" t="s">
        <v>2015</v>
      </c>
      <c r="T280" t="s">
        <v>154</v>
      </c>
      <c r="U280">
        <f t="shared" si="54"/>
        <v>0</v>
      </c>
      <c r="V280">
        <f t="shared" si="55"/>
        <v>0</v>
      </c>
      <c r="W280" t="str">
        <f t="shared" si="56"/>
        <v>Utrecht</v>
      </c>
    </row>
    <row r="281" spans="7:23">
      <c r="G281" t="s">
        <v>1955</v>
      </c>
      <c r="H281" t="s">
        <v>253</v>
      </c>
      <c r="I281">
        <f t="shared" si="48"/>
        <v>0</v>
      </c>
      <c r="J281">
        <f t="shared" si="49"/>
        <v>1</v>
      </c>
      <c r="K281" t="str">
        <f t="shared" si="50"/>
        <v>Stichtse Vecht, Wijdemeren</v>
      </c>
      <c r="O281">
        <f t="shared" si="51"/>
        <v>1</v>
      </c>
      <c r="P281">
        <f t="shared" si="52"/>
        <v>1</v>
      </c>
      <c r="Q281" t="str">
        <f t="shared" si="53"/>
        <v xml:space="preserve">0, , , , , , , , , , , , , , , , , , , , , , , , , , , , , , , , , , , , , , , , , , , , , , , , , , , , , , , , , , , , , , , , , , , , , , , , , , , , , , , , , , , , , , , , , , , , , , , , , , , , </v>
      </c>
      <c r="S281" t="s">
        <v>2017</v>
      </c>
      <c r="T281" t="s">
        <v>154</v>
      </c>
      <c r="U281">
        <f t="shared" si="54"/>
        <v>0</v>
      </c>
      <c r="V281">
        <f t="shared" si="55"/>
        <v>0</v>
      </c>
      <c r="W281" t="str">
        <f t="shared" si="56"/>
        <v>Utrecht</v>
      </c>
    </row>
    <row r="282" spans="7:23">
      <c r="G282" t="s">
        <v>1619</v>
      </c>
      <c r="H282" t="s">
        <v>168</v>
      </c>
      <c r="I282">
        <f t="shared" si="48"/>
        <v>0</v>
      </c>
      <c r="J282">
        <f t="shared" si="49"/>
        <v>0</v>
      </c>
      <c r="K282" t="str">
        <f t="shared" si="50"/>
        <v>Stichtse Vecht</v>
      </c>
      <c r="O282">
        <f t="shared" si="51"/>
        <v>1</v>
      </c>
      <c r="P282">
        <f t="shared" si="52"/>
        <v>1</v>
      </c>
      <c r="Q282" t="str">
        <f t="shared" si="53"/>
        <v xml:space="preserve">0, , , , , , , , , , , , , , , , , , , , , , , , , , , , , , , , , , , , , , , , , , , , , , , , , , , , , , , , , , , , , , , , , , , , , , , , , , , , , , , , , , , , , , , , , , , , , , , , , , , , , </v>
      </c>
      <c r="S282" t="s">
        <v>648</v>
      </c>
      <c r="T282" t="s">
        <v>154</v>
      </c>
      <c r="U282">
        <f t="shared" si="54"/>
        <v>0</v>
      </c>
      <c r="V282">
        <f t="shared" si="55"/>
        <v>0</v>
      </c>
      <c r="W282" t="str">
        <f t="shared" si="56"/>
        <v>Utrecht</v>
      </c>
    </row>
    <row r="283" spans="7:23">
      <c r="G283" t="s">
        <v>1619</v>
      </c>
      <c r="H283" t="s">
        <v>253</v>
      </c>
      <c r="I283">
        <f t="shared" si="48"/>
        <v>0</v>
      </c>
      <c r="J283">
        <f t="shared" si="49"/>
        <v>1</v>
      </c>
      <c r="K283" t="str">
        <f t="shared" si="50"/>
        <v>Stichtse Vecht, Wijdemeren</v>
      </c>
      <c r="O283">
        <f t="shared" si="51"/>
        <v>1</v>
      </c>
      <c r="P283">
        <f t="shared" si="52"/>
        <v>1</v>
      </c>
      <c r="Q283" t="str">
        <f t="shared" si="53"/>
        <v xml:space="preserve">0, , , , , , , , , , , , , , , , , , , , , , , , , , , , , , , , , , , , , , , , , , , , , , , , , , , , , , , , , , , , , , , , , , , , , , , , , , , , , , , , , , , , , , , , , , , , , , , , , , , , , , </v>
      </c>
      <c r="S283" t="s">
        <v>2019</v>
      </c>
      <c r="T283" t="s">
        <v>154</v>
      </c>
      <c r="U283">
        <f t="shared" si="54"/>
        <v>0</v>
      </c>
      <c r="V283">
        <f t="shared" si="55"/>
        <v>0</v>
      </c>
      <c r="W283" t="str">
        <f t="shared" si="56"/>
        <v>Utrecht</v>
      </c>
    </row>
    <row r="284" spans="7:23">
      <c r="G284" t="s">
        <v>1958</v>
      </c>
      <c r="H284" t="s">
        <v>168</v>
      </c>
      <c r="I284">
        <f t="shared" si="48"/>
        <v>0</v>
      </c>
      <c r="J284">
        <f t="shared" si="49"/>
        <v>0</v>
      </c>
      <c r="K284" t="str">
        <f t="shared" si="50"/>
        <v>Stichtse Vecht</v>
      </c>
      <c r="O284">
        <f t="shared" si="51"/>
        <v>1</v>
      </c>
      <c r="P284">
        <f t="shared" si="52"/>
        <v>1</v>
      </c>
      <c r="Q284" t="str">
        <f t="shared" si="53"/>
        <v xml:space="preserve">0, , , , , , , , , , , , , , , , , , , , , , , , , , , , , , , , , , , , , , , , , , , , , , , , , , , , , , , , , , , , , , , , , , , , , , , , , , , , , , , , , , , , , , , , , , , , , , , , , , , , , , , </v>
      </c>
      <c r="S284" t="s">
        <v>660</v>
      </c>
      <c r="T284" t="s">
        <v>154</v>
      </c>
      <c r="U284">
        <f t="shared" si="54"/>
        <v>0</v>
      </c>
      <c r="V284">
        <f t="shared" si="55"/>
        <v>0</v>
      </c>
      <c r="W284" t="str">
        <f t="shared" si="56"/>
        <v>Utrecht</v>
      </c>
    </row>
    <row r="285" spans="7:23">
      <c r="G285" t="s">
        <v>1960</v>
      </c>
      <c r="H285" t="s">
        <v>168</v>
      </c>
      <c r="I285">
        <f t="shared" si="48"/>
        <v>0</v>
      </c>
      <c r="J285">
        <f t="shared" si="49"/>
        <v>0</v>
      </c>
      <c r="K285" t="str">
        <f t="shared" si="50"/>
        <v>Stichtse Vecht</v>
      </c>
      <c r="O285">
        <f t="shared" si="51"/>
        <v>1</v>
      </c>
      <c r="P285">
        <f t="shared" si="52"/>
        <v>1</v>
      </c>
      <c r="Q285" t="str">
        <f t="shared" si="53"/>
        <v xml:space="preserve">0, , , , , , , , , , , , , , , , , , , , , , , , , , , , , , , , , , , , , , , , , , , , , , , , , , , , , , , , , , , , , , , , , , , , , , , , , , , , , , , , , , , , , , , , , , , , , , , , , , , , , , , , </v>
      </c>
      <c r="S285" t="s">
        <v>2020</v>
      </c>
      <c r="T285" t="s">
        <v>154</v>
      </c>
      <c r="U285">
        <f t="shared" si="54"/>
        <v>0</v>
      </c>
      <c r="V285">
        <f t="shared" si="55"/>
        <v>0</v>
      </c>
      <c r="W285" t="str">
        <f t="shared" si="56"/>
        <v>Utrecht</v>
      </c>
    </row>
    <row r="286" spans="7:23">
      <c r="G286" t="s">
        <v>1621</v>
      </c>
      <c r="H286" t="s">
        <v>253</v>
      </c>
      <c r="I286">
        <f t="shared" si="48"/>
        <v>0</v>
      </c>
      <c r="J286">
        <f t="shared" si="49"/>
        <v>0</v>
      </c>
      <c r="K286" t="str">
        <f t="shared" si="50"/>
        <v>Wijdemeren</v>
      </c>
      <c r="O286">
        <f t="shared" si="51"/>
        <v>1</v>
      </c>
      <c r="P286">
        <f t="shared" si="52"/>
        <v>1</v>
      </c>
      <c r="Q286" t="str">
        <f t="shared" si="53"/>
        <v xml:space="preserve">0, , , , , , , , , , , , , , , , , , , , , , , , , , , , , , , , , , , , , , , , , , , , , , , , , , , , , , , , , , , , , , , , , , , , , , , , , , , , , , , , , , , , , , , , , , , , , , , , , , , , , , , , , </v>
      </c>
      <c r="S286" t="s">
        <v>2022</v>
      </c>
      <c r="T286" t="s">
        <v>154</v>
      </c>
      <c r="U286">
        <f t="shared" si="54"/>
        <v>0</v>
      </c>
      <c r="V286">
        <f t="shared" si="55"/>
        <v>0</v>
      </c>
      <c r="W286" t="str">
        <f t="shared" si="56"/>
        <v>Utrecht</v>
      </c>
    </row>
    <row r="287" spans="7:23">
      <c r="G287" t="s">
        <v>1963</v>
      </c>
      <c r="H287" t="s">
        <v>282</v>
      </c>
      <c r="I287">
        <f t="shared" si="48"/>
        <v>0</v>
      </c>
      <c r="J287">
        <f t="shared" si="49"/>
        <v>0</v>
      </c>
      <c r="K287" t="str">
        <f t="shared" si="50"/>
        <v>Hilversum</v>
      </c>
      <c r="O287">
        <f t="shared" si="51"/>
        <v>1</v>
      </c>
      <c r="P287">
        <f t="shared" si="52"/>
        <v>1</v>
      </c>
      <c r="Q287" t="str">
        <f t="shared" si="53"/>
        <v xml:space="preserve">0, , , , , , , , , , , , , , , , , , , , , , , , , , , , , , , , , , , , , , , , , , , , , , , , , , , , , , , , , , , , , , , , , , , , , , , , , , , , , , , , , , , , , , , , , , , , , , , , , , , , , , , , , , </v>
      </c>
      <c r="S287" t="s">
        <v>2025</v>
      </c>
      <c r="T287" t="s">
        <v>154</v>
      </c>
      <c r="U287">
        <f t="shared" si="54"/>
        <v>0</v>
      </c>
      <c r="V287">
        <f t="shared" si="55"/>
        <v>0</v>
      </c>
      <c r="W287" t="str">
        <f t="shared" si="56"/>
        <v>Utrecht</v>
      </c>
    </row>
    <row r="288" spans="7:23">
      <c r="G288" t="s">
        <v>1963</v>
      </c>
      <c r="H288" t="s">
        <v>253</v>
      </c>
      <c r="I288">
        <f t="shared" si="48"/>
        <v>0</v>
      </c>
      <c r="J288">
        <f t="shared" si="49"/>
        <v>1</v>
      </c>
      <c r="K288" t="str">
        <f t="shared" si="50"/>
        <v>Hilversum, Wijdemeren</v>
      </c>
      <c r="O288">
        <f t="shared" si="51"/>
        <v>1</v>
      </c>
      <c r="P288">
        <f t="shared" si="52"/>
        <v>1</v>
      </c>
      <c r="Q288" t="str">
        <f t="shared" si="53"/>
        <v xml:space="preserve">0, , , , , , , , , , , , , , , , , , , , , , , , , , , , , , , , , , , , , , , , , , , , , , , , , , , , , , , , , , , , , , , , , , , , , , , , , , , , , , , , , , , , , , , , , , , , , , , , , , , , , , , , , , , </v>
      </c>
      <c r="S288" t="s">
        <v>2028</v>
      </c>
      <c r="T288" t="s">
        <v>38</v>
      </c>
      <c r="U288">
        <f t="shared" si="54"/>
        <v>0</v>
      </c>
      <c r="V288">
        <f t="shared" si="55"/>
        <v>0</v>
      </c>
      <c r="W288" t="str">
        <f t="shared" si="56"/>
        <v>Noord-Holland</v>
      </c>
    </row>
    <row r="289" spans="7:23">
      <c r="G289" t="s">
        <v>616</v>
      </c>
      <c r="H289" t="s">
        <v>168</v>
      </c>
      <c r="I289">
        <f t="shared" si="48"/>
        <v>0</v>
      </c>
      <c r="J289">
        <f t="shared" si="49"/>
        <v>0</v>
      </c>
      <c r="K289" t="str">
        <f t="shared" si="50"/>
        <v>Stichtse Vecht</v>
      </c>
      <c r="O289">
        <f t="shared" si="51"/>
        <v>1</v>
      </c>
      <c r="P289">
        <f t="shared" si="52"/>
        <v>1</v>
      </c>
      <c r="Q289" t="str">
        <f t="shared" si="53"/>
        <v xml:space="preserve">0, , , , , , , , , , , , , , , , , , , , , , , , , , , , , , , , , , , , , , , , , , , , , , , , , , , , , , , , , , , , , , , , , , , , , , , , , , , , , , , , , , , , , , , , , , , , , , , , , , , , , , , , , , , , </v>
      </c>
      <c r="S289" t="s">
        <v>664</v>
      </c>
      <c r="T289" t="s">
        <v>38</v>
      </c>
      <c r="U289">
        <f t="shared" si="54"/>
        <v>0</v>
      </c>
      <c r="V289">
        <f t="shared" si="55"/>
        <v>0</v>
      </c>
      <c r="W289" t="str">
        <f t="shared" si="56"/>
        <v>Noord-Holland</v>
      </c>
    </row>
    <row r="290" spans="7:23">
      <c r="G290" t="s">
        <v>619</v>
      </c>
      <c r="H290" t="s">
        <v>168</v>
      </c>
      <c r="I290">
        <f t="shared" si="48"/>
        <v>0</v>
      </c>
      <c r="J290">
        <f t="shared" si="49"/>
        <v>0</v>
      </c>
      <c r="K290" t="str">
        <f t="shared" si="50"/>
        <v>Stichtse Vecht</v>
      </c>
      <c r="O290">
        <f t="shared" si="51"/>
        <v>1</v>
      </c>
      <c r="P290">
        <f t="shared" si="52"/>
        <v>1</v>
      </c>
      <c r="Q290" t="str">
        <f t="shared" si="53"/>
        <v xml:space="preserve">0, , , , , , , , , , , , , , , , , , , , , , , , , , , , , , , , , , , , , , , , , , , , , , , , , , , , , , , , , , , , , , , , , , , , , , , , , , , , , , , , , , , , , , , , , , , , , , , , , , , , , , , , , , , , , </v>
      </c>
      <c r="S290" t="s">
        <v>2030</v>
      </c>
      <c r="T290" t="s">
        <v>38</v>
      </c>
      <c r="U290">
        <f t="shared" si="54"/>
        <v>0</v>
      </c>
      <c r="V290">
        <f t="shared" si="55"/>
        <v>0</v>
      </c>
      <c r="W290" t="str">
        <f t="shared" si="56"/>
        <v>Noord-Holland</v>
      </c>
    </row>
    <row r="291" spans="7:23">
      <c r="G291" t="s">
        <v>1966</v>
      </c>
      <c r="H291" t="s">
        <v>643</v>
      </c>
      <c r="I291">
        <f t="shared" si="48"/>
        <v>0</v>
      </c>
      <c r="J291">
        <f t="shared" si="49"/>
        <v>0</v>
      </c>
      <c r="K291" t="str">
        <f t="shared" si="50"/>
        <v>De Bilt</v>
      </c>
      <c r="O291">
        <f t="shared" si="51"/>
        <v>1</v>
      </c>
      <c r="P291">
        <f t="shared" si="52"/>
        <v>1</v>
      </c>
      <c r="Q291" t="str">
        <f t="shared" si="53"/>
        <v xml:space="preserve">0, , , , , , , , , , , , , , , , , , , , , , , , , , , , , , , , , , , , , , , , , , , , , , , , , , , , , , , , , , , , , , , , , , , , , , , , , , , , , , , , , , , , , , , , , , , , , , , , , , , , , , , , , , , , , , </v>
      </c>
      <c r="S291" t="s">
        <v>2033</v>
      </c>
      <c r="T291" t="s">
        <v>38</v>
      </c>
      <c r="U291">
        <f t="shared" si="54"/>
        <v>0</v>
      </c>
      <c r="V291">
        <f t="shared" si="55"/>
        <v>0</v>
      </c>
      <c r="W291" t="str">
        <f t="shared" si="56"/>
        <v>Noord-Holland</v>
      </c>
    </row>
    <row r="292" spans="7:23">
      <c r="G292" t="s">
        <v>1966</v>
      </c>
      <c r="H292" t="s">
        <v>168</v>
      </c>
      <c r="I292">
        <f t="shared" si="48"/>
        <v>0</v>
      </c>
      <c r="J292">
        <f t="shared" si="49"/>
        <v>1</v>
      </c>
      <c r="K292" t="str">
        <f t="shared" si="50"/>
        <v>De Bilt, Stichtse Vecht</v>
      </c>
      <c r="O292">
        <f t="shared" si="51"/>
        <v>1</v>
      </c>
      <c r="P292">
        <f t="shared" si="52"/>
        <v>1</v>
      </c>
      <c r="Q292" t="str">
        <f t="shared" si="53"/>
        <v xml:space="preserve">0, , , , , , , , , , , , , , , , , , , , , , , , , , , , , , , , , , , , , , , , , , , , , , , , , , , , , , , , , , , , , , , , , , , , , , , , , , , , , , , , , , , , , , , , , , , , , , , , , , , , , , , , , , , , , , , </v>
      </c>
      <c r="S292" t="s">
        <v>2035</v>
      </c>
      <c r="T292" t="s">
        <v>38</v>
      </c>
      <c r="U292">
        <f t="shared" si="54"/>
        <v>0</v>
      </c>
      <c r="V292">
        <f t="shared" si="55"/>
        <v>0</v>
      </c>
      <c r="W292" t="str">
        <f t="shared" si="56"/>
        <v>Noord-Holland</v>
      </c>
    </row>
    <row r="293" spans="7:23">
      <c r="G293" t="s">
        <v>1968</v>
      </c>
      <c r="H293" t="s">
        <v>643</v>
      </c>
      <c r="I293">
        <f t="shared" si="48"/>
        <v>0</v>
      </c>
      <c r="J293">
        <f t="shared" si="49"/>
        <v>0</v>
      </c>
      <c r="K293" t="str">
        <f t="shared" si="50"/>
        <v>De Bilt</v>
      </c>
      <c r="O293">
        <f t="shared" si="51"/>
        <v>1</v>
      </c>
      <c r="P293">
        <f t="shared" si="52"/>
        <v>1</v>
      </c>
      <c r="Q293" t="str">
        <f t="shared" si="53"/>
        <v xml:space="preserve">0, , , , , , , , , , , , , , , , , , , , , , , , , , , , , , , , , , , , , , , , , , , , , , , , , , , , , , , , , , , , , , , , , , , , , , , , , , , , , , , , , , , , , , , , , , , , , , , , , , , , , , , , , , , , , , , , </v>
      </c>
      <c r="S293" t="s">
        <v>2037</v>
      </c>
      <c r="T293" t="s">
        <v>38</v>
      </c>
      <c r="U293">
        <f t="shared" si="54"/>
        <v>0</v>
      </c>
      <c r="V293">
        <f t="shared" si="55"/>
        <v>0</v>
      </c>
      <c r="W293" t="str">
        <f t="shared" si="56"/>
        <v>Noord-Holland</v>
      </c>
    </row>
    <row r="294" spans="7:23">
      <c r="G294" t="s">
        <v>1968</v>
      </c>
      <c r="H294" t="s">
        <v>168</v>
      </c>
      <c r="I294">
        <f t="shared" si="48"/>
        <v>0</v>
      </c>
      <c r="J294">
        <f t="shared" si="49"/>
        <v>1</v>
      </c>
      <c r="K294" t="str">
        <f t="shared" si="50"/>
        <v>De Bilt, Stichtse Vecht</v>
      </c>
      <c r="O294">
        <f t="shared" si="51"/>
        <v>1</v>
      </c>
      <c r="P294">
        <f t="shared" si="52"/>
        <v>1</v>
      </c>
      <c r="Q294" t="str">
        <f t="shared" si="53"/>
        <v xml:space="preserve">0, , , , , , , , , , , , , , , , , , , , , , , , , , , , , , , , , , , , , , , , , , , , , , , , , , , , , , , , , , , , , , , , , , , , , , , , , , , , , , , , , , , , , , , , , , , , , , , , , , , , , , , , , , , , , , , , , </v>
      </c>
      <c r="S294" t="s">
        <v>2039</v>
      </c>
      <c r="T294" t="s">
        <v>38</v>
      </c>
      <c r="U294">
        <f t="shared" si="54"/>
        <v>0</v>
      </c>
      <c r="V294">
        <f t="shared" si="55"/>
        <v>0</v>
      </c>
      <c r="W294" t="str">
        <f t="shared" si="56"/>
        <v>Noord-Holland</v>
      </c>
    </row>
    <row r="295" spans="7:23">
      <c r="G295" t="s">
        <v>1623</v>
      </c>
      <c r="H295" t="s">
        <v>168</v>
      </c>
      <c r="I295">
        <f t="shared" si="48"/>
        <v>0</v>
      </c>
      <c r="J295">
        <f t="shared" si="49"/>
        <v>0</v>
      </c>
      <c r="K295" t="str">
        <f t="shared" si="50"/>
        <v>Stichtse Vecht</v>
      </c>
      <c r="O295">
        <f t="shared" si="51"/>
        <v>1</v>
      </c>
      <c r="P295">
        <f t="shared" si="52"/>
        <v>1</v>
      </c>
      <c r="Q295" t="str">
        <f t="shared" si="53"/>
        <v xml:space="preserve">0, , , , , , , , , , , , , , , , , , , , , , , , , , , , , , , , , , , , , , , , , , , , , , , , , , , , , , , , , , , , , , , , , , , , , , , , , , , , , , , , , , , , , , , , , , , , , , , , , , , , , , , , , , , , , , , , , , </v>
      </c>
      <c r="S295" t="s">
        <v>2041</v>
      </c>
      <c r="T295" t="s">
        <v>38</v>
      </c>
      <c r="U295">
        <f t="shared" si="54"/>
        <v>0</v>
      </c>
      <c r="V295">
        <f t="shared" si="55"/>
        <v>0</v>
      </c>
      <c r="W295" t="str">
        <f t="shared" si="56"/>
        <v>Noord-Holland</v>
      </c>
    </row>
    <row r="296" spans="7:23">
      <c r="G296" t="s">
        <v>621</v>
      </c>
      <c r="H296" t="s">
        <v>168</v>
      </c>
      <c r="I296">
        <f t="shared" si="48"/>
        <v>0</v>
      </c>
      <c r="J296">
        <f t="shared" si="49"/>
        <v>0</v>
      </c>
      <c r="K296" t="str">
        <f t="shared" si="50"/>
        <v>Stichtse Vecht</v>
      </c>
      <c r="O296">
        <f t="shared" si="51"/>
        <v>1</v>
      </c>
      <c r="P296">
        <f t="shared" si="52"/>
        <v>1</v>
      </c>
      <c r="Q296" t="str">
        <f t="shared" si="53"/>
        <v xml:space="preserve">0, , , , , , , , , , , , , , , , , , , , , , , , , , , , , , , , , , , , , , , , , , , , , , , , , , , , , , , , , , , , , , , , , , , , , , , , , , , , , , , , , , , , , , , , , , , , , , , , , , , , , , , , , , , , , , , , , , , </v>
      </c>
      <c r="S296" t="s">
        <v>2042</v>
      </c>
      <c r="T296" t="s">
        <v>38</v>
      </c>
      <c r="U296">
        <f t="shared" si="54"/>
        <v>0</v>
      </c>
      <c r="V296">
        <f t="shared" si="55"/>
        <v>0</v>
      </c>
      <c r="W296" t="str">
        <f t="shared" si="56"/>
        <v>Noord-Holland</v>
      </c>
    </row>
    <row r="297" spans="7:23">
      <c r="G297" t="s">
        <v>621</v>
      </c>
      <c r="H297" t="s">
        <v>253</v>
      </c>
      <c r="I297">
        <f t="shared" si="48"/>
        <v>0</v>
      </c>
      <c r="J297">
        <f t="shared" si="49"/>
        <v>1</v>
      </c>
      <c r="K297" t="str">
        <f t="shared" si="50"/>
        <v>Stichtse Vecht, Wijdemeren</v>
      </c>
      <c r="O297">
        <f t="shared" si="51"/>
        <v>1</v>
      </c>
      <c r="P297">
        <f t="shared" si="52"/>
        <v>1</v>
      </c>
      <c r="Q297" t="str">
        <f t="shared" si="53"/>
        <v xml:space="preserve">0, , , , , , , , , , , , , , , , , , , , , , , , , , , , , , , , , , , , , , , , , , , , , , , , , , , , , , , , , , , , , , , , , , , , , , , , , , , , , , , , , , , , , , , , , , , , , , , , , , , , , , , , , , , , , , , , , , , , </v>
      </c>
      <c r="S297" t="s">
        <v>2044</v>
      </c>
      <c r="T297" t="s">
        <v>38</v>
      </c>
      <c r="U297">
        <f t="shared" si="54"/>
        <v>0</v>
      </c>
      <c r="V297">
        <f t="shared" si="55"/>
        <v>0</v>
      </c>
      <c r="W297" t="str">
        <f t="shared" si="56"/>
        <v>Noord-Holland</v>
      </c>
    </row>
    <row r="298" spans="7:23">
      <c r="G298" t="s">
        <v>1624</v>
      </c>
      <c r="H298" t="s">
        <v>253</v>
      </c>
      <c r="I298">
        <f t="shared" si="48"/>
        <v>0</v>
      </c>
      <c r="J298">
        <f t="shared" si="49"/>
        <v>0</v>
      </c>
      <c r="K298" t="str">
        <f t="shared" si="50"/>
        <v>Wijdemeren</v>
      </c>
      <c r="O298">
        <f t="shared" si="51"/>
        <v>1</v>
      </c>
      <c r="P298">
        <f t="shared" si="52"/>
        <v>1</v>
      </c>
      <c r="Q298" t="str">
        <f t="shared" si="53"/>
        <v xml:space="preserve">0, , , , , , , , , , , , , , , , , , , , , , , , , , , , , , , , , , , , , , , , , , , , , , , , , , , , , , , , , , , , , , , , , , , , , , , , , , , , , , , , , , , , , , , , , , , , , , , , , , , , , , , , , , , , , , , , , , , , , </v>
      </c>
      <c r="S298" t="s">
        <v>2045</v>
      </c>
      <c r="T298" t="s">
        <v>38</v>
      </c>
      <c r="U298">
        <f t="shared" si="54"/>
        <v>0</v>
      </c>
      <c r="V298">
        <f t="shared" si="55"/>
        <v>0</v>
      </c>
      <c r="W298" t="str">
        <f t="shared" si="56"/>
        <v>Noord-Holland</v>
      </c>
    </row>
    <row r="299" spans="7:23">
      <c r="G299" t="s">
        <v>1971</v>
      </c>
      <c r="H299" t="s">
        <v>168</v>
      </c>
      <c r="I299">
        <f t="shared" si="48"/>
        <v>0</v>
      </c>
      <c r="J299">
        <f t="shared" si="49"/>
        <v>0</v>
      </c>
      <c r="K299" t="str">
        <f t="shared" si="50"/>
        <v>Stichtse Vecht</v>
      </c>
      <c r="O299">
        <f t="shared" si="51"/>
        <v>1</v>
      </c>
      <c r="P299">
        <f t="shared" si="52"/>
        <v>1</v>
      </c>
      <c r="Q299" t="str">
        <f t="shared" si="53"/>
        <v xml:space="preserve">0, , , , , , , , , , , , , , , , , , , , , , , , , , , , , , , , , , , , , , , , , , , , , , , , , , , , , , , , , , , , , , , , , , , , , , , , , , , , , , , , , , , , , , , , , , , , , , , , , , , , , , , , , , , , , , , , , , , , , , </v>
      </c>
      <c r="S299" t="s">
        <v>668</v>
      </c>
      <c r="T299" t="s">
        <v>38</v>
      </c>
      <c r="U299">
        <f t="shared" si="54"/>
        <v>0</v>
      </c>
      <c r="V299">
        <f t="shared" si="55"/>
        <v>0</v>
      </c>
      <c r="W299" t="str">
        <f t="shared" si="56"/>
        <v>Noord-Holland</v>
      </c>
    </row>
    <row r="300" spans="7:23">
      <c r="G300" t="s">
        <v>1972</v>
      </c>
      <c r="H300" t="s">
        <v>168</v>
      </c>
      <c r="I300">
        <f t="shared" si="48"/>
        <v>0</v>
      </c>
      <c r="J300">
        <f t="shared" si="49"/>
        <v>0</v>
      </c>
      <c r="K300" t="str">
        <f t="shared" si="50"/>
        <v>Stichtse Vecht</v>
      </c>
      <c r="O300">
        <f t="shared" si="51"/>
        <v>1</v>
      </c>
      <c r="P300">
        <f t="shared" si="52"/>
        <v>1</v>
      </c>
      <c r="Q300" t="str">
        <f t="shared" si="53"/>
        <v xml:space="preserve">0, , , , , , , , , , , , , , , , , , , , , , , , , , , , , , , , , , , , , , , , , , , , , , , , , , , , , , , , , , , , , , , , , , , , , , , , , , , , , , , , , , , , , , , , , , , , , , , , , , , , , , , , , , , , , , , , , , , , , , , </v>
      </c>
      <c r="S300" t="s">
        <v>672</v>
      </c>
      <c r="T300" t="s">
        <v>38</v>
      </c>
      <c r="U300">
        <f t="shared" si="54"/>
        <v>0</v>
      </c>
      <c r="V300">
        <f t="shared" si="55"/>
        <v>0</v>
      </c>
      <c r="W300" t="str">
        <f t="shared" si="56"/>
        <v>Noord-Holland</v>
      </c>
    </row>
    <row r="301" spans="7:23">
      <c r="G301" t="s">
        <v>1973</v>
      </c>
      <c r="H301" t="s">
        <v>168</v>
      </c>
      <c r="I301">
        <f t="shared" si="48"/>
        <v>0</v>
      </c>
      <c r="J301">
        <f t="shared" si="49"/>
        <v>0</v>
      </c>
      <c r="K301" t="str">
        <f t="shared" si="50"/>
        <v>Stichtse Vecht</v>
      </c>
      <c r="O301">
        <f t="shared" si="51"/>
        <v>1</v>
      </c>
      <c r="P301">
        <f t="shared" si="52"/>
        <v>1</v>
      </c>
      <c r="Q301" t="str">
        <f t="shared" si="53"/>
        <v xml:space="preserve">0, , , , , , , , , , , , , , , , , , , , , , , , , , , , , , , , , , , , , , , , , , , , , , , , , , , , , , , , , , , , , , , , , , , , , , , , , , , , , , , , , , , , , , , , , , , , , , , , , , , , , , , , , , , , , , , , , , , , , , , , </v>
      </c>
      <c r="S301" t="s">
        <v>1636</v>
      </c>
      <c r="T301" t="s">
        <v>38</v>
      </c>
      <c r="U301">
        <f t="shared" si="54"/>
        <v>0</v>
      </c>
      <c r="V301">
        <f t="shared" si="55"/>
        <v>0</v>
      </c>
      <c r="W301" t="str">
        <f t="shared" si="56"/>
        <v>Noord-Holland</v>
      </c>
    </row>
    <row r="302" spans="7:23">
      <c r="G302" t="s">
        <v>1974</v>
      </c>
      <c r="H302" t="s">
        <v>168</v>
      </c>
      <c r="I302">
        <f t="shared" si="48"/>
        <v>0</v>
      </c>
      <c r="J302">
        <f t="shared" si="49"/>
        <v>0</v>
      </c>
      <c r="K302" t="str">
        <f t="shared" si="50"/>
        <v>Stichtse Vecht</v>
      </c>
      <c r="O302">
        <f t="shared" si="51"/>
        <v>1</v>
      </c>
      <c r="P302">
        <f t="shared" si="52"/>
        <v>1</v>
      </c>
      <c r="Q302" t="str">
        <f t="shared" si="53"/>
        <v xml:space="preserve">0, , , , , , , , , , , , , , , , , , , , , , , , , , , , , , , , , , , , , , , , , , , , , , , , , , , , , , , , , , , , , , , , , , , , , , , , , , , , , , , , , , , , , , , , , , , , , , , , , , , , , , , , , , , , , , , , , , , , , , , , , </v>
      </c>
      <c r="S302" t="s">
        <v>2047</v>
      </c>
      <c r="T302" t="s">
        <v>38</v>
      </c>
      <c r="U302">
        <f t="shared" si="54"/>
        <v>0</v>
      </c>
      <c r="V302">
        <f t="shared" si="55"/>
        <v>0</v>
      </c>
      <c r="W302" t="str">
        <f t="shared" si="56"/>
        <v>Noord-Holland</v>
      </c>
    </row>
    <row r="303" spans="7:23">
      <c r="G303" t="s">
        <v>1975</v>
      </c>
      <c r="H303" t="s">
        <v>168</v>
      </c>
      <c r="I303">
        <f t="shared" si="48"/>
        <v>0</v>
      </c>
      <c r="J303">
        <f t="shared" si="49"/>
        <v>0</v>
      </c>
      <c r="K303" t="str">
        <f t="shared" si="50"/>
        <v>Stichtse Vecht</v>
      </c>
      <c r="O303">
        <f t="shared" si="51"/>
        <v>1</v>
      </c>
      <c r="P303">
        <f t="shared" si="52"/>
        <v>1</v>
      </c>
      <c r="Q303" t="str">
        <f t="shared" si="53"/>
        <v xml:space="preserve">0, , , , , , , , , , , , , , , , , , , , , , , , , , , , , , , , , , , , , , , , , , , , , , , , , , , , , , , , , , , , , , , , , , , , , , , , , , , , , , , , , , , , , , , , , , , , , , , , , , , , , , , , , , , , , , , , , , , , , , , , , , </v>
      </c>
      <c r="S303" t="s">
        <v>2049</v>
      </c>
      <c r="T303" t="s">
        <v>38</v>
      </c>
      <c r="U303">
        <f t="shared" si="54"/>
        <v>0</v>
      </c>
      <c r="V303">
        <f t="shared" si="55"/>
        <v>0</v>
      </c>
      <c r="W303" t="str">
        <f t="shared" si="56"/>
        <v>Noord-Holland</v>
      </c>
    </row>
    <row r="304" spans="7:23">
      <c r="G304" t="s">
        <v>1976</v>
      </c>
      <c r="H304" t="s">
        <v>168</v>
      </c>
      <c r="I304">
        <f t="shared" si="48"/>
        <v>0</v>
      </c>
      <c r="J304">
        <f t="shared" si="49"/>
        <v>0</v>
      </c>
      <c r="K304" t="str">
        <f t="shared" si="50"/>
        <v>Stichtse Vecht</v>
      </c>
      <c r="O304">
        <f t="shared" si="51"/>
        <v>1</v>
      </c>
      <c r="P304">
        <f t="shared" si="52"/>
        <v>1</v>
      </c>
      <c r="Q304" t="str">
        <f t="shared" si="53"/>
        <v xml:space="preserve">0, , , , , , , , , , , , , , , , , , , , , , , , , , , , , , , , , , , , , , , , , , , , , , , , , , , , , , , , , , , , , , , , , , , , , , , , , , , , , , , , , , , , , , , , , , , , , , , , , , , , , , , , , , , , , , , , , , , , , , , , , , , </v>
      </c>
      <c r="S304" t="s">
        <v>2050</v>
      </c>
      <c r="T304" t="s">
        <v>38</v>
      </c>
      <c r="U304">
        <f t="shared" si="54"/>
        <v>0</v>
      </c>
      <c r="V304">
        <f t="shared" si="55"/>
        <v>0</v>
      </c>
      <c r="W304" t="str">
        <f t="shared" si="56"/>
        <v>Noord-Holland</v>
      </c>
    </row>
    <row r="305" spans="7:23">
      <c r="G305" t="s">
        <v>1977</v>
      </c>
      <c r="H305" t="s">
        <v>168</v>
      </c>
      <c r="I305">
        <f t="shared" si="48"/>
        <v>0</v>
      </c>
      <c r="J305">
        <f t="shared" si="49"/>
        <v>0</v>
      </c>
      <c r="K305" t="str">
        <f t="shared" si="50"/>
        <v>Stichtse Vecht</v>
      </c>
      <c r="O305">
        <f t="shared" si="51"/>
        <v>1</v>
      </c>
      <c r="P305">
        <f t="shared" si="52"/>
        <v>1</v>
      </c>
      <c r="Q305" t="str">
        <f t="shared" si="53"/>
        <v xml:space="preserve">0, , , , , , , , , , , , , , , , , , , , , , , , , , , , , , , , , , , , , , , , , , , , , , , , , , , , , , , , , , , , , , , , , , , , , , , , , , , , , , , , , , , , , , , , , , , , , , , , , , , , , , , , , , , , , , , , , , , , , , , , , , , , </v>
      </c>
      <c r="S305" t="s">
        <v>2051</v>
      </c>
      <c r="T305" t="s">
        <v>38</v>
      </c>
      <c r="U305">
        <f t="shared" si="54"/>
        <v>0</v>
      </c>
      <c r="V305">
        <f t="shared" si="55"/>
        <v>0</v>
      </c>
      <c r="W305" t="str">
        <f t="shared" si="56"/>
        <v>Noord-Holland</v>
      </c>
    </row>
    <row r="306" spans="7:23">
      <c r="G306" t="s">
        <v>1978</v>
      </c>
      <c r="H306" t="s">
        <v>168</v>
      </c>
      <c r="I306">
        <f t="shared" si="48"/>
        <v>0</v>
      </c>
      <c r="J306">
        <f t="shared" si="49"/>
        <v>0</v>
      </c>
      <c r="K306" t="str">
        <f t="shared" si="50"/>
        <v>Stichtse Vecht</v>
      </c>
      <c r="O306">
        <f t="shared" si="51"/>
        <v>1</v>
      </c>
      <c r="P306">
        <f t="shared" si="52"/>
        <v>1</v>
      </c>
      <c r="Q306" t="str">
        <f t="shared" si="53"/>
        <v xml:space="preserve">0, , , , , , , , , , , , , , , , , , , , , , , , , , , , , , , , , , , , , , , , , , , , , , , , , , , , , , , , , , , , , , , , , , , , , , , , , , , , , , , , , , , , , , , , , , , , , , , , , , , , , , , , , , , , , , , , , , , , , , , , , , , , , </v>
      </c>
      <c r="S306" t="s">
        <v>684</v>
      </c>
      <c r="T306" t="s">
        <v>38</v>
      </c>
      <c r="U306">
        <f t="shared" si="54"/>
        <v>0</v>
      </c>
      <c r="V306">
        <f t="shared" si="55"/>
        <v>0</v>
      </c>
      <c r="W306" t="str">
        <f t="shared" si="56"/>
        <v>Noord-Holland</v>
      </c>
    </row>
    <row r="307" spans="7:23">
      <c r="G307" t="s">
        <v>1979</v>
      </c>
      <c r="H307" t="s">
        <v>168</v>
      </c>
      <c r="I307">
        <f t="shared" si="48"/>
        <v>0</v>
      </c>
      <c r="J307">
        <f t="shared" si="49"/>
        <v>0</v>
      </c>
      <c r="K307" t="str">
        <f t="shared" si="50"/>
        <v>Stichtse Vecht</v>
      </c>
      <c r="O307">
        <f t="shared" si="51"/>
        <v>1</v>
      </c>
      <c r="P307">
        <f t="shared" si="52"/>
        <v>1</v>
      </c>
      <c r="Q307" t="str">
        <f t="shared" si="53"/>
        <v xml:space="preserve">0, , , , , , , , , , , , , , , , , , , , , , , , , , , , , , , , , , , , , , , , , , , , , , , , , , , , , , , , , , , , , , , , , , , , , , , , , , , , , , , , , , , , , , , , , , , , , , , , , , , , , , , , , , , , , , , , , , , , , , , , , , , , , , </v>
      </c>
      <c r="S307" t="s">
        <v>2053</v>
      </c>
      <c r="T307" t="s">
        <v>38</v>
      </c>
      <c r="U307">
        <f t="shared" si="54"/>
        <v>0</v>
      </c>
      <c r="V307">
        <f t="shared" si="55"/>
        <v>0</v>
      </c>
      <c r="W307" t="str">
        <f t="shared" si="56"/>
        <v>Noord-Holland</v>
      </c>
    </row>
    <row r="308" spans="7:23">
      <c r="G308" t="s">
        <v>1980</v>
      </c>
      <c r="H308" t="s">
        <v>168</v>
      </c>
      <c r="I308">
        <f t="shared" si="48"/>
        <v>0</v>
      </c>
      <c r="J308">
        <f t="shared" si="49"/>
        <v>0</v>
      </c>
      <c r="K308" t="str">
        <f t="shared" si="50"/>
        <v>Stichtse Vecht</v>
      </c>
      <c r="O308">
        <f t="shared" si="51"/>
        <v>1</v>
      </c>
      <c r="P308">
        <f t="shared" si="52"/>
        <v>1</v>
      </c>
      <c r="Q308" t="str">
        <f t="shared" si="53"/>
        <v xml:space="preserve">0, , , , , , , , , , , , , , , , , , , , , , , , , , , , , , , , , , , , , , , , , , , , , , , , , , , , , , , , , , , , , , , , , , , , , , , , , , , , , , , , , , , , , , , , , , , , , , , , , , , , , , , , , , , , , , , , , , , , , , , , , , , , , , , </v>
      </c>
      <c r="S308" t="s">
        <v>2054</v>
      </c>
      <c r="T308" t="s">
        <v>38</v>
      </c>
      <c r="U308">
        <f t="shared" si="54"/>
        <v>0</v>
      </c>
      <c r="V308">
        <f t="shared" si="55"/>
        <v>0</v>
      </c>
      <c r="W308" t="str">
        <f t="shared" si="56"/>
        <v>Noord-Holland</v>
      </c>
    </row>
    <row r="309" spans="7:23">
      <c r="G309" t="s">
        <v>1981</v>
      </c>
      <c r="H309" t="s">
        <v>168</v>
      </c>
      <c r="I309">
        <f t="shared" si="48"/>
        <v>0</v>
      </c>
      <c r="J309">
        <f t="shared" si="49"/>
        <v>0</v>
      </c>
      <c r="K309" t="str">
        <f t="shared" si="50"/>
        <v>Stichtse Vecht</v>
      </c>
      <c r="O309">
        <f t="shared" si="51"/>
        <v>1</v>
      </c>
      <c r="P309">
        <f t="shared" si="52"/>
        <v>1</v>
      </c>
      <c r="Q309" t="str">
        <f t="shared" si="53"/>
        <v xml:space="preserve">0, , , , , , , , , , , , , , , , , , , , , , , , , , , , , , , , , , , , , , , , , , , , , , , , , , , , , , , , , , , , , , , , , , , , , , , , , , , , , , , , , , , , , , , , , , , , , , , , , , , , , , , , , , , , , , , , , , , , , , , , , , , , , , , , </v>
      </c>
      <c r="S309" t="s">
        <v>2056</v>
      </c>
      <c r="T309" t="s">
        <v>38</v>
      </c>
      <c r="U309">
        <f t="shared" si="54"/>
        <v>0</v>
      </c>
      <c r="V309">
        <f t="shared" si="55"/>
        <v>0</v>
      </c>
      <c r="W309" t="str">
        <f t="shared" si="56"/>
        <v>Noord-Holland</v>
      </c>
    </row>
    <row r="310" spans="7:23">
      <c r="G310" t="s">
        <v>1981</v>
      </c>
      <c r="H310" t="s">
        <v>253</v>
      </c>
      <c r="I310">
        <f t="shared" si="48"/>
        <v>0</v>
      </c>
      <c r="J310">
        <f t="shared" si="49"/>
        <v>1</v>
      </c>
      <c r="K310" t="str">
        <f t="shared" si="50"/>
        <v>Stichtse Vecht, Wijdemeren</v>
      </c>
      <c r="O310">
        <f t="shared" si="51"/>
        <v>1</v>
      </c>
      <c r="P310">
        <f t="shared" si="52"/>
        <v>1</v>
      </c>
      <c r="Q310" t="str">
        <f t="shared" si="53"/>
        <v xml:space="preserve">0, , , , , , , , , , , , , , , , , , , , , , , , , , , , , , , , , , , , , , , , , , , , , , , , , , , , , , , , , , , , , , , , , , , , , , , , , , , , , , , , , , , , , , , , , , , , , , , , , , , , , , , , , , , , , , , , , , , , , , , , , , , , , , , , , </v>
      </c>
      <c r="S310" t="s">
        <v>2058</v>
      </c>
      <c r="T310" t="s">
        <v>38</v>
      </c>
      <c r="U310">
        <f t="shared" si="54"/>
        <v>0</v>
      </c>
      <c r="V310">
        <f t="shared" si="55"/>
        <v>0</v>
      </c>
      <c r="W310" t="str">
        <f t="shared" si="56"/>
        <v>Noord-Holland</v>
      </c>
    </row>
    <row r="311" spans="7:23">
      <c r="G311" t="s">
        <v>1983</v>
      </c>
      <c r="H311" t="s">
        <v>168</v>
      </c>
      <c r="I311">
        <f t="shared" si="48"/>
        <v>0</v>
      </c>
      <c r="J311">
        <f t="shared" si="49"/>
        <v>0</v>
      </c>
      <c r="K311" t="str">
        <f t="shared" si="50"/>
        <v>Stichtse Vecht</v>
      </c>
      <c r="O311">
        <f t="shared" si="51"/>
        <v>1</v>
      </c>
      <c r="P311">
        <f t="shared" si="52"/>
        <v>1</v>
      </c>
      <c r="Q311" t="str">
        <f t="shared" si="53"/>
        <v xml:space="preserve">0, , , , , , , , , , , , , , , , , , , , , , , , , , , , , , , , , , , , , , , , , , , , , , , , , , , , , , , , , , , , , , , , , , , , , , , , , , , , , , , , , , , , , , , , , , , , , , , , , , , , , , , , , , , , , , , , , , , , , , , , , , , , , , , , , , </v>
      </c>
      <c r="S311" t="s">
        <v>2060</v>
      </c>
      <c r="T311" t="s">
        <v>38</v>
      </c>
      <c r="U311">
        <f t="shared" si="54"/>
        <v>0</v>
      </c>
      <c r="V311">
        <f t="shared" si="55"/>
        <v>0</v>
      </c>
      <c r="W311" t="str">
        <f t="shared" si="56"/>
        <v>Noord-Holland</v>
      </c>
    </row>
    <row r="312" spans="7:23">
      <c r="G312" t="s">
        <v>1983</v>
      </c>
      <c r="H312" t="s">
        <v>253</v>
      </c>
      <c r="I312">
        <f t="shared" si="48"/>
        <v>0</v>
      </c>
      <c r="J312">
        <f t="shared" si="49"/>
        <v>1</v>
      </c>
      <c r="K312" t="str">
        <f t="shared" si="50"/>
        <v>Stichtse Vecht, Wijdemeren</v>
      </c>
      <c r="O312">
        <f t="shared" si="51"/>
        <v>1</v>
      </c>
      <c r="P312">
        <f t="shared" si="52"/>
        <v>1</v>
      </c>
      <c r="Q312" t="str">
        <f t="shared" si="53"/>
        <v xml:space="preserve">0, , , , , , , , , , , , , , , , , , , , , , , , , , , , , , , , , , , , , , , , , , , , , , , , , , , , , , , , , , , , , , , , , , , , , , , , , , , , , , , , , , , , , , , , , , , , , , , , , , , , , , , , , , , , , , , , , , , , , , , , , , , , , , , , , , , </v>
      </c>
      <c r="S312" t="s">
        <v>2062</v>
      </c>
      <c r="T312" t="s">
        <v>38</v>
      </c>
      <c r="U312">
        <f t="shared" si="54"/>
        <v>0</v>
      </c>
      <c r="V312">
        <f t="shared" si="55"/>
        <v>0</v>
      </c>
      <c r="W312" t="str">
        <f t="shared" si="56"/>
        <v>Noord-Holland</v>
      </c>
    </row>
    <row r="313" spans="7:23">
      <c r="G313" t="s">
        <v>623</v>
      </c>
      <c r="H313" t="s">
        <v>168</v>
      </c>
      <c r="I313">
        <f t="shared" si="48"/>
        <v>0</v>
      </c>
      <c r="J313">
        <f t="shared" si="49"/>
        <v>0</v>
      </c>
      <c r="K313" t="str">
        <f t="shared" si="50"/>
        <v>Stichtse Vecht</v>
      </c>
      <c r="O313">
        <f t="shared" si="51"/>
        <v>1</v>
      </c>
      <c r="P313">
        <f t="shared" si="52"/>
        <v>1</v>
      </c>
      <c r="Q313" t="str">
        <f t="shared" si="53"/>
        <v xml:space="preserve">0, , , , , , , , , , , , , , , , , , , , , , , , , , , , , , , , , , , , , , , , , , , , , , , , , , , , , , , , , , , , , , , , , , , , , , , , , , , , , , , , , , , , , , , , , , , , , , , , , , , , , , , , , , , , , , , , , , , , , , , , , , , , , , , , , , , , </v>
      </c>
      <c r="S313" t="s">
        <v>690</v>
      </c>
      <c r="T313" t="s">
        <v>38</v>
      </c>
      <c r="U313">
        <f t="shared" si="54"/>
        <v>0</v>
      </c>
      <c r="V313">
        <f t="shared" si="55"/>
        <v>0</v>
      </c>
      <c r="W313" t="str">
        <f t="shared" si="56"/>
        <v>Noord-Holland</v>
      </c>
    </row>
    <row r="314" spans="7:23">
      <c r="G314" t="s">
        <v>623</v>
      </c>
      <c r="H314" t="s">
        <v>253</v>
      </c>
      <c r="I314">
        <f t="shared" si="48"/>
        <v>0</v>
      </c>
      <c r="J314">
        <f t="shared" si="49"/>
        <v>1</v>
      </c>
      <c r="K314" t="str">
        <f t="shared" si="50"/>
        <v>Stichtse Vecht, Wijdemeren</v>
      </c>
      <c r="O314">
        <f t="shared" si="51"/>
        <v>1</v>
      </c>
      <c r="P314">
        <f t="shared" si="52"/>
        <v>1</v>
      </c>
      <c r="Q314" t="str">
        <f t="shared" si="53"/>
        <v xml:space="preserve">0, , , , , , , , , , , , , , , , , , , , , , , , , , , , , , , , , , , , , , , , , , , , , , , , , , , , , , , , , , , , , , , , , , , , , , , , , , , , , , , , , , , , , , , , , , , , , , , , , , , , , , , , , , , , , , , , , , , , , , , , , , , , , , , , , , , , , </v>
      </c>
      <c r="S314" t="s">
        <v>2064</v>
      </c>
      <c r="T314" t="s">
        <v>38</v>
      </c>
      <c r="U314">
        <f t="shared" si="54"/>
        <v>0</v>
      </c>
      <c r="V314">
        <f t="shared" si="55"/>
        <v>0</v>
      </c>
      <c r="W314" t="str">
        <f t="shared" si="56"/>
        <v>Noord-Holland</v>
      </c>
    </row>
    <row r="315" spans="7:23">
      <c r="G315" t="s">
        <v>1626</v>
      </c>
      <c r="H315" t="s">
        <v>253</v>
      </c>
      <c r="I315">
        <f t="shared" si="48"/>
        <v>0</v>
      </c>
      <c r="J315">
        <f t="shared" si="49"/>
        <v>0</v>
      </c>
      <c r="K315" t="str">
        <f t="shared" si="50"/>
        <v>Wijdemeren</v>
      </c>
      <c r="O315">
        <f t="shared" si="51"/>
        <v>1</v>
      </c>
      <c r="P315">
        <f t="shared" si="52"/>
        <v>1</v>
      </c>
      <c r="Q315" t="str">
        <f t="shared" si="53"/>
        <v xml:space="preserve">0, , , , , , , , , , , , , , , , , , , , , , , , , , , , , , , , , , , , , , , , , , , , , , , , , , , , , , , , , , , , , , , , , , , , , , , , , , , , , , , , , , , , , , , , , , , , , , , , , , , , , , , , , , , , , , , , , , , , , , , , , , , , , , , , , , , , , , </v>
      </c>
      <c r="S315" t="s">
        <v>692</v>
      </c>
      <c r="T315" t="s">
        <v>38</v>
      </c>
      <c r="U315">
        <f t="shared" si="54"/>
        <v>0</v>
      </c>
      <c r="V315">
        <f t="shared" si="55"/>
        <v>0</v>
      </c>
      <c r="W315" t="str">
        <f t="shared" si="56"/>
        <v>Noord-Holland</v>
      </c>
    </row>
    <row r="316" spans="7:23">
      <c r="G316" t="s">
        <v>1986</v>
      </c>
      <c r="H316" t="s">
        <v>168</v>
      </c>
      <c r="I316">
        <f t="shared" si="48"/>
        <v>0</v>
      </c>
      <c r="J316">
        <f t="shared" si="49"/>
        <v>0</v>
      </c>
      <c r="K316" t="str">
        <f t="shared" si="50"/>
        <v>Stichtse Vecht</v>
      </c>
      <c r="O316">
        <f t="shared" si="51"/>
        <v>1</v>
      </c>
      <c r="P316">
        <f t="shared" si="52"/>
        <v>1</v>
      </c>
      <c r="Q316" t="str">
        <f t="shared" si="53"/>
        <v xml:space="preserve">0, , , , , , , , , , , , , , , , , , , , , , , , , , , , , , , , , , , , , , , , , , , , , , , , , , , , , , , , , , , , , , , , , , , , , , , , , , , , , , , , , , , , , , , , , , , , , , , , , , , , , , , , , , , , , , , , , , , , , , , , , , , , , , , , , , , , , , , </v>
      </c>
      <c r="S316" t="s">
        <v>1640</v>
      </c>
      <c r="T316" t="s">
        <v>38</v>
      </c>
      <c r="U316">
        <f t="shared" si="54"/>
        <v>0</v>
      </c>
      <c r="V316">
        <f t="shared" si="55"/>
        <v>0</v>
      </c>
      <c r="W316" t="str">
        <f t="shared" si="56"/>
        <v>Noord-Holland</v>
      </c>
    </row>
    <row r="317" spans="7:23">
      <c r="G317" t="s">
        <v>1986</v>
      </c>
      <c r="H317" t="s">
        <v>253</v>
      </c>
      <c r="I317">
        <f t="shared" si="48"/>
        <v>0</v>
      </c>
      <c r="J317">
        <f t="shared" si="49"/>
        <v>1</v>
      </c>
      <c r="K317" t="str">
        <f t="shared" si="50"/>
        <v>Stichtse Vecht, Wijdemeren</v>
      </c>
      <c r="O317">
        <f t="shared" si="51"/>
        <v>1</v>
      </c>
      <c r="P317">
        <f t="shared" si="52"/>
        <v>1</v>
      </c>
      <c r="Q317" t="str">
        <f t="shared" si="53"/>
        <v xml:space="preserve">0, , , , , , , , , , , , , , , , , , , , , , , , , , , , , , , , , , , , , , , , , , , , , , , , , , , , , , , , , , , , , , , , , , , , , , , , , , , , , , , , , , , , , , , , , , , , , , , , , , , , , , , , , , , , , , , , , , , , , , , , , , , , , , , , , , , , , , , , </v>
      </c>
      <c r="S317" t="s">
        <v>1641</v>
      </c>
      <c r="T317" t="s">
        <v>38</v>
      </c>
      <c r="U317">
        <f t="shared" si="54"/>
        <v>0</v>
      </c>
      <c r="V317">
        <f t="shared" si="55"/>
        <v>0</v>
      </c>
      <c r="W317" t="str">
        <f t="shared" si="56"/>
        <v>Noord-Holland</v>
      </c>
    </row>
    <row r="318" spans="7:23">
      <c r="G318" t="s">
        <v>630</v>
      </c>
      <c r="H318" t="s">
        <v>168</v>
      </c>
      <c r="I318">
        <f t="shared" si="48"/>
        <v>0</v>
      </c>
      <c r="J318">
        <f t="shared" si="49"/>
        <v>0</v>
      </c>
      <c r="K318" t="str">
        <f t="shared" si="50"/>
        <v>Stichtse Vecht</v>
      </c>
      <c r="O318">
        <f t="shared" si="51"/>
        <v>1</v>
      </c>
      <c r="P318">
        <f t="shared" si="52"/>
        <v>1</v>
      </c>
      <c r="Q318" t="str">
        <f t="shared" si="53"/>
        <v xml:space="preserve">0, , , , , , , , , , , , , , , , , , , , , , , , , , , , , , , , , , , , , , , , , , , , , , , , , , , , , , , , , , , , , , , , , , , , , , , , , , , , , , , , , , , , , , , , , , , , , , , , , , , , , , , , , , , , , , , , , , , , , , , , , , , , , , , , , , , , , , , , , </v>
      </c>
      <c r="S318" t="s">
        <v>694</v>
      </c>
      <c r="T318" t="s">
        <v>38</v>
      </c>
      <c r="U318">
        <f t="shared" si="54"/>
        <v>0</v>
      </c>
      <c r="V318">
        <f t="shared" si="55"/>
        <v>0</v>
      </c>
      <c r="W318" t="str">
        <f t="shared" si="56"/>
        <v>Noord-Holland</v>
      </c>
    </row>
    <row r="319" spans="7:23">
      <c r="G319" t="s">
        <v>630</v>
      </c>
      <c r="H319" t="s">
        <v>253</v>
      </c>
      <c r="I319">
        <f t="shared" ref="I319:I382" si="57">IF(AND(G319=G320,G319=G318),1,0)</f>
        <v>0</v>
      </c>
      <c r="J319">
        <f t="shared" ref="J319:J382" si="58">IF(AND(G318=G319),1,0)</f>
        <v>1</v>
      </c>
      <c r="K319" t="str">
        <f t="shared" ref="K319:K382" si="59">IF(AND(I319=0,J319=0),H319,CONCATENATE(K318,", ",H319))</f>
        <v>Stichtse Vecht, Wijdemeren</v>
      </c>
      <c r="O319">
        <f t="shared" ref="O319:O382" si="60">IF(AND(M319=M320,M319=M318),1,0)</f>
        <v>1</v>
      </c>
      <c r="P319">
        <f t="shared" ref="P319:P382" si="61">IF(AND(M318=M319),1,0)</f>
        <v>1</v>
      </c>
      <c r="Q319" t="str">
        <f t="shared" ref="Q319:Q382" si="62">IF(AND(O319=0,P319=0),N319,CONCATENATE(Q318,", ",N319))</f>
        <v xml:space="preserve">0, , , , , , , , , , , , , , , , , , , , , , , , , , , , , , , , , , , , , , , , , , , , , , , , , , , , , , , , , , , , , , , , , , , , , , , , , , , , , , , , , , , , , , , , , , , , , , , , , , , , , , , , , , , , , , , , , , , , , , , , , , , , , , , , , , , , , , , , , , </v>
      </c>
      <c r="S319" t="s">
        <v>1642</v>
      </c>
      <c r="T319" t="s">
        <v>38</v>
      </c>
      <c r="U319">
        <f t="shared" ref="U319:U382" si="63">IF(AND(S319=S320,S319=S318),1,0)</f>
        <v>0</v>
      </c>
      <c r="V319">
        <f t="shared" ref="V319:V382" si="64">IF(AND(S318=S319),1,0)</f>
        <v>0</v>
      </c>
      <c r="W319" t="str">
        <f t="shared" ref="W319:W382" si="65">IF(AND(U319=0,V319=0),T319,CONCATENATE(W318,", ",T319))</f>
        <v>Noord-Holland</v>
      </c>
    </row>
    <row r="320" spans="7:23">
      <c r="G320" t="s">
        <v>1987</v>
      </c>
      <c r="H320" t="s">
        <v>168</v>
      </c>
      <c r="I320">
        <f t="shared" si="57"/>
        <v>0</v>
      </c>
      <c r="J320">
        <f t="shared" si="58"/>
        <v>0</v>
      </c>
      <c r="K320" t="str">
        <f t="shared" si="59"/>
        <v>Stichtse Vecht</v>
      </c>
      <c r="O320">
        <f t="shared" si="60"/>
        <v>1</v>
      </c>
      <c r="P320">
        <f t="shared" si="61"/>
        <v>1</v>
      </c>
      <c r="Q320" t="str">
        <f t="shared" si="62"/>
        <v xml:space="preserve">0, , , , , , , , , , , , , , , , , , , , , , , , , , , , , , , , , , , , , , , , , , , , , , , , , , , , , , , , , , , , , , , , , , , , , , , , , , , , , , , , , , , , , , , , , , , , , , , , , , , , , , , , , , , , , , , , , , , , , , , , , , , , , , , , , , , , , , , , , , , </v>
      </c>
      <c r="S320" t="s">
        <v>2068</v>
      </c>
      <c r="T320" t="s">
        <v>38</v>
      </c>
      <c r="U320">
        <f t="shared" si="63"/>
        <v>0</v>
      </c>
      <c r="V320">
        <f t="shared" si="64"/>
        <v>0</v>
      </c>
      <c r="W320" t="str">
        <f t="shared" si="65"/>
        <v>Noord-Holland</v>
      </c>
    </row>
    <row r="321" spans="7:23">
      <c r="G321" t="s">
        <v>1987</v>
      </c>
      <c r="H321" t="s">
        <v>253</v>
      </c>
      <c r="I321">
        <f t="shared" si="57"/>
        <v>0</v>
      </c>
      <c r="J321">
        <f t="shared" si="58"/>
        <v>1</v>
      </c>
      <c r="K321" t="str">
        <f t="shared" si="59"/>
        <v>Stichtse Vecht, Wijdemeren</v>
      </c>
      <c r="O321">
        <f t="shared" si="60"/>
        <v>1</v>
      </c>
      <c r="P321">
        <f t="shared" si="61"/>
        <v>1</v>
      </c>
      <c r="Q321" t="str">
        <f t="shared" si="62"/>
        <v xml:space="preserve">0, , , , , , , , , , , , , , , , , , , , , , , , , , , , , , , , , , , , , , , , , , , , , , , , , , , , , , , , , , , , , , , , , , , , , , , , , , , , , , , , , , , , , , , , , , , , , , , , , , , , , , , , , , , , , , , , , , , , , , , , , , , , , , , , , , , , , , , , , , , , </v>
      </c>
      <c r="S321" t="s">
        <v>2071</v>
      </c>
      <c r="T321" t="s">
        <v>38</v>
      </c>
      <c r="U321">
        <f t="shared" si="63"/>
        <v>0</v>
      </c>
      <c r="V321">
        <f t="shared" si="64"/>
        <v>0</v>
      </c>
      <c r="W321" t="str">
        <f t="shared" si="65"/>
        <v>Noord-Holland</v>
      </c>
    </row>
    <row r="322" spans="7:23">
      <c r="G322" t="s">
        <v>1989</v>
      </c>
      <c r="H322" t="s">
        <v>168</v>
      </c>
      <c r="I322">
        <f t="shared" si="57"/>
        <v>0</v>
      </c>
      <c r="J322">
        <f t="shared" si="58"/>
        <v>0</v>
      </c>
      <c r="K322" t="str">
        <f t="shared" si="59"/>
        <v>Stichtse Vecht</v>
      </c>
      <c r="O322">
        <f t="shared" si="60"/>
        <v>1</v>
      </c>
      <c r="P322">
        <f t="shared" si="61"/>
        <v>1</v>
      </c>
      <c r="Q322" t="str">
        <f t="shared" si="62"/>
        <v xml:space="preserve">0, , , , , , , , , , , , , , , , , , , , , , , , , , , , , , , , , , , , , , , , , , , , , , , , , , , , , , , , , , , , , , , , , , , , , , , , , , , , , , , , , , , , , , , , , , , , , , , , , , , , , , , , , , , , , , , , , , , , , , , , , , , , , , , , , , , , , , , , , , , , , </v>
      </c>
      <c r="S322" t="s">
        <v>2071</v>
      </c>
      <c r="T322" t="s">
        <v>154</v>
      </c>
      <c r="U322">
        <f t="shared" si="63"/>
        <v>0</v>
      </c>
      <c r="V322">
        <f t="shared" si="64"/>
        <v>1</v>
      </c>
      <c r="W322" t="str">
        <f t="shared" si="65"/>
        <v>Noord-Holland, Utrecht</v>
      </c>
    </row>
    <row r="323" spans="7:23">
      <c r="G323" t="s">
        <v>1990</v>
      </c>
      <c r="H323" t="s">
        <v>168</v>
      </c>
      <c r="I323">
        <f t="shared" si="57"/>
        <v>0</v>
      </c>
      <c r="J323">
        <f t="shared" si="58"/>
        <v>0</v>
      </c>
      <c r="K323" t="str">
        <f t="shared" si="59"/>
        <v>Stichtse Vecht</v>
      </c>
      <c r="O323">
        <f t="shared" si="60"/>
        <v>1</v>
      </c>
      <c r="P323">
        <f t="shared" si="61"/>
        <v>1</v>
      </c>
      <c r="Q323" t="str">
        <f t="shared" si="62"/>
        <v xml:space="preserve">0, , , , , , , , , , , , , , , , , , , , , , , , , , , , , , , , , , , , , , , , , , , , , , , , , , , , , , , , , , , , , , , , , , , , , , , , , , , , , , , , , , , , , , , , , , , , , , , , , , , , , , , , , , , , , , , , , , , , , , , , , , , , , , , , , , , , , , , , , , , , , , </v>
      </c>
      <c r="S323" t="s">
        <v>2075</v>
      </c>
      <c r="T323" t="s">
        <v>38</v>
      </c>
      <c r="U323">
        <f t="shared" si="63"/>
        <v>0</v>
      </c>
      <c r="V323">
        <f t="shared" si="64"/>
        <v>0</v>
      </c>
      <c r="W323" t="str">
        <f t="shared" si="65"/>
        <v>Noord-Holland</v>
      </c>
    </row>
    <row r="324" spans="7:23">
      <c r="G324" t="s">
        <v>1992</v>
      </c>
      <c r="H324" t="s">
        <v>643</v>
      </c>
      <c r="I324">
        <f t="shared" si="57"/>
        <v>0</v>
      </c>
      <c r="J324">
        <f t="shared" si="58"/>
        <v>0</v>
      </c>
      <c r="K324" t="str">
        <f t="shared" si="59"/>
        <v>De Bilt</v>
      </c>
      <c r="O324">
        <f t="shared" si="60"/>
        <v>1</v>
      </c>
      <c r="P324">
        <f t="shared" si="61"/>
        <v>1</v>
      </c>
      <c r="Q324" t="str">
        <f t="shared" si="62"/>
        <v xml:space="preserve">0, , , , , , , , , , , , , , , , , , , , , , , , , , , , , , , , , , , , , , , , , , , , , , , , , , , , , , , , , , , , , , , , , , , , , , , , , , , , , , , , , , , , , , , , , , , , , , , , , , , , , , , , , , , , , , , , , , , , , , , , , , , , , , , , , , , , , , , , , , , , , , , </v>
      </c>
      <c r="S324" t="s">
        <v>2075</v>
      </c>
      <c r="T324" t="s">
        <v>154</v>
      </c>
      <c r="U324">
        <f t="shared" si="63"/>
        <v>0</v>
      </c>
      <c r="V324">
        <f t="shared" si="64"/>
        <v>1</v>
      </c>
      <c r="W324" t="str">
        <f t="shared" si="65"/>
        <v>Noord-Holland, Utrecht</v>
      </c>
    </row>
    <row r="325" spans="7:23">
      <c r="G325" t="s">
        <v>1992</v>
      </c>
      <c r="H325" t="s">
        <v>168</v>
      </c>
      <c r="I325">
        <f t="shared" si="57"/>
        <v>0</v>
      </c>
      <c r="J325">
        <f t="shared" si="58"/>
        <v>1</v>
      </c>
      <c r="K325" t="str">
        <f t="shared" si="59"/>
        <v>De Bilt, Stichtse Vecht</v>
      </c>
      <c r="O325">
        <f t="shared" si="60"/>
        <v>1</v>
      </c>
      <c r="P325">
        <f t="shared" si="61"/>
        <v>1</v>
      </c>
      <c r="Q325" t="str">
        <f t="shared" si="62"/>
        <v xml:space="preserve">0, , , , , , , , , , , , , , , , , , , , , , , , , , , , , , , , , , , , , , , , , , , , , , , , , , , , , , , , , , , , , , , , , , , , , , , , , , , , , , , , , , , , , , , , , , , , , , , , , , , , , , , , , , , , , , , , , , , , , , , , , , , , , , , , , , , , , , , , , , , , , , , , </v>
      </c>
      <c r="S325" t="s">
        <v>2076</v>
      </c>
      <c r="T325" t="s">
        <v>38</v>
      </c>
      <c r="U325">
        <f t="shared" si="63"/>
        <v>0</v>
      </c>
      <c r="V325">
        <f t="shared" si="64"/>
        <v>0</v>
      </c>
      <c r="W325" t="str">
        <f t="shared" si="65"/>
        <v>Noord-Holland</v>
      </c>
    </row>
    <row r="326" spans="7:23">
      <c r="G326" t="s">
        <v>1993</v>
      </c>
      <c r="H326" t="s">
        <v>168</v>
      </c>
      <c r="I326">
        <f t="shared" si="57"/>
        <v>0</v>
      </c>
      <c r="J326">
        <f t="shared" si="58"/>
        <v>0</v>
      </c>
      <c r="K326" t="str">
        <f t="shared" si="59"/>
        <v>Stichtse Vecht</v>
      </c>
      <c r="O326">
        <f t="shared" si="60"/>
        <v>1</v>
      </c>
      <c r="P326">
        <f t="shared" si="61"/>
        <v>1</v>
      </c>
      <c r="Q326" t="str">
        <f t="shared" si="62"/>
        <v xml:space="preserve">0, , , , , , , , , , , , , , , , , , , , , , , , , , , , , , , , , , , , , , , , , , , , , , , , , , , , , , , , , , , , , , , , , , , , , , , , , , , , , , , , , , , , , , , , , , , , , , , , , , , , , , , , , , , , , , , , , , , , , , , , , , , , , , , , , , , , , , , , , , , , , , , , , </v>
      </c>
      <c r="S326" t="s">
        <v>2076</v>
      </c>
      <c r="T326" t="s">
        <v>154</v>
      </c>
      <c r="U326">
        <f t="shared" si="63"/>
        <v>0</v>
      </c>
      <c r="V326">
        <f t="shared" si="64"/>
        <v>1</v>
      </c>
      <c r="W326" t="str">
        <f t="shared" si="65"/>
        <v>Noord-Holland, Utrecht</v>
      </c>
    </row>
    <row r="327" spans="7:23">
      <c r="G327" t="s">
        <v>1629</v>
      </c>
      <c r="H327" t="s">
        <v>168</v>
      </c>
      <c r="I327">
        <f t="shared" si="57"/>
        <v>0</v>
      </c>
      <c r="J327">
        <f t="shared" si="58"/>
        <v>0</v>
      </c>
      <c r="K327" t="str">
        <f t="shared" si="59"/>
        <v>Stichtse Vecht</v>
      </c>
      <c r="O327">
        <f t="shared" si="60"/>
        <v>1</v>
      </c>
      <c r="P327">
        <f t="shared" si="61"/>
        <v>1</v>
      </c>
      <c r="Q327" t="str">
        <f t="shared" si="62"/>
        <v xml:space="preserve">0, , , , , , , , , , , , , , , , , , , , , , , , , , , , , , , , , , , , , , , , , , , , , , , , , , , , , , , , , , , , , , , , , , , , , , , , , , , , , , , , , , , , , , , , , , , , , , , , , , , , , , , , , , , , , , , , , , , , , , , , , , , , , , , , , , , , , , , , , , , , , , , , , , </v>
      </c>
      <c r="S327" t="s">
        <v>2078</v>
      </c>
      <c r="T327" t="s">
        <v>38</v>
      </c>
      <c r="U327">
        <f t="shared" si="63"/>
        <v>0</v>
      </c>
      <c r="V327">
        <f t="shared" si="64"/>
        <v>0</v>
      </c>
      <c r="W327" t="str">
        <f t="shared" si="65"/>
        <v>Noord-Holland</v>
      </c>
    </row>
    <row r="328" spans="7:23">
      <c r="G328" t="s">
        <v>636</v>
      </c>
      <c r="H328" t="s">
        <v>643</v>
      </c>
      <c r="I328">
        <f t="shared" si="57"/>
        <v>0</v>
      </c>
      <c r="J328">
        <f t="shared" si="58"/>
        <v>0</v>
      </c>
      <c r="K328" t="str">
        <f t="shared" si="59"/>
        <v>De Bilt</v>
      </c>
      <c r="O328">
        <f t="shared" si="60"/>
        <v>1</v>
      </c>
      <c r="P328">
        <f t="shared" si="61"/>
        <v>1</v>
      </c>
      <c r="Q328" t="str">
        <f t="shared" si="62"/>
        <v xml:space="preserve">0, , , , , , , , , , , , , , , , , , , , , , , , , , , , , , , , , , , , , , , , , , , , , , , , , , , , , , , , , , , , , , , , , , , , , , , , , , , , , , , , , , , , , , , , , , , , , , , , , , , , , , , , , , , , , , , , , , , , , , , , , , , , , , , , , , , , , , , , , , , , , , , , , , , </v>
      </c>
      <c r="S328" t="s">
        <v>2078</v>
      </c>
      <c r="T328" t="s">
        <v>154</v>
      </c>
      <c r="U328">
        <f t="shared" si="63"/>
        <v>0</v>
      </c>
      <c r="V328">
        <f t="shared" si="64"/>
        <v>1</v>
      </c>
      <c r="W328" t="str">
        <f t="shared" si="65"/>
        <v>Noord-Holland, Utrecht</v>
      </c>
    </row>
    <row r="329" spans="7:23">
      <c r="G329" t="s">
        <v>636</v>
      </c>
      <c r="H329" t="s">
        <v>168</v>
      </c>
      <c r="I329">
        <f t="shared" si="57"/>
        <v>0</v>
      </c>
      <c r="J329">
        <f t="shared" si="58"/>
        <v>1</v>
      </c>
      <c r="K329" t="str">
        <f t="shared" si="59"/>
        <v>De Bilt, Stichtse Vecht</v>
      </c>
      <c r="O329">
        <f t="shared" si="60"/>
        <v>1</v>
      </c>
      <c r="P329">
        <f t="shared" si="61"/>
        <v>1</v>
      </c>
      <c r="Q329" t="str">
        <f t="shared" si="62"/>
        <v xml:space="preserve">0, , , , , , , , , , , , , , , , , , , , , , , , , , , , , , , , , , , , , , , , , , , , , , , , , , , , , , , , , , , , , , , , , , , , , , , , , , , , , , , , , , , , , , , , , , , , , , , , , , , , , , , , , , , , , , , , , , , , , , , , , , , , , , , , , , , , , , , , , , , , , , , , , , , , </v>
      </c>
      <c r="S329" t="s">
        <v>702</v>
      </c>
      <c r="T329" t="s">
        <v>38</v>
      </c>
      <c r="U329">
        <f t="shared" si="63"/>
        <v>0</v>
      </c>
      <c r="V329">
        <f t="shared" si="64"/>
        <v>0</v>
      </c>
      <c r="W329" t="str">
        <f t="shared" si="65"/>
        <v>Noord-Holland</v>
      </c>
    </row>
    <row r="330" spans="7:23">
      <c r="G330" t="s">
        <v>1996</v>
      </c>
      <c r="H330" t="s">
        <v>168</v>
      </c>
      <c r="I330">
        <f t="shared" si="57"/>
        <v>0</v>
      </c>
      <c r="J330">
        <f t="shared" si="58"/>
        <v>0</v>
      </c>
      <c r="K330" t="str">
        <f t="shared" si="59"/>
        <v>Stichtse Vecht</v>
      </c>
      <c r="O330">
        <f t="shared" si="60"/>
        <v>1</v>
      </c>
      <c r="P330">
        <f t="shared" si="61"/>
        <v>1</v>
      </c>
      <c r="Q330" t="str">
        <f t="shared" si="62"/>
        <v xml:space="preserve">0, , , , , , , , , , , , , , , , , , , , , , , , , , , , , , , , , , , , , , , , , , , , , , , , , , , , , , , , , , , , , , , , , , , , , , , , , , , , , , , , , , , , , , , , , , , , , , , , , , , , , , , , , , , , , , , , , , , , , , , , , , , , , , , , , , , , , , , , , , , , , , , , , , , , , </v>
      </c>
      <c r="S330" t="s">
        <v>2079</v>
      </c>
      <c r="T330" t="s">
        <v>38</v>
      </c>
      <c r="U330">
        <f t="shared" si="63"/>
        <v>0</v>
      </c>
      <c r="V330">
        <f t="shared" si="64"/>
        <v>0</v>
      </c>
      <c r="W330" t="str">
        <f t="shared" si="65"/>
        <v>Noord-Holland</v>
      </c>
    </row>
    <row r="331" spans="7:23">
      <c r="G331" t="s">
        <v>1998</v>
      </c>
      <c r="H331" t="s">
        <v>168</v>
      </c>
      <c r="I331">
        <f t="shared" si="57"/>
        <v>0</v>
      </c>
      <c r="J331">
        <f t="shared" si="58"/>
        <v>0</v>
      </c>
      <c r="K331" t="str">
        <f t="shared" si="59"/>
        <v>Stichtse Vecht</v>
      </c>
      <c r="O331">
        <f t="shared" si="60"/>
        <v>1</v>
      </c>
      <c r="P331">
        <f t="shared" si="61"/>
        <v>1</v>
      </c>
      <c r="Q331" t="str">
        <f t="shared" si="62"/>
        <v xml:space="preserve">0, , , , , , , , , , , , , , , , , , , , , , , , , , , , , , , , , , , , , , , , , , , , , , , , , , , , , , , , , , , , , , , , , , , , , , , , , , , , , , , , , , , , , , , , , , , , , , , , , , , , , , , , , , , , , , , , , , , , , , , , , , , , , , , , , , , , , , , , , , , , , , , , , , , , , , </v>
      </c>
      <c r="S331" t="s">
        <v>2080</v>
      </c>
      <c r="T331" t="s">
        <v>38</v>
      </c>
      <c r="U331">
        <f t="shared" si="63"/>
        <v>0</v>
      </c>
      <c r="V331">
        <f t="shared" si="64"/>
        <v>0</v>
      </c>
      <c r="W331" t="str">
        <f t="shared" si="65"/>
        <v>Noord-Holland</v>
      </c>
    </row>
    <row r="332" spans="7:23">
      <c r="G332" t="s">
        <v>2000</v>
      </c>
      <c r="H332" t="s">
        <v>643</v>
      </c>
      <c r="I332">
        <f t="shared" si="57"/>
        <v>0</v>
      </c>
      <c r="J332">
        <f t="shared" si="58"/>
        <v>0</v>
      </c>
      <c r="K332" t="str">
        <f t="shared" si="59"/>
        <v>De Bilt</v>
      </c>
      <c r="O332">
        <f t="shared" si="60"/>
        <v>1</v>
      </c>
      <c r="P332">
        <f t="shared" si="61"/>
        <v>1</v>
      </c>
      <c r="Q332" t="str">
        <f t="shared" si="62"/>
        <v xml:space="preserve">0, , , , , , , , , , , , , , , , , , , , , , , , , , , , , , , , , , , , , , , , , , , , , , , , , , , , , , , , , , , , , , , , , , , , , , , , , , , , , , , , , , , , , , , , , , , , , , , , , , , , , , , , , , , , , , , , , , , , , , , , , , , , , , , , , , , , , , , , , , , , , , , , , , , , , , , </v>
      </c>
      <c r="S332" t="s">
        <v>2082</v>
      </c>
      <c r="T332" t="s">
        <v>38</v>
      </c>
      <c r="U332">
        <f t="shared" si="63"/>
        <v>0</v>
      </c>
      <c r="V332">
        <f t="shared" si="64"/>
        <v>0</v>
      </c>
      <c r="W332" t="str">
        <f t="shared" si="65"/>
        <v>Noord-Holland</v>
      </c>
    </row>
    <row r="333" spans="7:23">
      <c r="G333" t="s">
        <v>2000</v>
      </c>
      <c r="H333" t="s">
        <v>168</v>
      </c>
      <c r="I333">
        <f t="shared" si="57"/>
        <v>0</v>
      </c>
      <c r="J333">
        <f t="shared" si="58"/>
        <v>1</v>
      </c>
      <c r="K333" t="str">
        <f t="shared" si="59"/>
        <v>De Bilt, Stichtse Vecht</v>
      </c>
      <c r="O333">
        <f t="shared" si="60"/>
        <v>1</v>
      </c>
      <c r="P333">
        <f t="shared" si="61"/>
        <v>1</v>
      </c>
      <c r="Q333" t="str">
        <f t="shared" si="62"/>
        <v xml:space="preserve">0, , , , , , , , , , , , , , , , , , , , , , , , , , , , , , , , , , , , , , , , , , , , , , , , , , , , , , , , , , , , , , , , , , , , , , , , , , , , , , , , , , , , , , , , , , , , , , , , , , , , , , , , , , , , , , , , , , , , , , , , , , , , , , , , , , , , , , , , , , , , , , , , , , , , , , , , </v>
      </c>
      <c r="S333" t="s">
        <v>2084</v>
      </c>
      <c r="T333" t="s">
        <v>38</v>
      </c>
      <c r="U333">
        <f t="shared" si="63"/>
        <v>0</v>
      </c>
      <c r="V333">
        <f t="shared" si="64"/>
        <v>0</v>
      </c>
      <c r="W333" t="str">
        <f t="shared" si="65"/>
        <v>Noord-Holland</v>
      </c>
    </row>
    <row r="334" spans="7:23">
      <c r="G334" t="s">
        <v>2002</v>
      </c>
      <c r="H334" t="s">
        <v>643</v>
      </c>
      <c r="I334">
        <f t="shared" si="57"/>
        <v>0</v>
      </c>
      <c r="J334">
        <f t="shared" si="58"/>
        <v>0</v>
      </c>
      <c r="K334" t="str">
        <f t="shared" si="59"/>
        <v>De Bilt</v>
      </c>
      <c r="O334">
        <f t="shared" si="60"/>
        <v>1</v>
      </c>
      <c r="P334">
        <f t="shared" si="61"/>
        <v>1</v>
      </c>
      <c r="Q334" t="str">
        <f t="shared" si="62"/>
        <v xml:space="preserve">0, , , , , , , , , , , , , , , , , , , , , , , , , , , , , , , , , , , , , , , , , , , , , , , , , , , , , , , , , , , , , , , , , , , , , , , , , , , , , , , , , , , , , , , , , , , , , , , , , , , , , , , , , , , , , , , , , , , , , , , , , , , , , , , , , , , , , , , , , , , , , , , , , , , , , , , , , </v>
      </c>
      <c r="S334" t="s">
        <v>706</v>
      </c>
      <c r="T334" t="s">
        <v>154</v>
      </c>
      <c r="U334">
        <f t="shared" si="63"/>
        <v>0</v>
      </c>
      <c r="V334">
        <f t="shared" si="64"/>
        <v>0</v>
      </c>
      <c r="W334" t="str">
        <f t="shared" si="65"/>
        <v>Utrecht</v>
      </c>
    </row>
    <row r="335" spans="7:23">
      <c r="G335" t="s">
        <v>2002</v>
      </c>
      <c r="H335" t="s">
        <v>168</v>
      </c>
      <c r="I335">
        <f t="shared" si="57"/>
        <v>0</v>
      </c>
      <c r="J335">
        <f t="shared" si="58"/>
        <v>1</v>
      </c>
      <c r="K335" t="str">
        <f t="shared" si="59"/>
        <v>De Bilt, Stichtse Vecht</v>
      </c>
      <c r="O335">
        <f t="shared" si="60"/>
        <v>1</v>
      </c>
      <c r="P335">
        <f t="shared" si="61"/>
        <v>1</v>
      </c>
      <c r="Q335" t="str">
        <f t="shared" si="62"/>
        <v xml:space="preserve">0, , , , , , , , , , , , , , , , , , , , , , , , , , , , , , , , , , , , , , , , , , , , , , , , , , , , , , , , , , , , , , , , , , , , , , , , , , , , , , , , , , , , , , , , , , , , , , , , , , , , , , , , , , , , , , , , , , , , , , , , , , , , , , , , , , , , , , , , , , , , , , , , , , , , , , , , , , </v>
      </c>
      <c r="S335" t="s">
        <v>2086</v>
      </c>
      <c r="T335" t="s">
        <v>38</v>
      </c>
      <c r="U335">
        <f t="shared" si="63"/>
        <v>0</v>
      </c>
      <c r="V335">
        <f t="shared" si="64"/>
        <v>0</v>
      </c>
      <c r="W335" t="str">
        <f t="shared" si="65"/>
        <v>Noord-Holland</v>
      </c>
    </row>
    <row r="336" spans="7:23">
      <c r="G336" t="s">
        <v>2004</v>
      </c>
      <c r="H336" t="s">
        <v>643</v>
      </c>
      <c r="I336">
        <f t="shared" si="57"/>
        <v>0</v>
      </c>
      <c r="J336">
        <f t="shared" si="58"/>
        <v>0</v>
      </c>
      <c r="K336" t="str">
        <f t="shared" si="59"/>
        <v>De Bilt</v>
      </c>
      <c r="O336">
        <f t="shared" si="60"/>
        <v>1</v>
      </c>
      <c r="P336">
        <f t="shared" si="61"/>
        <v>1</v>
      </c>
      <c r="Q336" t="str">
        <f t="shared" si="62"/>
        <v xml:space="preserve">0, , , , , , , , , , , , , , , , , , , , , , , , , , , , , , , , , , , , , , , , , , , , , , , , , , , , , , , , , , , , , , , , , , , , , , , , , , , , , , , , , , , , , , , , , , , , , , , , , , , , , , , , , , , , , , , , , , , , , , , , , , , , , , , , , , , , , , , , , , , , , , , , , , , , , , , , , , , </v>
      </c>
      <c r="S336" t="s">
        <v>2088</v>
      </c>
      <c r="T336" t="s">
        <v>154</v>
      </c>
      <c r="U336">
        <f t="shared" si="63"/>
        <v>0</v>
      </c>
      <c r="V336">
        <f t="shared" si="64"/>
        <v>0</v>
      </c>
      <c r="W336" t="str">
        <f t="shared" si="65"/>
        <v>Utrecht</v>
      </c>
    </row>
    <row r="337" spans="7:23">
      <c r="G337" t="s">
        <v>640</v>
      </c>
      <c r="H337" t="s">
        <v>643</v>
      </c>
      <c r="I337">
        <f t="shared" si="57"/>
        <v>0</v>
      </c>
      <c r="J337">
        <f t="shared" si="58"/>
        <v>0</v>
      </c>
      <c r="K337" t="str">
        <f t="shared" si="59"/>
        <v>De Bilt</v>
      </c>
      <c r="O337">
        <f t="shared" si="60"/>
        <v>1</v>
      </c>
      <c r="P337">
        <f t="shared" si="61"/>
        <v>1</v>
      </c>
      <c r="Q337" t="str">
        <f t="shared" si="62"/>
        <v xml:space="preserve">0, , , , , , , , , , , , , , , , , , , , , , , , , , , , , , , , , , , , , , , , , , , , , , , , , , , , , , , , , , , , , , , , , , , , , , , , , , , , , , , , , , , , , , , , , , , , , , , , , , , , , , , , , , , , , , , , , , , , , , , , , , , , , , , , , , , , , , , , , , , , , , , , , , , , , , , , , , , , </v>
      </c>
      <c r="S337" t="s">
        <v>2090</v>
      </c>
      <c r="T337" t="s">
        <v>38</v>
      </c>
      <c r="U337">
        <f t="shared" si="63"/>
        <v>0</v>
      </c>
      <c r="V337">
        <f t="shared" si="64"/>
        <v>0</v>
      </c>
      <c r="W337" t="str">
        <f t="shared" si="65"/>
        <v>Noord-Holland</v>
      </c>
    </row>
    <row r="338" spans="7:23">
      <c r="G338" t="s">
        <v>1632</v>
      </c>
      <c r="H338" t="s">
        <v>643</v>
      </c>
      <c r="I338">
        <f t="shared" si="57"/>
        <v>0</v>
      </c>
      <c r="J338">
        <f t="shared" si="58"/>
        <v>0</v>
      </c>
      <c r="K338" t="str">
        <f t="shared" si="59"/>
        <v>De Bilt</v>
      </c>
      <c r="O338">
        <f t="shared" si="60"/>
        <v>1</v>
      </c>
      <c r="P338">
        <f t="shared" si="61"/>
        <v>1</v>
      </c>
      <c r="Q338" t="str">
        <f t="shared" si="62"/>
        <v xml:space="preserve">0, , , , , , , , , , , , , , , , , , , , , , , , , , , , , , , , , , , , , , , , , , , , , , , , , , , , , , , , , , , , , , , , , , , , , , , , , , , , , , , , , , , , , , , , , , , , , , , , , , , , , , , , , , , , , , , , , , , , , , , , , , , , , , , , , , , , , , , , , , , , , , , , , , , , , , , , , , , , , </v>
      </c>
      <c r="S338" t="s">
        <v>2092</v>
      </c>
      <c r="T338" t="s">
        <v>154</v>
      </c>
      <c r="U338">
        <f t="shared" si="63"/>
        <v>0</v>
      </c>
      <c r="V338">
        <f t="shared" si="64"/>
        <v>0</v>
      </c>
      <c r="W338" t="str">
        <f t="shared" si="65"/>
        <v>Utrecht</v>
      </c>
    </row>
    <row r="339" spans="7:23">
      <c r="G339" t="s">
        <v>1632</v>
      </c>
      <c r="H339" t="s">
        <v>168</v>
      </c>
      <c r="I339">
        <f t="shared" si="57"/>
        <v>0</v>
      </c>
      <c r="J339">
        <f t="shared" si="58"/>
        <v>1</v>
      </c>
      <c r="K339" t="str">
        <f t="shared" si="59"/>
        <v>De Bilt, Stichtse Vecht</v>
      </c>
      <c r="O339">
        <f t="shared" si="60"/>
        <v>1</v>
      </c>
      <c r="P339">
        <f t="shared" si="61"/>
        <v>1</v>
      </c>
      <c r="Q339" t="str">
        <f t="shared" si="62"/>
        <v xml:space="preserve">0, , , , , , , , , , , , , , , , , , , , , , , , , , , , , , , , , , , , , , , , , , , , , , , , , , , , , , , , , , , , , , , , , , , , , , , , , , , , , , , , , , , , , , , , , , , , , , , , , , , , , , , , , , , , , , , , , , , , , , , , , , , , , , , , , , , , , , , , , , , , , , , , , , , , , , , , , , , , , , </v>
      </c>
      <c r="S339" t="s">
        <v>2094</v>
      </c>
      <c r="T339" t="s">
        <v>38</v>
      </c>
      <c r="U339">
        <f t="shared" si="63"/>
        <v>0</v>
      </c>
      <c r="V339">
        <f t="shared" si="64"/>
        <v>0</v>
      </c>
      <c r="W339" t="str">
        <f t="shared" si="65"/>
        <v>Noord-Holland</v>
      </c>
    </row>
    <row r="340" spans="7:23">
      <c r="G340" t="s">
        <v>2007</v>
      </c>
      <c r="H340" t="s">
        <v>168</v>
      </c>
      <c r="I340">
        <f t="shared" si="57"/>
        <v>0</v>
      </c>
      <c r="J340">
        <f t="shared" si="58"/>
        <v>0</v>
      </c>
      <c r="K340" t="str">
        <f t="shared" si="59"/>
        <v>Stichtse Vecht</v>
      </c>
      <c r="O340">
        <f t="shared" si="60"/>
        <v>1</v>
      </c>
      <c r="P340">
        <f t="shared" si="61"/>
        <v>1</v>
      </c>
      <c r="Q340" t="str">
        <f t="shared" si="62"/>
        <v xml:space="preserve">0, , , , , , , , , , , , , , , , , , , , , , , , , , , , , , , , , , , , , , , , , , , , , , , , , , , , , , , , , , , , , , , , , , , , , , , , , , , , , , , , , , , , , , , , , , , , , , , , , , , , , , , , , , , , , , , , , , , , , , , , , , , , , , , , , , , , , , , , , , , , , , , , , , , , , , , , , , , , , , , </v>
      </c>
      <c r="S340" t="s">
        <v>1643</v>
      </c>
      <c r="T340" t="s">
        <v>38</v>
      </c>
      <c r="U340">
        <f t="shared" si="63"/>
        <v>0</v>
      </c>
      <c r="V340">
        <f t="shared" si="64"/>
        <v>0</v>
      </c>
      <c r="W340" t="str">
        <f t="shared" si="65"/>
        <v>Noord-Holland</v>
      </c>
    </row>
    <row r="341" spans="7:23">
      <c r="G341" t="s">
        <v>2007</v>
      </c>
      <c r="H341" t="s">
        <v>154</v>
      </c>
      <c r="I341">
        <f t="shared" si="57"/>
        <v>0</v>
      </c>
      <c r="J341">
        <f t="shared" si="58"/>
        <v>1</v>
      </c>
      <c r="K341" t="str">
        <f t="shared" si="59"/>
        <v>Stichtse Vecht, Utrecht</v>
      </c>
      <c r="O341">
        <f t="shared" si="60"/>
        <v>1</v>
      </c>
      <c r="P341">
        <f t="shared" si="61"/>
        <v>1</v>
      </c>
      <c r="Q341" t="str">
        <f t="shared" si="62"/>
        <v xml:space="preserve">0, , , , , , , , , , , , , , , , , , , , , , , , , , , , , , , , , , , , , , , , , , , , , , , , , , , , , , , , , , , , , , , , , , , , , , , , , , , , , , , , , , , , , , , , , , , , , , , , , , , , , , , , , , , , , , , , , , , , , , , , , , , , , , , , , , , , , , , , , , , , , , , , , , , , , , , , , , , , , , , , </v>
      </c>
      <c r="S341" t="s">
        <v>1644</v>
      </c>
      <c r="T341" t="s">
        <v>38</v>
      </c>
      <c r="U341">
        <f t="shared" si="63"/>
        <v>0</v>
      </c>
      <c r="V341">
        <f t="shared" si="64"/>
        <v>0</v>
      </c>
      <c r="W341" t="str">
        <f t="shared" si="65"/>
        <v>Noord-Holland</v>
      </c>
    </row>
    <row r="342" spans="7:23">
      <c r="G342" t="s">
        <v>2009</v>
      </c>
      <c r="H342" t="s">
        <v>168</v>
      </c>
      <c r="I342">
        <f t="shared" si="57"/>
        <v>0</v>
      </c>
      <c r="J342">
        <f t="shared" si="58"/>
        <v>0</v>
      </c>
      <c r="K342" t="str">
        <f t="shared" si="59"/>
        <v>Stichtse Vecht</v>
      </c>
      <c r="O342">
        <f t="shared" si="60"/>
        <v>1</v>
      </c>
      <c r="P342">
        <f t="shared" si="61"/>
        <v>1</v>
      </c>
      <c r="Q342" t="str">
        <f t="shared" si="62"/>
        <v xml:space="preserve">0, , , , , , , , , , , , , , , , , , , , , , , , , , , , , , , , , , , , , , , , , , , , , , , , , , , , , , , , , , , , , , , , , , , , , , , , , , , , , , , , , , , , , , , , , , , , , , , , , , , , , , , , , , , , , , , , , , , , , , , , , , , , , , , , , , , , , , , , , , , , , , , , , , , , , , , , , , , , , , , , , </v>
      </c>
      <c r="S342" t="s">
        <v>1645</v>
      </c>
      <c r="T342" t="s">
        <v>38</v>
      </c>
      <c r="U342">
        <f t="shared" si="63"/>
        <v>0</v>
      </c>
      <c r="V342">
        <f t="shared" si="64"/>
        <v>0</v>
      </c>
      <c r="W342" t="str">
        <f t="shared" si="65"/>
        <v>Noord-Holland</v>
      </c>
    </row>
    <row r="343" spans="7:23">
      <c r="G343" t="s">
        <v>645</v>
      </c>
      <c r="H343" t="s">
        <v>168</v>
      </c>
      <c r="I343">
        <f t="shared" si="57"/>
        <v>0</v>
      </c>
      <c r="J343">
        <f t="shared" si="58"/>
        <v>0</v>
      </c>
      <c r="K343" t="str">
        <f t="shared" si="59"/>
        <v>Stichtse Vecht</v>
      </c>
      <c r="O343">
        <f t="shared" si="60"/>
        <v>1</v>
      </c>
      <c r="P343">
        <f t="shared" si="61"/>
        <v>1</v>
      </c>
      <c r="Q343" t="str">
        <f t="shared" si="62"/>
        <v xml:space="preserve">0, , , , , , , , , , , , , , , , , , , , , , , , , , , , , , , , , , , , , , , , , , , , , , , , , , , , , , , , , , , , , , , , , , , , , , , , , , , , , , , , , , , , , , , , , , , , , , , , , , , , , , , , , , , , , , , , , , , , , , , , , , , , , , , , , , , , , , , , , , , , , , , , , , , , , , , , , , , , , , , , , , </v>
      </c>
      <c r="S343" t="s">
        <v>1646</v>
      </c>
      <c r="T343" t="s">
        <v>38</v>
      </c>
      <c r="U343">
        <f t="shared" si="63"/>
        <v>0</v>
      </c>
      <c r="V343">
        <f t="shared" si="64"/>
        <v>0</v>
      </c>
      <c r="W343" t="str">
        <f t="shared" si="65"/>
        <v>Noord-Holland</v>
      </c>
    </row>
    <row r="344" spans="7:23">
      <c r="G344" t="s">
        <v>2011</v>
      </c>
      <c r="H344" t="s">
        <v>168</v>
      </c>
      <c r="I344">
        <f t="shared" si="57"/>
        <v>0</v>
      </c>
      <c r="J344">
        <f t="shared" si="58"/>
        <v>0</v>
      </c>
      <c r="K344" t="str">
        <f t="shared" si="59"/>
        <v>Stichtse Vecht</v>
      </c>
      <c r="O344">
        <f t="shared" si="60"/>
        <v>1</v>
      </c>
      <c r="P344">
        <f t="shared" si="61"/>
        <v>1</v>
      </c>
      <c r="Q344" t="str">
        <f t="shared" si="62"/>
        <v xml:space="preserve">0, , , , , , , , , , , , , , , , , , , , , , , , , , , , , , , , , , , , , , , , , , , , , , , , , , , , , , , , , , , , , , , , , , , , , , , , , , , , , , , , , , , , , , , , , , , , , , , , , , , , , , , , , , , , , , , , , , , , , , , , , , , , , , , , , , , , , , , , , , , , , , , , , , , , , , , , , , , , , , , , , , , </v>
      </c>
      <c r="S344" t="s">
        <v>1647</v>
      </c>
      <c r="T344" t="s">
        <v>38</v>
      </c>
      <c r="U344">
        <f t="shared" si="63"/>
        <v>0</v>
      </c>
      <c r="V344">
        <f t="shared" si="64"/>
        <v>0</v>
      </c>
      <c r="W344" t="str">
        <f t="shared" si="65"/>
        <v>Noord-Holland</v>
      </c>
    </row>
    <row r="345" spans="7:23">
      <c r="G345" t="s">
        <v>2013</v>
      </c>
      <c r="H345" t="s">
        <v>168</v>
      </c>
      <c r="I345">
        <f t="shared" si="57"/>
        <v>0</v>
      </c>
      <c r="J345">
        <f t="shared" si="58"/>
        <v>0</v>
      </c>
      <c r="K345" t="str">
        <f t="shared" si="59"/>
        <v>Stichtse Vecht</v>
      </c>
      <c r="O345">
        <f t="shared" si="60"/>
        <v>1</v>
      </c>
      <c r="P345">
        <f t="shared" si="61"/>
        <v>1</v>
      </c>
      <c r="Q345" t="str">
        <f t="shared" si="62"/>
        <v xml:space="preserve">0, , , , , , , , , , , , , , , , , , , , , , , , , , , , , , , , , , , , , , , , , , , , , , , , , , , , , , , , , , , , , , , , , , , , , , , , , , , , , , , , , , , , , , , , , , , , , , , , , , , , , , , , , , , , , , , , , , , , , , , , , , , , , , , , , , , , , , , , , , , , , , , , , , , , , , , , , , , , , , , , , , , , </v>
      </c>
      <c r="S345" t="s">
        <v>1648</v>
      </c>
      <c r="T345" t="s">
        <v>38</v>
      </c>
      <c r="U345">
        <f t="shared" si="63"/>
        <v>0</v>
      </c>
      <c r="V345">
        <f t="shared" si="64"/>
        <v>0</v>
      </c>
      <c r="W345" t="str">
        <f t="shared" si="65"/>
        <v>Noord-Holland</v>
      </c>
    </row>
    <row r="346" spans="7:23">
      <c r="G346" t="s">
        <v>2015</v>
      </c>
      <c r="H346" t="s">
        <v>168</v>
      </c>
      <c r="I346">
        <f t="shared" si="57"/>
        <v>0</v>
      </c>
      <c r="J346">
        <f t="shared" si="58"/>
        <v>0</v>
      </c>
      <c r="K346" t="str">
        <f t="shared" si="59"/>
        <v>Stichtse Vecht</v>
      </c>
      <c r="O346">
        <f t="shared" si="60"/>
        <v>1</v>
      </c>
      <c r="P346">
        <f t="shared" si="61"/>
        <v>1</v>
      </c>
      <c r="Q346" t="str">
        <f t="shared" si="62"/>
        <v xml:space="preserve">0, , , , , , , , , , , , , , , , , , , , , , , , , , , , , , , , , , , , , , , , , , , , , , , , , , , , , , , , , , , , , , , , , , , , , , , , , , , , , , , , , , , , , , , , , , , , , , , , , , , , , , , , , , , , , , , , , , , , , , , , , , , , , , , , , , , , , , , , , , , , , , , , , , , , , , , , , , , , , , , , , , , , , </v>
      </c>
      <c r="S346" t="s">
        <v>2097</v>
      </c>
      <c r="T346" t="s">
        <v>38</v>
      </c>
      <c r="U346">
        <f t="shared" si="63"/>
        <v>0</v>
      </c>
      <c r="V346">
        <f t="shared" si="64"/>
        <v>0</v>
      </c>
      <c r="W346" t="str">
        <f t="shared" si="65"/>
        <v>Noord-Holland</v>
      </c>
    </row>
    <row r="347" spans="7:23">
      <c r="G347" t="s">
        <v>2017</v>
      </c>
      <c r="H347" t="s">
        <v>168</v>
      </c>
      <c r="I347">
        <f t="shared" si="57"/>
        <v>0</v>
      </c>
      <c r="J347">
        <f t="shared" si="58"/>
        <v>0</v>
      </c>
      <c r="K347" t="str">
        <f t="shared" si="59"/>
        <v>Stichtse Vecht</v>
      </c>
      <c r="O347">
        <f t="shared" si="60"/>
        <v>1</v>
      </c>
      <c r="P347">
        <f t="shared" si="61"/>
        <v>1</v>
      </c>
      <c r="Q347" t="str">
        <f t="shared" si="62"/>
        <v xml:space="preserve">0, , , , , , , , , , , , , , , , , , , , , , , , , , , , , , , , , , , , , , , , , , , , , , , , , , , , , , , , , , , , , , , , , , , , , , , , , , , , , , , , , , , , , , , , , , , , , , , , , , , , , , , , , , , , , , , , , , , , , , , , , , , , , , , , , , , , , , , , , , , , , , , , , , , , , , , , , , , , , , , , , , , , , , </v>
      </c>
      <c r="S347" t="s">
        <v>2098</v>
      </c>
      <c r="T347" t="s">
        <v>38</v>
      </c>
      <c r="U347">
        <f t="shared" si="63"/>
        <v>0</v>
      </c>
      <c r="V347">
        <f t="shared" si="64"/>
        <v>0</v>
      </c>
      <c r="W347" t="str">
        <f t="shared" si="65"/>
        <v>Noord-Holland</v>
      </c>
    </row>
    <row r="348" spans="7:23">
      <c r="G348" t="s">
        <v>648</v>
      </c>
      <c r="H348" t="s">
        <v>168</v>
      </c>
      <c r="I348">
        <f t="shared" si="57"/>
        <v>0</v>
      </c>
      <c r="J348">
        <f t="shared" si="58"/>
        <v>0</v>
      </c>
      <c r="K348" t="str">
        <f t="shared" si="59"/>
        <v>Stichtse Vecht</v>
      </c>
      <c r="O348">
        <f t="shared" si="60"/>
        <v>1</v>
      </c>
      <c r="P348">
        <f t="shared" si="61"/>
        <v>1</v>
      </c>
      <c r="Q348" t="str">
        <f t="shared" si="62"/>
        <v xml:space="preserve">0, , , , , , , , , , , , , , , , , , , , , , , , , , , , , , , , , , , , , , , , , , , , , , , , , , , , , , , , , , , , , , , , , , , , , , , , , , , , , , , , , , , , , , , , , , , , , , , , , , , , , , , , , , , , , , , , , , , , , , , , , , , , , , , , , , , , , , , , , , , , , , , , , , , , , , , , , , , , , , , , , , , , , , , </v>
      </c>
      <c r="S348" t="s">
        <v>1650</v>
      </c>
      <c r="T348" t="s">
        <v>38</v>
      </c>
      <c r="U348">
        <f t="shared" si="63"/>
        <v>0</v>
      </c>
      <c r="V348">
        <f t="shared" si="64"/>
        <v>0</v>
      </c>
      <c r="W348" t="str">
        <f t="shared" si="65"/>
        <v>Noord-Holland</v>
      </c>
    </row>
    <row r="349" spans="7:23">
      <c r="G349" t="s">
        <v>2019</v>
      </c>
      <c r="H349" t="s">
        <v>643</v>
      </c>
      <c r="I349">
        <f t="shared" si="57"/>
        <v>0</v>
      </c>
      <c r="J349">
        <f t="shared" si="58"/>
        <v>0</v>
      </c>
      <c r="K349" t="str">
        <f t="shared" si="59"/>
        <v>De Bilt</v>
      </c>
      <c r="O349">
        <f t="shared" si="60"/>
        <v>1</v>
      </c>
      <c r="P349">
        <f t="shared" si="61"/>
        <v>1</v>
      </c>
      <c r="Q349" t="str">
        <f t="shared" si="62"/>
        <v xml:space="preserve">0, , , , , , , , , , , , , , , , , , , , , , , , , , , , , , , , , , , , , , , , , , , , , , , , , , , , , , , , , , , , , , , , , , , , , , , , , , , , , , , , , , , , , , , , , , , , , , , , , , , , , , , , , , , , , , , , , , , , , , , , , , , , , , , , , , , , , , , , , , , , , , , , , , , , , , , , , , , , , , , , , , , , , , , , </v>
      </c>
      <c r="S349" t="s">
        <v>301</v>
      </c>
      <c r="T349" t="s">
        <v>154</v>
      </c>
      <c r="U349">
        <f t="shared" si="63"/>
        <v>0</v>
      </c>
      <c r="V349">
        <f t="shared" si="64"/>
        <v>0</v>
      </c>
      <c r="W349" t="str">
        <f t="shared" si="65"/>
        <v>Utrecht</v>
      </c>
    </row>
    <row r="350" spans="7:23">
      <c r="G350" t="s">
        <v>2019</v>
      </c>
      <c r="H350" t="s">
        <v>168</v>
      </c>
      <c r="I350">
        <f t="shared" si="57"/>
        <v>1</v>
      </c>
      <c r="J350">
        <f t="shared" si="58"/>
        <v>1</v>
      </c>
      <c r="K350" t="str">
        <f t="shared" si="59"/>
        <v>De Bilt, Stichtse Vecht</v>
      </c>
      <c r="O350">
        <f t="shared" si="60"/>
        <v>1</v>
      </c>
      <c r="P350">
        <f t="shared" si="61"/>
        <v>1</v>
      </c>
      <c r="Q350" t="str">
        <f t="shared" si="62"/>
        <v xml:space="preserve">0, , , , , , , , , , , , , , , , , , , , , , , , , , , , , , , , , , , , , , , , , , , , , , , , , , , , , , , , , , , , , , , , , , , , , , , , , , , , , , , , , , , , , , , , , , , , , , , , , , , , , , , , , , , , , , , , , , , , , , , , , , , , , , , , , , , , , , , , , , , , , , , , , , , , , , , , , , , , , , , , , , , , , , , , , </v>
      </c>
      <c r="S350" t="s">
        <v>2100</v>
      </c>
      <c r="T350" t="s">
        <v>154</v>
      </c>
      <c r="U350">
        <f t="shared" si="63"/>
        <v>0</v>
      </c>
      <c r="V350">
        <f t="shared" si="64"/>
        <v>0</v>
      </c>
      <c r="W350" t="str">
        <f t="shared" si="65"/>
        <v>Utrecht</v>
      </c>
    </row>
    <row r="351" spans="7:23">
      <c r="G351" t="s">
        <v>2019</v>
      </c>
      <c r="H351" t="s">
        <v>154</v>
      </c>
      <c r="I351">
        <f t="shared" si="57"/>
        <v>0</v>
      </c>
      <c r="J351">
        <f t="shared" si="58"/>
        <v>1</v>
      </c>
      <c r="K351" t="str">
        <f t="shared" si="59"/>
        <v>De Bilt, Stichtse Vecht, Utrecht</v>
      </c>
      <c r="O351">
        <f t="shared" si="60"/>
        <v>1</v>
      </c>
      <c r="P351">
        <f t="shared" si="61"/>
        <v>1</v>
      </c>
      <c r="Q351" t="str">
        <f t="shared" si="62"/>
        <v xml:space="preserve">0, , , , , , , , , , , , , , , , , , , , , , , , , , , , , , , , , , , , , , , , , , , , , , , , , , , , , , , , , , , , , , , , , , , , , , , , , , , , , , , , , , , , , , , , , , , , , , , , , , , , , , , , , , , , , , , , , , , , , , , , , , , , , , , , , , , , , , , , , , , , , , , , , , , , , , , , , , , , , , , , , , , , , , , , , , </v>
      </c>
      <c r="S351" t="s">
        <v>2101</v>
      </c>
      <c r="T351" t="s">
        <v>154</v>
      </c>
      <c r="U351">
        <f t="shared" si="63"/>
        <v>0</v>
      </c>
      <c r="V351">
        <f t="shared" si="64"/>
        <v>0</v>
      </c>
      <c r="W351" t="str">
        <f t="shared" si="65"/>
        <v>Utrecht</v>
      </c>
    </row>
    <row r="352" spans="7:23">
      <c r="G352" t="s">
        <v>660</v>
      </c>
      <c r="H352" t="s">
        <v>643</v>
      </c>
      <c r="I352">
        <f t="shared" si="57"/>
        <v>0</v>
      </c>
      <c r="J352">
        <f t="shared" si="58"/>
        <v>0</v>
      </c>
      <c r="K352" t="str">
        <f t="shared" si="59"/>
        <v>De Bilt</v>
      </c>
      <c r="O352">
        <f t="shared" si="60"/>
        <v>1</v>
      </c>
      <c r="P352">
        <f t="shared" si="61"/>
        <v>1</v>
      </c>
      <c r="Q352" t="str">
        <f t="shared" si="62"/>
        <v xml:space="preserve">0, , , , , , , , , , , , , , , , , , , , , , , , , , , , , , , , , , , , , , , , , , , , , , , , , , , , , , , , , , , , , , , , , , , , , , , , , , , , , , , , , , , , , , , , , , , , , , , , , , , , , , , , , , , , , , , , , , , , , , , , , , , , , , , , , , , , , , , , , , , , , , , , , , , , , , , , , , , , , , , , , , , , , , , , , , , </v>
      </c>
      <c r="S352" t="s">
        <v>2102</v>
      </c>
      <c r="T352" t="s">
        <v>154</v>
      </c>
      <c r="U352">
        <f t="shared" si="63"/>
        <v>0</v>
      </c>
      <c r="V352">
        <f t="shared" si="64"/>
        <v>0</v>
      </c>
      <c r="W352" t="str">
        <f t="shared" si="65"/>
        <v>Utrecht</v>
      </c>
    </row>
    <row r="353" spans="7:23">
      <c r="G353" t="s">
        <v>660</v>
      </c>
      <c r="H353" t="s">
        <v>154</v>
      </c>
      <c r="I353">
        <f t="shared" si="57"/>
        <v>0</v>
      </c>
      <c r="J353">
        <f t="shared" si="58"/>
        <v>1</v>
      </c>
      <c r="K353" t="str">
        <f t="shared" si="59"/>
        <v>De Bilt, Utrecht</v>
      </c>
      <c r="O353">
        <f t="shared" si="60"/>
        <v>1</v>
      </c>
      <c r="P353">
        <f t="shared" si="61"/>
        <v>1</v>
      </c>
      <c r="Q353" t="str">
        <f t="shared" si="62"/>
        <v xml:space="preserve">0, , , , , , , , , , , , , , , , , , , , , , , , , , , , , , , , , , , , , , , , , , , , , , , , , , , , , , , , , , , , , , , , , , , , , , , , , , , , , , , , , , , , , , , , , , , , , , , , , , , , , , , , , , , , , , , , , , , , , , , , , , , , , , , , , , , , , , , , , , , , , , , , , , , , , , , , , , , , , , , , , , , , , , , , , , , , </v>
      </c>
      <c r="S353" t="s">
        <v>2103</v>
      </c>
      <c r="T353" t="s">
        <v>154</v>
      </c>
      <c r="U353">
        <f t="shared" si="63"/>
        <v>0</v>
      </c>
      <c r="V353">
        <f t="shared" si="64"/>
        <v>0</v>
      </c>
      <c r="W353" t="str">
        <f t="shared" si="65"/>
        <v>Utrecht</v>
      </c>
    </row>
    <row r="354" spans="7:23">
      <c r="G354" t="s">
        <v>2020</v>
      </c>
      <c r="H354" t="s">
        <v>643</v>
      </c>
      <c r="I354">
        <f t="shared" si="57"/>
        <v>0</v>
      </c>
      <c r="J354">
        <f t="shared" si="58"/>
        <v>0</v>
      </c>
      <c r="K354" t="str">
        <f t="shared" si="59"/>
        <v>De Bilt</v>
      </c>
      <c r="O354">
        <f t="shared" si="60"/>
        <v>1</v>
      </c>
      <c r="P354">
        <f t="shared" si="61"/>
        <v>1</v>
      </c>
      <c r="Q354" t="str">
        <f t="shared" si="62"/>
        <v xml:space="preserve">0, , , , , , , , , , , , , , , , , , , , , , , , , , , , , , , , , , , , , , , , , , , , , , , , , , , , , , , , , , , , , , , , , , , , , , , , , , , , , , , , , , , , , , , , , , , , , , , , , , , , , , , , , , , , , , , , , , , , , , , , , , , , , , , , , , , , , , , , , , , , , , , , , , , , , , , , , , , , , , , , , , , , , , , , , , , , , </v>
      </c>
      <c r="S354" t="s">
        <v>714</v>
      </c>
      <c r="T354" t="s">
        <v>154</v>
      </c>
      <c r="U354">
        <f t="shared" si="63"/>
        <v>0</v>
      </c>
      <c r="V354">
        <f t="shared" si="64"/>
        <v>0</v>
      </c>
      <c r="W354" t="str">
        <f t="shared" si="65"/>
        <v>Utrecht</v>
      </c>
    </row>
    <row r="355" spans="7:23">
      <c r="G355" t="s">
        <v>2020</v>
      </c>
      <c r="H355" t="s">
        <v>168</v>
      </c>
      <c r="I355">
        <f t="shared" si="57"/>
        <v>1</v>
      </c>
      <c r="J355">
        <f t="shared" si="58"/>
        <v>1</v>
      </c>
      <c r="K355" t="str">
        <f t="shared" si="59"/>
        <v>De Bilt, Stichtse Vecht</v>
      </c>
      <c r="O355">
        <f t="shared" si="60"/>
        <v>1</v>
      </c>
      <c r="P355">
        <f t="shared" si="61"/>
        <v>1</v>
      </c>
      <c r="Q355" t="str">
        <f t="shared" si="62"/>
        <v xml:space="preserve">0, , , , , , , , , , , , , , , , , , , , , , , , , , , , , , , , , , , , , , , , , , , , , , , , , , , , , , , , , , , , , , , , , , , , , , , , , , , , , , , , , , , , , , , , , , , , , , , , , , , , , , , , , , , , , , , , , , , , , , , , , , , , , , , , , , , , , , , , , , , , , , , , , , , , , , , , , , , , , , , , , , , , , , , , , , , , , , </v>
      </c>
      <c r="S355" t="s">
        <v>2104</v>
      </c>
      <c r="T355" t="s">
        <v>38</v>
      </c>
      <c r="U355">
        <f t="shared" si="63"/>
        <v>0</v>
      </c>
      <c r="V355">
        <f t="shared" si="64"/>
        <v>0</v>
      </c>
      <c r="W355" t="str">
        <f t="shared" si="65"/>
        <v>Noord-Holland</v>
      </c>
    </row>
    <row r="356" spans="7:23">
      <c r="G356" t="s">
        <v>2020</v>
      </c>
      <c r="H356" t="s">
        <v>154</v>
      </c>
      <c r="I356">
        <f t="shared" si="57"/>
        <v>0</v>
      </c>
      <c r="J356">
        <f t="shared" si="58"/>
        <v>1</v>
      </c>
      <c r="K356" t="str">
        <f t="shared" si="59"/>
        <v>De Bilt, Stichtse Vecht, Utrecht</v>
      </c>
      <c r="O356">
        <f t="shared" si="60"/>
        <v>1</v>
      </c>
      <c r="P356">
        <f t="shared" si="61"/>
        <v>1</v>
      </c>
      <c r="Q356" t="str">
        <f t="shared" si="62"/>
        <v xml:space="preserve">0, , , , , , , , , , , , , , , , , , , , , , , , , , , , , , , , , , , , , , , , , , , , , , , , , , , , , , , , , , , , , , , , , , , , , , , , , , , , , , , , , , , , , , , , , , , , , , , , , , , , , , , , , , , , , , , , , , , , , , , , , , , , , , , , , , , , , , , , , , , , , , , , , , , , , , , , , , , , , , , , , , , , , , , , , , , , , , , </v>
      </c>
      <c r="S356" t="s">
        <v>2104</v>
      </c>
      <c r="T356" t="s">
        <v>154</v>
      </c>
      <c r="U356">
        <f t="shared" si="63"/>
        <v>0</v>
      </c>
      <c r="V356">
        <f t="shared" si="64"/>
        <v>1</v>
      </c>
      <c r="W356" t="str">
        <f t="shared" si="65"/>
        <v>Noord-Holland, Utrecht</v>
      </c>
    </row>
    <row r="357" spans="7:23">
      <c r="G357" t="s">
        <v>2022</v>
      </c>
      <c r="H357" t="s">
        <v>643</v>
      </c>
      <c r="I357">
        <f t="shared" si="57"/>
        <v>0</v>
      </c>
      <c r="J357">
        <f t="shared" si="58"/>
        <v>0</v>
      </c>
      <c r="K357" t="str">
        <f t="shared" si="59"/>
        <v>De Bilt</v>
      </c>
      <c r="O357">
        <f t="shared" si="60"/>
        <v>1</v>
      </c>
      <c r="P357">
        <f t="shared" si="61"/>
        <v>1</v>
      </c>
      <c r="Q357" t="str">
        <f t="shared" si="62"/>
        <v xml:space="preserve">0, , , , , , , , , , , , , , , , , , , , , , , , , , , , , , , , , , , , , , , , , , , , , , , , , , , , , , , , , , , , , , , , , , , , , , , , , , , , , , , , , , , , , , , , , , , , , , , , , , , , , , , , , , , , , , , , , , , , , , , , , , , , , , , , , , , , , , , , , , , , , , , , , , , , , , , , , , , , , , , , , , , , , , , , , , , , , , , , </v>
      </c>
      <c r="S357" t="s">
        <v>724</v>
      </c>
      <c r="T357" t="s">
        <v>154</v>
      </c>
      <c r="U357">
        <f t="shared" si="63"/>
        <v>0</v>
      </c>
      <c r="V357">
        <f t="shared" si="64"/>
        <v>0</v>
      </c>
      <c r="W357" t="str">
        <f t="shared" si="65"/>
        <v>Utrecht</v>
      </c>
    </row>
    <row r="358" spans="7:23">
      <c r="G358" t="s">
        <v>2025</v>
      </c>
      <c r="H358" t="s">
        <v>643</v>
      </c>
      <c r="I358">
        <f t="shared" si="57"/>
        <v>0</v>
      </c>
      <c r="J358">
        <f t="shared" si="58"/>
        <v>0</v>
      </c>
      <c r="K358" t="str">
        <f t="shared" si="59"/>
        <v>De Bilt</v>
      </c>
      <c r="O358">
        <f t="shared" si="60"/>
        <v>1</v>
      </c>
      <c r="P358">
        <f t="shared" si="61"/>
        <v>1</v>
      </c>
      <c r="Q358" t="str">
        <f t="shared" si="62"/>
        <v xml:space="preserve">0, , , , , , , , , , , , , , , , , , , , , , , , , , , , , , , , , , , , , , , , , , , , , , , , , , , , , , , , , , , , , , , , , , , , , , , , , , , , , , , , , , , , , , , , , , , , , , , , , , , , , , , , , , , , , , , , , , , , , , , , , , , , , , , , , , , , , , , , , , , , , , , , , , , , , , , , , , , , , , , , , , , , , , , , , , , , , , , , , </v>
      </c>
      <c r="S358" t="s">
        <v>2105</v>
      </c>
      <c r="T358" t="s">
        <v>154</v>
      </c>
      <c r="U358">
        <f t="shared" si="63"/>
        <v>0</v>
      </c>
      <c r="V358">
        <f t="shared" si="64"/>
        <v>0</v>
      </c>
      <c r="W358" t="str">
        <f t="shared" si="65"/>
        <v>Utrecht</v>
      </c>
    </row>
    <row r="359" spans="7:23">
      <c r="G359" t="s">
        <v>2028</v>
      </c>
      <c r="H359" t="s">
        <v>225</v>
      </c>
      <c r="I359">
        <f t="shared" si="57"/>
        <v>0</v>
      </c>
      <c r="J359">
        <f t="shared" si="58"/>
        <v>0</v>
      </c>
      <c r="K359" t="str">
        <f t="shared" si="59"/>
        <v>Gooise Meren</v>
      </c>
      <c r="O359">
        <f t="shared" si="60"/>
        <v>1</v>
      </c>
      <c r="P359">
        <f t="shared" si="61"/>
        <v>1</v>
      </c>
      <c r="Q359" t="str">
        <f t="shared" si="62"/>
        <v xml:space="preserve">0, , , , , , , , , , , , , , , , , , , , , , , , , , , , , , , , , , , , , , , , , , , , , , , , , , , , , , , , , , , , , , , , , , , , , , , , , , , , , , , , , , , , , , , , , , , , , , , , , , , , , , , , , , , , , , , , , , , , , , , , , , , , , , , , , , , , , , , , , , , , , , , , , , , , , , , , , , , , , , , , , , , , , , , , , , , , , , , , , , </v>
      </c>
      <c r="S359" t="s">
        <v>2107</v>
      </c>
      <c r="T359" t="s">
        <v>154</v>
      </c>
      <c r="U359">
        <f t="shared" si="63"/>
        <v>0</v>
      </c>
      <c r="V359">
        <f t="shared" si="64"/>
        <v>0</v>
      </c>
      <c r="W359" t="str">
        <f t="shared" si="65"/>
        <v>Utrecht</v>
      </c>
    </row>
    <row r="360" spans="7:23">
      <c r="G360" t="s">
        <v>2028</v>
      </c>
      <c r="H360" t="s">
        <v>282</v>
      </c>
      <c r="I360">
        <f t="shared" si="57"/>
        <v>1</v>
      </c>
      <c r="J360">
        <f t="shared" si="58"/>
        <v>1</v>
      </c>
      <c r="K360" t="str">
        <f t="shared" si="59"/>
        <v>Gooise Meren, Hilversum</v>
      </c>
      <c r="O360">
        <f t="shared" si="60"/>
        <v>1</v>
      </c>
      <c r="P360">
        <f t="shared" si="61"/>
        <v>1</v>
      </c>
      <c r="Q360" t="str">
        <f t="shared" si="62"/>
        <v xml:space="preserve">0, , , , , , , , , , , , , , , , , , , , , , , , , , , , , , , , , , , , , , , , , , , , , , , , , , , , , , , , , , , , , , , , , , , , , , , , , , , , , , , , , , , , , , , , , , , , , , , , , , , , , , , , , , , , , , , , , , , , , , , , , , , , , , , , , , , , , , , , , , , , , , , , , , , , , , , , , , , , , , , , , , , , , , , , , , , , , , , , , , , </v>
      </c>
      <c r="S360" t="s">
        <v>2108</v>
      </c>
      <c r="T360" t="s">
        <v>154</v>
      </c>
      <c r="U360">
        <f t="shared" si="63"/>
        <v>0</v>
      </c>
      <c r="V360">
        <f t="shared" si="64"/>
        <v>0</v>
      </c>
      <c r="W360" t="str">
        <f t="shared" si="65"/>
        <v>Utrecht</v>
      </c>
    </row>
    <row r="361" spans="7:23">
      <c r="G361" t="s">
        <v>2028</v>
      </c>
      <c r="H361" t="s">
        <v>332</v>
      </c>
      <c r="I361">
        <f t="shared" si="57"/>
        <v>1</v>
      </c>
      <c r="J361">
        <f t="shared" si="58"/>
        <v>1</v>
      </c>
      <c r="K361" t="str">
        <f t="shared" si="59"/>
        <v>Gooise Meren, Hilversum, Weesp</v>
      </c>
      <c r="O361">
        <f t="shared" si="60"/>
        <v>1</v>
      </c>
      <c r="P361">
        <f t="shared" si="61"/>
        <v>1</v>
      </c>
      <c r="Q361" t="str">
        <f t="shared" si="62"/>
        <v xml:space="preserve">0, , , , , , , , , , , , , , , , , , , , , , , , , , , , , , , , , , , , , , , , , , , , , , , , , , , , , , , , , , , , , , , , , , , , , , , , , , , , , , , , , , , , , , , , , , , , , , , , , , , , , , , , , , , , , , , , , , , , , , , , , , , , , , , , , , , , , , , , , , , , , , , , , , , , , , , , , , , , , , , , , , , , , , , , , , , , , , , , , , , , </v>
      </c>
      <c r="S361" t="s">
        <v>2110</v>
      </c>
      <c r="T361" t="s">
        <v>154</v>
      </c>
      <c r="U361">
        <f t="shared" si="63"/>
        <v>0</v>
      </c>
      <c r="V361">
        <f t="shared" si="64"/>
        <v>0</v>
      </c>
      <c r="W361" t="str">
        <f t="shared" si="65"/>
        <v>Utrecht</v>
      </c>
    </row>
    <row r="362" spans="7:23">
      <c r="G362" t="s">
        <v>2028</v>
      </c>
      <c r="H362" t="s">
        <v>253</v>
      </c>
      <c r="I362">
        <f t="shared" si="57"/>
        <v>0</v>
      </c>
      <c r="J362">
        <f t="shared" si="58"/>
        <v>1</v>
      </c>
      <c r="K362" t="str">
        <f t="shared" si="59"/>
        <v>Gooise Meren, Hilversum, Weesp, Wijdemeren</v>
      </c>
      <c r="O362">
        <f t="shared" si="60"/>
        <v>1</v>
      </c>
      <c r="P362">
        <f t="shared" si="61"/>
        <v>1</v>
      </c>
      <c r="Q362" t="str">
        <f t="shared" si="62"/>
        <v xml:space="preserve">0, , , , , , , , , , , , , , , , , , , , , , , , , , , , , , , , , , , , , , , , , , , , , , , , , , , , , , , , , , , , , , , , , , , , , , , , , , , , , , , , , , , , , , , , , , , , , , , , , , , , , , , , , , , , , , , , , , , , , , , , , , , , , , , , , , , , , , , , , , , , , , , , , , , , , , , , , , , , , , , , , , , , , , , , , , , , , , , , , , , , , </v>
      </c>
      <c r="S362" t="s">
        <v>2111</v>
      </c>
      <c r="T362" t="s">
        <v>154</v>
      </c>
      <c r="U362">
        <f t="shared" si="63"/>
        <v>0</v>
      </c>
      <c r="V362">
        <f t="shared" si="64"/>
        <v>0</v>
      </c>
      <c r="W362" t="str">
        <f t="shared" si="65"/>
        <v>Utrecht</v>
      </c>
    </row>
    <row r="363" spans="7:23">
      <c r="G363" t="s">
        <v>664</v>
      </c>
      <c r="H363" t="s">
        <v>225</v>
      </c>
      <c r="I363">
        <f t="shared" si="57"/>
        <v>0</v>
      </c>
      <c r="J363">
        <f t="shared" si="58"/>
        <v>0</v>
      </c>
      <c r="K363" t="str">
        <f t="shared" si="59"/>
        <v>Gooise Meren</v>
      </c>
      <c r="O363">
        <f t="shared" si="60"/>
        <v>1</v>
      </c>
      <c r="P363">
        <f t="shared" si="61"/>
        <v>1</v>
      </c>
      <c r="Q363" t="str">
        <f t="shared" si="62"/>
        <v xml:space="preserve">0, , , , , , , , , , , , , , , , , , , , , , , , , , , , , , , , , , , , , , , , , , , , , , , , , , , , , , , , , , , , , , , , , , , , , , , , , , , , , , , , , , , , , , , , , , , , , , , , , , , , , , , , , , , , , , , , , , , , , , , , , , , , , , , , , , , , , , , , , , , , , , , , , , , , , , , , , , , , , , , , , , , , , , , , , , , , , , , , , , , , , , </v>
      </c>
      <c r="S363" t="s">
        <v>2113</v>
      </c>
      <c r="T363" t="s">
        <v>154</v>
      </c>
      <c r="U363">
        <f t="shared" si="63"/>
        <v>0</v>
      </c>
      <c r="V363">
        <f t="shared" si="64"/>
        <v>0</v>
      </c>
      <c r="W363" t="str">
        <f t="shared" si="65"/>
        <v>Utrecht</v>
      </c>
    </row>
    <row r="364" spans="7:23">
      <c r="G364" t="s">
        <v>664</v>
      </c>
      <c r="H364" t="s">
        <v>282</v>
      </c>
      <c r="I364">
        <f t="shared" si="57"/>
        <v>0</v>
      </c>
      <c r="J364">
        <f t="shared" si="58"/>
        <v>1</v>
      </c>
      <c r="K364" t="str">
        <f t="shared" si="59"/>
        <v>Gooise Meren, Hilversum</v>
      </c>
      <c r="O364">
        <f t="shared" si="60"/>
        <v>1</v>
      </c>
      <c r="P364">
        <f t="shared" si="61"/>
        <v>1</v>
      </c>
      <c r="Q364" t="str">
        <f t="shared" si="62"/>
        <v xml:space="preserve">0, , , , , , , , , , , , , , , , , , , , , , , , , , , , , , , , , , , , , , , , , , , , , , , , , , , , , , , , , , , , , , , , , , , , , , , , , , , , , , , , , , , , , , , , , , , , , , , , , , , , , , , , , , , , , , , , , , , , , , , , , , , , , , , , , , , , , , , , , , , , , , , , , , , , , , , , , , , , , , , , , , , , , , , , , , , , , , , , , , , , , , , </v>
      </c>
      <c r="S364" t="s">
        <v>1653</v>
      </c>
      <c r="T364" t="s">
        <v>38</v>
      </c>
      <c r="U364">
        <f t="shared" si="63"/>
        <v>0</v>
      </c>
      <c r="V364">
        <f t="shared" si="64"/>
        <v>0</v>
      </c>
      <c r="W364" t="str">
        <f t="shared" si="65"/>
        <v>Noord-Holland</v>
      </c>
    </row>
    <row r="365" spans="7:23">
      <c r="G365" t="s">
        <v>2030</v>
      </c>
      <c r="H365" t="s">
        <v>225</v>
      </c>
      <c r="I365">
        <f t="shared" si="57"/>
        <v>0</v>
      </c>
      <c r="J365">
        <f t="shared" si="58"/>
        <v>0</v>
      </c>
      <c r="K365" t="str">
        <f t="shared" si="59"/>
        <v>Gooise Meren</v>
      </c>
      <c r="O365">
        <f t="shared" si="60"/>
        <v>1</v>
      </c>
      <c r="P365">
        <f t="shared" si="61"/>
        <v>1</v>
      </c>
      <c r="Q365" t="str">
        <f t="shared" si="62"/>
        <v xml:space="preserve">0, , , , , , , , , , , , , , , , , , , , , , , , , , , , , , , , , , , , , , , , , , , , , , , , , , , , , , , , , , , , , , , , , , , , , , , , , , , , , , , , , , , , , , , , , , , , , , , , , , , , , , , , , , , , , , , , , , , , , , , , , , , , , , , , , , , , , , , , , , , , , , , , , , , , , , , , , , , , , , , , , , , , , , , , , , , , , , , , , , , , , , , , </v>
      </c>
      <c r="S365" t="s">
        <v>1654</v>
      </c>
      <c r="T365" t="s">
        <v>38</v>
      </c>
      <c r="U365">
        <f t="shared" si="63"/>
        <v>0</v>
      </c>
      <c r="V365">
        <f t="shared" si="64"/>
        <v>0</v>
      </c>
      <c r="W365" t="str">
        <f t="shared" si="65"/>
        <v>Noord-Holland</v>
      </c>
    </row>
    <row r="366" spans="7:23">
      <c r="G366" t="s">
        <v>2030</v>
      </c>
      <c r="H366" t="s">
        <v>282</v>
      </c>
      <c r="I366">
        <f t="shared" si="57"/>
        <v>0</v>
      </c>
      <c r="J366">
        <f t="shared" si="58"/>
        <v>1</v>
      </c>
      <c r="K366" t="str">
        <f t="shared" si="59"/>
        <v>Gooise Meren, Hilversum</v>
      </c>
      <c r="O366">
        <f t="shared" si="60"/>
        <v>1</v>
      </c>
      <c r="P366">
        <f t="shared" si="61"/>
        <v>1</v>
      </c>
      <c r="Q366" t="str">
        <f t="shared" si="62"/>
        <v xml:space="preserve">0, , , , , , , , , , , , , , , , , , , , , , , , , , , , , , , , , , , , , , , , , , , , , , , , , , , , , , , , , , , , , , , , , , , , , , , , , , , , , , , , , , , , , , , , , , , , , , , , , , , , , , , , , , , , , , , , , , , , , , , , , , , , , , , , , , , , , , , , , , , , , , , , , , , , , , , , , , , , , , , , , , , , , , , , , , , , , , , , , , , , , , , , , </v>
      </c>
      <c r="S366" t="s">
        <v>1655</v>
      </c>
      <c r="T366" t="s">
        <v>38</v>
      </c>
      <c r="U366">
        <f t="shared" si="63"/>
        <v>0</v>
      </c>
      <c r="V366">
        <f t="shared" si="64"/>
        <v>0</v>
      </c>
      <c r="W366" t="str">
        <f t="shared" si="65"/>
        <v>Noord-Holland</v>
      </c>
    </row>
    <row r="367" spans="7:23">
      <c r="G367" t="s">
        <v>2033</v>
      </c>
      <c r="H367" t="s">
        <v>225</v>
      </c>
      <c r="I367">
        <f t="shared" si="57"/>
        <v>0</v>
      </c>
      <c r="J367">
        <f t="shared" si="58"/>
        <v>0</v>
      </c>
      <c r="K367" t="str">
        <f t="shared" si="59"/>
        <v>Gooise Meren</v>
      </c>
      <c r="O367">
        <f t="shared" si="60"/>
        <v>1</v>
      </c>
      <c r="P367">
        <f t="shared" si="61"/>
        <v>1</v>
      </c>
      <c r="Q367" t="str">
        <f t="shared" si="62"/>
        <v xml:space="preserve">0, , , , , , , , , , , , , , , , , , , , , , , , , , , , , , , , , , , , , , , , , , , , , , , , , , , , , , , , , , , , , , , , , , , , , , , , , , , , , , , , , , , , , , , , , , , , , , , , , , , , , , , , , , , , , , , , , , , , , , , , , , , , , , , , , , , , , , , , , , , , , , , , , , , , , , , , , , , , , , , , , , , , , , , , , , , , , , , , , , , , , , , , , , </v>
      </c>
      <c r="S367" t="s">
        <v>2115</v>
      </c>
      <c r="T367" t="s">
        <v>38</v>
      </c>
      <c r="U367">
        <f t="shared" si="63"/>
        <v>0</v>
      </c>
      <c r="V367">
        <f t="shared" si="64"/>
        <v>0</v>
      </c>
      <c r="W367" t="str">
        <f t="shared" si="65"/>
        <v>Noord-Holland</v>
      </c>
    </row>
    <row r="368" spans="7:23">
      <c r="G368" t="s">
        <v>2035</v>
      </c>
      <c r="H368" t="s">
        <v>225</v>
      </c>
      <c r="I368">
        <f t="shared" si="57"/>
        <v>0</v>
      </c>
      <c r="J368">
        <f t="shared" si="58"/>
        <v>0</v>
      </c>
      <c r="K368" t="str">
        <f t="shared" si="59"/>
        <v>Gooise Meren</v>
      </c>
      <c r="O368">
        <f t="shared" si="60"/>
        <v>1</v>
      </c>
      <c r="P368">
        <f t="shared" si="61"/>
        <v>1</v>
      </c>
      <c r="Q368" t="str">
        <f t="shared" si="62"/>
        <v xml:space="preserve">0, , , , , , , , , , , , , , , , , , , , , , , , , , , , , , , , , , , , , , , , , , , , , , , , , , , , , , , , , , , , , , , , , , , , , , , , , , , , , , , , , , , , , , , , , , , , , , , , , , , , , , , , , , , , , , , , , , , , , , , , , , , , , , , , , , , , , , , , , , , , , , , , , , , , , , , , , , , , , , , , , , , , , , , , , , , , , , , , , , , , , , , , , , , </v>
      </c>
      <c r="S368" t="s">
        <v>2116</v>
      </c>
      <c r="T368" t="s">
        <v>38</v>
      </c>
      <c r="U368">
        <f t="shared" si="63"/>
        <v>0</v>
      </c>
      <c r="V368">
        <f t="shared" si="64"/>
        <v>0</v>
      </c>
      <c r="W368" t="str">
        <f t="shared" si="65"/>
        <v>Noord-Holland</v>
      </c>
    </row>
    <row r="369" spans="7:23">
      <c r="G369" t="s">
        <v>2037</v>
      </c>
      <c r="H369" t="s">
        <v>225</v>
      </c>
      <c r="I369">
        <f t="shared" si="57"/>
        <v>0</v>
      </c>
      <c r="J369">
        <f t="shared" si="58"/>
        <v>0</v>
      </c>
      <c r="K369" t="str">
        <f t="shared" si="59"/>
        <v>Gooise Meren</v>
      </c>
      <c r="O369">
        <f t="shared" si="60"/>
        <v>1</v>
      </c>
      <c r="P369">
        <f t="shared" si="61"/>
        <v>1</v>
      </c>
      <c r="Q369" t="str">
        <f t="shared" si="62"/>
        <v xml:space="preserve">0, , , , , , , , , , , , , , , , , , , , , , , , , , , , , , , , , , , , , , , , , , , , , , , , , , , , , , , , , , , , , , , , , , , , , , , , , , , , , , , , , , , , , , , , , , , , , , , , , , , , , , , , , , , , , , , , , , , , , , , , , , , , , , , , , , , , , , , , , , , , , , , , , , , , , , , , , , , , , , , , , , , , , , , , , , , , , , , , , , , , , , , , , , , , </v>
      </c>
      <c r="S369" t="s">
        <v>2118</v>
      </c>
      <c r="T369" t="s">
        <v>38</v>
      </c>
      <c r="U369">
        <f t="shared" si="63"/>
        <v>0</v>
      </c>
      <c r="V369">
        <f t="shared" si="64"/>
        <v>0</v>
      </c>
      <c r="W369" t="str">
        <f t="shared" si="65"/>
        <v>Noord-Holland</v>
      </c>
    </row>
    <row r="370" spans="7:23">
      <c r="G370" t="s">
        <v>2039</v>
      </c>
      <c r="H370" t="s">
        <v>225</v>
      </c>
      <c r="I370">
        <f t="shared" si="57"/>
        <v>0</v>
      </c>
      <c r="J370">
        <f t="shared" si="58"/>
        <v>0</v>
      </c>
      <c r="K370" t="str">
        <f t="shared" si="59"/>
        <v>Gooise Meren</v>
      </c>
      <c r="O370">
        <f t="shared" si="60"/>
        <v>1</v>
      </c>
      <c r="P370">
        <f t="shared" si="61"/>
        <v>1</v>
      </c>
      <c r="Q370" t="str">
        <f t="shared" si="62"/>
        <v xml:space="preserve">0, , , , , , , , , , , , , , , , , , , , , , , , , , , , , , , , , , , , , , , , , , , , , , , , , , , , , , , , , , , , , , , , , , , , , , , , , , , , , , , , , , , , , , , , , , , , , , , , , , , , , , , , , , , , , , , , , , , , , , , , , , , , , , , , , , , , , , , , , , , , , , , , , , , , , , , , , , , , , , , , , , , , , , , , , , , , , , , , , , , , , , , , , , , , , </v>
      </c>
      <c r="S370" t="s">
        <v>2118</v>
      </c>
      <c r="T370" t="s">
        <v>154</v>
      </c>
      <c r="U370">
        <f t="shared" si="63"/>
        <v>0</v>
      </c>
      <c r="V370">
        <f t="shared" si="64"/>
        <v>1</v>
      </c>
      <c r="W370" t="str">
        <f t="shared" si="65"/>
        <v>Noord-Holland, Utrecht</v>
      </c>
    </row>
    <row r="371" spans="7:23">
      <c r="G371" t="s">
        <v>2039</v>
      </c>
      <c r="H371" t="s">
        <v>743</v>
      </c>
      <c r="I371">
        <f t="shared" si="57"/>
        <v>0</v>
      </c>
      <c r="J371">
        <f t="shared" si="58"/>
        <v>1</v>
      </c>
      <c r="K371" t="str">
        <f t="shared" si="59"/>
        <v>Gooise Meren, Huizen</v>
      </c>
      <c r="O371">
        <f t="shared" si="60"/>
        <v>1</v>
      </c>
      <c r="P371">
        <f t="shared" si="61"/>
        <v>1</v>
      </c>
      <c r="Q371" t="str">
        <f t="shared" si="62"/>
        <v xml:space="preserve">0, , , , , , , , , , , , , , , , , , , , , , , , , , , , , , , , , , , , , , , , , , , , , , , , , , , , , , , , , , , , , , , , , , , , , , , , , , , , , , , , , , , , , , , , , , , , , , , , , , , , , , , , , , , , , , , , , , , , , , , , , , , , , , , , , , , , , , , , , , , , , , , , , , , , , , , , , , , , , , , , , , , , , , , , , , , , , , , , , , , , , , , , , , , , , , </v>
      </c>
      <c r="S371" t="s">
        <v>2119</v>
      </c>
      <c r="T371" t="s">
        <v>38</v>
      </c>
      <c r="U371">
        <f t="shared" si="63"/>
        <v>0</v>
      </c>
      <c r="V371">
        <f t="shared" si="64"/>
        <v>0</v>
      </c>
      <c r="W371" t="str">
        <f t="shared" si="65"/>
        <v>Noord-Holland</v>
      </c>
    </row>
    <row r="372" spans="7:23">
      <c r="G372" t="s">
        <v>2041</v>
      </c>
      <c r="H372" t="s">
        <v>225</v>
      </c>
      <c r="I372">
        <f t="shared" si="57"/>
        <v>0</v>
      </c>
      <c r="J372">
        <f t="shared" si="58"/>
        <v>0</v>
      </c>
      <c r="K372" t="str">
        <f t="shared" si="59"/>
        <v>Gooise Meren</v>
      </c>
      <c r="O372">
        <f t="shared" si="60"/>
        <v>1</v>
      </c>
      <c r="P372">
        <f t="shared" si="61"/>
        <v>1</v>
      </c>
      <c r="Q372" t="str">
        <f t="shared" si="62"/>
        <v xml:space="preserve">0, , , , , , , , , , , , , , , , , , , , , , , , , , , , , , , , , , , , , , , , , , , , , , , , , , , , , , , , , , , , , , , , , , , , , , , , , , , , , , , , , , , , , , , , , , , , , , , , , , , , , , , , , , , , , , , , , , , , , , , , , , , , , , , , , , , , , , , , , , , , , , , , , , , , , , , , , , , , , , , , , , , , , , , , , , , , , , , , , , , , , , , , , , , , , , , </v>
      </c>
      <c r="S372" t="s">
        <v>2119</v>
      </c>
      <c r="T372" t="s">
        <v>154</v>
      </c>
      <c r="U372">
        <f t="shared" si="63"/>
        <v>0</v>
      </c>
      <c r="V372">
        <f t="shared" si="64"/>
        <v>1</v>
      </c>
      <c r="W372" t="str">
        <f t="shared" si="65"/>
        <v>Noord-Holland, Utrecht</v>
      </c>
    </row>
    <row r="373" spans="7:23">
      <c r="G373" t="s">
        <v>2042</v>
      </c>
      <c r="H373" t="s">
        <v>225</v>
      </c>
      <c r="I373">
        <f t="shared" si="57"/>
        <v>0</v>
      </c>
      <c r="J373">
        <f t="shared" si="58"/>
        <v>0</v>
      </c>
      <c r="K373" t="str">
        <f t="shared" si="59"/>
        <v>Gooise Meren</v>
      </c>
      <c r="O373">
        <f t="shared" si="60"/>
        <v>1</v>
      </c>
      <c r="P373">
        <f t="shared" si="61"/>
        <v>1</v>
      </c>
      <c r="Q373" t="str">
        <f t="shared" si="62"/>
        <v xml:space="preserve">0, , , , , , , , , , , , , , , , , , , , , , , , , , , , , , , , , , , , , , , , , , , , , , , , , , , , , , , , , , , , , , , , , , , , , , , , , , , , , , , , , , , , , , , , , , , , , , , , , , , , , , , , , , , , , , , , , , , , , , , , , , , , , , , , , , , , , , , , , , , , , , , , , , , , , , , , , , , , , , , , , , , , , , , , , , , , , , , , , , , , , , , , , , , , , , , , </v>
      </c>
      <c r="S373" t="s">
        <v>733</v>
      </c>
      <c r="T373" t="s">
        <v>38</v>
      </c>
      <c r="U373">
        <f t="shared" si="63"/>
        <v>0</v>
      </c>
      <c r="V373">
        <f t="shared" si="64"/>
        <v>0</v>
      </c>
      <c r="W373" t="str">
        <f t="shared" si="65"/>
        <v>Noord-Holland</v>
      </c>
    </row>
    <row r="374" spans="7:23">
      <c r="G374" t="s">
        <v>2044</v>
      </c>
      <c r="H374" t="s">
        <v>225</v>
      </c>
      <c r="I374">
        <f t="shared" si="57"/>
        <v>0</v>
      </c>
      <c r="J374">
        <f t="shared" si="58"/>
        <v>0</v>
      </c>
      <c r="K374" t="str">
        <f t="shared" si="59"/>
        <v>Gooise Meren</v>
      </c>
      <c r="O374">
        <f t="shared" si="60"/>
        <v>1</v>
      </c>
      <c r="P374">
        <f t="shared" si="61"/>
        <v>1</v>
      </c>
      <c r="Q374" t="str">
        <f t="shared" si="62"/>
        <v xml:space="preserve">0, , , , , , , , , , , , , , , , , , , , , , , , , , , , , , , , , , , , , , , , , , , , , , , , , , , , , , , , , , , , , , , , , , , , , , , , , , , , , , , , , , , , , , , , , , , , , , , , , , , , , , , , , , , , , , , , , , , , , , , , , , , , , , , , , , , , , , , , , , , , , , , , , , , , , , , , , , , , , , , , , , , , , , , , , , , , , , , , , , , , , , , , , , , , , , , , , </v>
      </c>
      <c r="S374" t="s">
        <v>2121</v>
      </c>
      <c r="T374" t="s">
        <v>154</v>
      </c>
      <c r="U374">
        <f t="shared" si="63"/>
        <v>0</v>
      </c>
      <c r="V374">
        <f t="shared" si="64"/>
        <v>0</v>
      </c>
      <c r="W374" t="str">
        <f t="shared" si="65"/>
        <v>Utrecht</v>
      </c>
    </row>
    <row r="375" spans="7:23">
      <c r="G375" t="s">
        <v>2045</v>
      </c>
      <c r="H375" t="s">
        <v>225</v>
      </c>
      <c r="I375">
        <f t="shared" si="57"/>
        <v>0</v>
      </c>
      <c r="J375">
        <f t="shared" si="58"/>
        <v>0</v>
      </c>
      <c r="K375" t="str">
        <f t="shared" si="59"/>
        <v>Gooise Meren</v>
      </c>
      <c r="O375">
        <f t="shared" si="60"/>
        <v>1</v>
      </c>
      <c r="P375">
        <f t="shared" si="61"/>
        <v>1</v>
      </c>
      <c r="Q375" t="str">
        <f t="shared" si="62"/>
        <v xml:space="preserve">0, , , , , , , , , , , , , , , , , , , , , , , , , , , , , , , , , , , , , , , , , , , , , , , , , , , , , , , , , , , , , , , , , , , , , , , , , , , , , , , , , , , , , , , , , , , , , , , , , , , , , , , , , , , , , , , , , , , , , , , , , , , , , , , , , , , , , , , , , , , , , , , , , , , , , , , , , , , , , , , , , , , , , , , , , , , , , , , , , , , , , , , , , , , , , , , , , , </v>
      </c>
      <c r="S375" t="s">
        <v>2122</v>
      </c>
      <c r="T375" t="s">
        <v>154</v>
      </c>
      <c r="U375">
        <f t="shared" si="63"/>
        <v>0</v>
      </c>
      <c r="V375">
        <f t="shared" si="64"/>
        <v>0</v>
      </c>
      <c r="W375" t="str">
        <f t="shared" si="65"/>
        <v>Utrecht</v>
      </c>
    </row>
    <row r="376" spans="7:23">
      <c r="G376" t="s">
        <v>668</v>
      </c>
      <c r="H376" t="s">
        <v>225</v>
      </c>
      <c r="I376">
        <f t="shared" si="57"/>
        <v>0</v>
      </c>
      <c r="J376">
        <f t="shared" si="58"/>
        <v>0</v>
      </c>
      <c r="K376" t="str">
        <f t="shared" si="59"/>
        <v>Gooise Meren</v>
      </c>
      <c r="O376">
        <f t="shared" si="60"/>
        <v>1</v>
      </c>
      <c r="P376">
        <f t="shared" si="61"/>
        <v>1</v>
      </c>
      <c r="Q376" t="str">
        <f t="shared" si="62"/>
        <v xml:space="preserve">0, , , , , , , , , , , , , , , , , , , , , , , , , , , , , , , , , , , , , , , , , , , , , , , , , , , , , , , , , , , , , , , , , , , , , , , , , , , , , , , , , , , , , , , , , , , , , , , , , , , , , , , , , , , , , , , , , , , , , , , , , , , , , , , , , , , , , , , , , , , , , , , , , , , , , , , , , , , , , , , , , , , , , , , , , , , , , , , , , , , , , , , , , , , , , , , , , , , </v>
      </c>
      <c r="S376" t="s">
        <v>740</v>
      </c>
      <c r="T376" t="s">
        <v>154</v>
      </c>
      <c r="U376">
        <f t="shared" si="63"/>
        <v>0</v>
      </c>
      <c r="V376">
        <f t="shared" si="64"/>
        <v>0</v>
      </c>
      <c r="W376" t="str">
        <f t="shared" si="65"/>
        <v>Utrecht</v>
      </c>
    </row>
    <row r="377" spans="7:23">
      <c r="G377" t="s">
        <v>672</v>
      </c>
      <c r="H377" t="s">
        <v>225</v>
      </c>
      <c r="I377">
        <f t="shared" si="57"/>
        <v>0</v>
      </c>
      <c r="J377">
        <f t="shared" si="58"/>
        <v>0</v>
      </c>
      <c r="K377" t="str">
        <f t="shared" si="59"/>
        <v>Gooise Meren</v>
      </c>
      <c r="O377">
        <f t="shared" si="60"/>
        <v>1</v>
      </c>
      <c r="P377">
        <f t="shared" si="61"/>
        <v>1</v>
      </c>
      <c r="Q377" t="str">
        <f t="shared" si="62"/>
        <v xml:space="preserve">0, , , , , , , , , , , , , , , , , , , , , , , , , , , , , , , , , , , , , , , , , , , , , , , , , , , , , , , , , , , , , , , , , , , , , , , , , , , , , , , , , , , , , , , , , , , , , , , , , , , , , , , , , , , , , , , , , , , , , , , , , , , , , , , , , , , , , , , , , , , , , , , , , , , , , , , , , , , , , , , , , , , , , , , , , , , , , , , , , , , , , , , , , , , , , , , , , , , , </v>
      </c>
      <c r="S377" t="s">
        <v>1657</v>
      </c>
      <c r="T377" t="s">
        <v>38</v>
      </c>
      <c r="U377">
        <f t="shared" si="63"/>
        <v>0</v>
      </c>
      <c r="V377">
        <f t="shared" si="64"/>
        <v>0</v>
      </c>
      <c r="W377" t="str">
        <f t="shared" si="65"/>
        <v>Noord-Holland</v>
      </c>
    </row>
    <row r="378" spans="7:23">
      <c r="G378" t="s">
        <v>1636</v>
      </c>
      <c r="H378" t="s">
        <v>225</v>
      </c>
      <c r="I378">
        <f t="shared" si="57"/>
        <v>0</v>
      </c>
      <c r="J378">
        <f t="shared" si="58"/>
        <v>0</v>
      </c>
      <c r="K378" t="str">
        <f t="shared" si="59"/>
        <v>Gooise Meren</v>
      </c>
      <c r="O378">
        <f t="shared" si="60"/>
        <v>1</v>
      </c>
      <c r="P378">
        <f t="shared" si="61"/>
        <v>1</v>
      </c>
      <c r="Q378" t="str">
        <f t="shared" si="62"/>
        <v xml:space="preserve">0, , , , , , , , , , , , , , , , , , , , , , , , , , , , , , , , , , , , , , , , , , , , , , , , , , , , , , , , , , , , , , , , , , , , , , , , , , , , , , , , , , , , , , , , , , , , , , , , , , , , , , , , , , , , , , , , , , , , , , , , , , , , , , , , , , , , , , , , , , , , , , , , , , , , , , , , , , , , , , , , , , , , , , , , , , , , , , , , , , , , , , , , , , , , , , , , , , , , , </v>
      </c>
      <c r="S378" t="s">
        <v>1658</v>
      </c>
      <c r="T378" t="s">
        <v>154</v>
      </c>
      <c r="U378">
        <f t="shared" si="63"/>
        <v>0</v>
      </c>
      <c r="V378">
        <f t="shared" si="64"/>
        <v>0</v>
      </c>
      <c r="W378" t="str">
        <f t="shared" si="65"/>
        <v>Utrecht</v>
      </c>
    </row>
    <row r="379" spans="7:23">
      <c r="G379" t="s">
        <v>1636</v>
      </c>
      <c r="H379" t="s">
        <v>332</v>
      </c>
      <c r="I379">
        <f t="shared" si="57"/>
        <v>0</v>
      </c>
      <c r="J379">
        <f t="shared" si="58"/>
        <v>1</v>
      </c>
      <c r="K379" t="str">
        <f t="shared" si="59"/>
        <v>Gooise Meren, Weesp</v>
      </c>
      <c r="O379">
        <f t="shared" si="60"/>
        <v>1</v>
      </c>
      <c r="P379">
        <f t="shared" si="61"/>
        <v>1</v>
      </c>
      <c r="Q379" t="str">
        <f t="shared" si="62"/>
        <v xml:space="preserve">0, , , , , , , , , , , , , , , , , , , , , , , , , , , , , , , , , , , , , , , , , , , , , , , , , , , , , , , , , , , , , , , , , , , , , , , , , , , , , , , , , , , , , , , , , , , , , , , , , , , , , , , , , , , , , , , , , , , , , , , , , , , , , , , , , , , , , , , , , , , , , , , , , , , , , , , , , , , , , , , , , , , , , , , , , , , , , , , , , , , , , , , , , , , , , , , , , , , , , , </v>
      </c>
      <c r="S379" t="s">
        <v>1659</v>
      </c>
      <c r="T379" t="s">
        <v>154</v>
      </c>
      <c r="U379">
        <f t="shared" si="63"/>
        <v>0</v>
      </c>
      <c r="V379">
        <f t="shared" si="64"/>
        <v>0</v>
      </c>
      <c r="W379" t="str">
        <f t="shared" si="65"/>
        <v>Utrecht</v>
      </c>
    </row>
    <row r="380" spans="7:23">
      <c r="G380" t="s">
        <v>2047</v>
      </c>
      <c r="H380" t="s">
        <v>225</v>
      </c>
      <c r="I380">
        <f t="shared" si="57"/>
        <v>0</v>
      </c>
      <c r="J380">
        <f t="shared" si="58"/>
        <v>0</v>
      </c>
      <c r="K380" t="str">
        <f t="shared" si="59"/>
        <v>Gooise Meren</v>
      </c>
      <c r="O380">
        <f t="shared" si="60"/>
        <v>1</v>
      </c>
      <c r="P380">
        <f t="shared" si="61"/>
        <v>1</v>
      </c>
      <c r="Q380" t="str">
        <f t="shared" si="62"/>
        <v xml:space="preserve">0, , , , , , , , , , , , , , , , , , , , , , , , , , , , , , , , , , , , , , , , , , , , , , , , , , , , , , , , , , , , , , , , , , , , , , , , , , , , , , , , , , , , , , , , , , , , , , , , , , , , , , , , , , , , , , , , , , , , , , , , , , , , , , , , , , , , , , , , , , , , , , , , , , , , , , , , , , , , , , , , , , , , , , , , , , , , , , , , , , , , , , , , , , , , , , , , , , , , , , , </v>
      </c>
      <c r="S380" t="s">
        <v>1660</v>
      </c>
      <c r="T380" t="s">
        <v>38</v>
      </c>
      <c r="U380">
        <f t="shared" si="63"/>
        <v>0</v>
      </c>
      <c r="V380">
        <f t="shared" si="64"/>
        <v>0</v>
      </c>
      <c r="W380" t="str">
        <f t="shared" si="65"/>
        <v>Noord-Holland</v>
      </c>
    </row>
    <row r="381" spans="7:23">
      <c r="G381" t="s">
        <v>2049</v>
      </c>
      <c r="H381" t="s">
        <v>225</v>
      </c>
      <c r="I381">
        <f t="shared" si="57"/>
        <v>0</v>
      </c>
      <c r="J381">
        <f t="shared" si="58"/>
        <v>0</v>
      </c>
      <c r="K381" t="str">
        <f t="shared" si="59"/>
        <v>Gooise Meren</v>
      </c>
      <c r="O381">
        <f t="shared" si="60"/>
        <v>1</v>
      </c>
      <c r="P381">
        <f t="shared" si="61"/>
        <v>1</v>
      </c>
      <c r="Q381" t="str">
        <f t="shared" si="62"/>
        <v xml:space="preserve">0, , , , , , , , , , , , , , , , , , , , , , , , , , , , , , , , , , , , , , , , , , , , , , , , , , , , , , , , , , , , , , , , , , , , , , , , , , , , , , , , , , , , , , , , , , , , , , , , , , , , , , , , , , , , , , , , , , , , , , , , , , , , , , , , , , , , , , , , , , , , , , , , , , , , , , , , , , , , , , , , , , , , , , , , , , , , , , , , , , , , , , , , , , , , , , , , , , , , , , , , </v>
      </c>
      <c r="S381" t="s">
        <v>2126</v>
      </c>
      <c r="T381" t="s">
        <v>38</v>
      </c>
      <c r="U381">
        <f t="shared" si="63"/>
        <v>0</v>
      </c>
      <c r="V381">
        <f t="shared" si="64"/>
        <v>0</v>
      </c>
      <c r="W381" t="str">
        <f t="shared" si="65"/>
        <v>Noord-Holland</v>
      </c>
    </row>
    <row r="382" spans="7:23">
      <c r="G382" t="s">
        <v>2050</v>
      </c>
      <c r="H382" t="s">
        <v>225</v>
      </c>
      <c r="I382">
        <f t="shared" si="57"/>
        <v>0</v>
      </c>
      <c r="J382">
        <f t="shared" si="58"/>
        <v>0</v>
      </c>
      <c r="K382" t="str">
        <f t="shared" si="59"/>
        <v>Gooise Meren</v>
      </c>
      <c r="O382">
        <f t="shared" si="60"/>
        <v>1</v>
      </c>
      <c r="P382">
        <f t="shared" si="61"/>
        <v>1</v>
      </c>
      <c r="Q382" t="str">
        <f t="shared" si="62"/>
        <v xml:space="preserve">0, , , , , , , , , , , , , , , , , , , , , , , , , , , , , , , , , , , , , , , , , , , , , , , , , , , , , , , , , , , , , , , , , , , , , , , , , , , , , , , , , , , , , , , , , , , , , , , , , , , , , , , , , , , , , , , , , , , , , , , , , , , , , , , , , , , , , , , , , , , , , , , , , , , , , , , , , , , , , , , , , , , , , , , , , , , , , , , , , , , , , , , , , , , , , , , , , , , , , , , , , </v>
      </c>
      <c r="S382" t="s">
        <v>2127</v>
      </c>
      <c r="T382" t="s">
        <v>38</v>
      </c>
      <c r="U382">
        <f t="shared" si="63"/>
        <v>0</v>
      </c>
      <c r="V382">
        <f t="shared" si="64"/>
        <v>0</v>
      </c>
      <c r="W382" t="str">
        <f t="shared" si="65"/>
        <v>Noord-Holland</v>
      </c>
    </row>
    <row r="383" spans="7:23">
      <c r="G383" t="s">
        <v>2051</v>
      </c>
      <c r="H383" t="s">
        <v>225</v>
      </c>
      <c r="I383">
        <f t="shared" ref="I383:I446" si="66">IF(AND(G383=G384,G383=G382),1,0)</f>
        <v>0</v>
      </c>
      <c r="J383">
        <f t="shared" ref="J383:J446" si="67">IF(AND(G382=G383),1,0)</f>
        <v>0</v>
      </c>
      <c r="K383" t="str">
        <f t="shared" ref="K383:K446" si="68">IF(AND(I383=0,J383=0),H383,CONCATENATE(K382,", ",H383))</f>
        <v>Gooise Meren</v>
      </c>
      <c r="O383">
        <f t="shared" ref="O383:O446" si="69">IF(AND(M383=M384,M383=M382),1,0)</f>
        <v>1</v>
      </c>
      <c r="P383">
        <f t="shared" ref="P383:P446" si="70">IF(AND(M382=M383),1,0)</f>
        <v>1</v>
      </c>
      <c r="Q383" t="str">
        <f t="shared" ref="Q383:Q446" si="71">IF(AND(O383=0,P383=0),N383,CONCATENATE(Q382,", ",N383))</f>
        <v xml:space="preserve">0, , , , , , , , , , , , , , , , , , , , , , , , , , , , , , , , , , , , , , , , , , , , , , , , , , , , , , , , , , , , , , , , , , , , , , , , , , , , , , , , , , , , , , , , , , , , , , , , , , , , , , , , , , , , , , , , , , , , , , , , , , , , , , , , , , , , , , , , , , , , , , , , , , , , , , , , , , , , , , , , , , , , , , , , , , , , , , , , , , , , , , , , , , , , , , , , , , , , , , , , , , </v>
      </c>
      <c r="S383" t="s">
        <v>2129</v>
      </c>
      <c r="T383" t="s">
        <v>38</v>
      </c>
      <c r="U383">
        <f t="shared" ref="U383:U434" si="72">IF(AND(S383=S384,S383=S382),1,0)</f>
        <v>0</v>
      </c>
      <c r="V383">
        <f t="shared" ref="V383:V434" si="73">IF(AND(S382=S383),1,0)</f>
        <v>0</v>
      </c>
      <c r="W383" t="str">
        <f t="shared" ref="W383:W434" si="74">IF(AND(U383=0,V383=0),T383,CONCATENATE(W382,", ",T383))</f>
        <v>Noord-Holland</v>
      </c>
    </row>
    <row r="384" spans="7:23">
      <c r="G384" t="s">
        <v>684</v>
      </c>
      <c r="H384" t="s">
        <v>225</v>
      </c>
      <c r="I384">
        <f t="shared" si="66"/>
        <v>0</v>
      </c>
      <c r="J384">
        <f t="shared" si="67"/>
        <v>0</v>
      </c>
      <c r="K384" t="str">
        <f t="shared" si="68"/>
        <v>Gooise Meren</v>
      </c>
      <c r="O384">
        <f t="shared" si="69"/>
        <v>1</v>
      </c>
      <c r="P384">
        <f t="shared" si="70"/>
        <v>1</v>
      </c>
      <c r="Q384" t="str">
        <f t="shared" si="71"/>
        <v xml:space="preserve">0, , , , , , , , , , , , , , , , , , , , , , , , , , , , , , , , , , , , , , , , , , , , , , , , , , , , , , , , , , , , , , , , , , , , , , , , , , , , , , , , , , , , , , , , , , , , , , , , , , , , , , , , , , , , , , , , , , , , , , , , , , , , , , , , , , , , , , , , , , , , , , , , , , , , , , , , , , , , , , , , , , , , , , , , , , , , , , , , , , , , , , , , , , , , , , , , , , , , , , , , , , , </v>
      </c>
      <c r="S384" t="s">
        <v>745</v>
      </c>
      <c r="T384" t="s">
        <v>38</v>
      </c>
      <c r="U384">
        <f t="shared" si="72"/>
        <v>0</v>
      </c>
      <c r="V384">
        <f t="shared" si="73"/>
        <v>0</v>
      </c>
      <c r="W384" t="str">
        <f t="shared" si="74"/>
        <v>Noord-Holland</v>
      </c>
    </row>
    <row r="385" spans="7:23">
      <c r="G385" t="s">
        <v>2053</v>
      </c>
      <c r="H385" t="s">
        <v>282</v>
      </c>
      <c r="I385">
        <f t="shared" si="66"/>
        <v>0</v>
      </c>
      <c r="J385">
        <f t="shared" si="67"/>
        <v>0</v>
      </c>
      <c r="K385" t="str">
        <f t="shared" si="68"/>
        <v>Hilversum</v>
      </c>
      <c r="O385">
        <f t="shared" si="69"/>
        <v>1</v>
      </c>
      <c r="P385">
        <f t="shared" si="70"/>
        <v>1</v>
      </c>
      <c r="Q385" t="str">
        <f t="shared" si="71"/>
        <v xml:space="preserve">0, , , , , , , , , , , , , , , , , , , , , , , , , , , , , , , , , , , , , , , , , , , , , , , , , , , , , , , , , , , , , , , , , , , , , , , , , , , , , , , , , , , , , , , , , , , , , , , , , , , , , , , , , , , , , , , , , , , , , , , , , , , , , , , , , , , , , , , , , , , , , , , , , , , , , , , , , , , , , , , , , , , , , , , , , , , , , , , , , , , , , , , , , , , , , , , , , , , , , , , , , , , , </v>
      </c>
      <c r="S385" t="s">
        <v>747</v>
      </c>
      <c r="T385" t="s">
        <v>38</v>
      </c>
      <c r="U385">
        <f t="shared" si="72"/>
        <v>0</v>
      </c>
      <c r="V385">
        <f t="shared" si="73"/>
        <v>0</v>
      </c>
      <c r="W385" t="str">
        <f t="shared" si="74"/>
        <v>Noord-Holland</v>
      </c>
    </row>
    <row r="386" spans="7:23">
      <c r="G386" t="s">
        <v>2053</v>
      </c>
      <c r="H386" t="s">
        <v>332</v>
      </c>
      <c r="I386">
        <f t="shared" si="66"/>
        <v>1</v>
      </c>
      <c r="J386">
        <f t="shared" si="67"/>
        <v>1</v>
      </c>
      <c r="K386" t="str">
        <f t="shared" si="68"/>
        <v>Hilversum, Weesp</v>
      </c>
      <c r="O386">
        <f t="shared" si="69"/>
        <v>1</v>
      </c>
      <c r="P386">
        <f t="shared" si="70"/>
        <v>1</v>
      </c>
      <c r="Q386" t="str">
        <f t="shared" si="71"/>
        <v xml:space="preserve">0, , , , , , , , , , , , , , , , , , , , , , , , , , , , , , , , , , , , , , , , , , , , , , , , , , , , , , , , , , , , , , , , , , , , , , , , , , , , , , , , , , , , , , , , , , , , , , , , , , , , , , , , , , , , , , , , , , , , , , , , , , , , , , , , , , , , , , , , , , , , , , , , , , , , , , , , , , , , , , , , , , , , , , , , , , , , , , , , , , , , , , , , , , , , , , , , , , , , , , , , , , , , , </v>
      </c>
      <c r="S386" t="s">
        <v>747</v>
      </c>
      <c r="T386" t="s">
        <v>154</v>
      </c>
      <c r="U386">
        <f t="shared" si="72"/>
        <v>0</v>
      </c>
      <c r="V386">
        <f t="shared" si="73"/>
        <v>1</v>
      </c>
      <c r="W386" t="str">
        <f t="shared" si="74"/>
        <v>Noord-Holland, Utrecht</v>
      </c>
    </row>
    <row r="387" spans="7:23">
      <c r="G387" t="s">
        <v>2053</v>
      </c>
      <c r="H387" t="s">
        <v>253</v>
      </c>
      <c r="I387">
        <f t="shared" si="66"/>
        <v>0</v>
      </c>
      <c r="J387">
        <f t="shared" si="67"/>
        <v>1</v>
      </c>
      <c r="K387" t="str">
        <f t="shared" si="68"/>
        <v>Hilversum, Weesp, Wijdemeren</v>
      </c>
      <c r="O387">
        <f t="shared" si="69"/>
        <v>1</v>
      </c>
      <c r="P387">
        <f t="shared" si="70"/>
        <v>1</v>
      </c>
      <c r="Q387" t="str">
        <f t="shared" si="71"/>
        <v xml:space="preserve">0, , , , , , , , , , , , , , , , , , , , , , , , , , , , , , , , , , , , , , , , , , , , , , , , , , , , , , , , , , , , , , , , , , , , , , , , , , , , , , , , , , , , , , , , , , , , , , , , , , , , , , , , , , , , , , , , , , , , , , , , , , , , , , , , , , , , , , , , , , , , , , , , , , , , , , , , , , , , , , , , , , , , , , , , , , , , , , , , , , , , , , , , , , , , , , , , , , , , , , , , , , , , , , </v>
      </c>
      <c r="S387" t="s">
        <v>752</v>
      </c>
      <c r="T387" t="s">
        <v>38</v>
      </c>
      <c r="U387">
        <f t="shared" si="72"/>
        <v>0</v>
      </c>
      <c r="V387">
        <f t="shared" si="73"/>
        <v>0</v>
      </c>
      <c r="W387" t="str">
        <f t="shared" si="74"/>
        <v>Noord-Holland</v>
      </c>
    </row>
    <row r="388" spans="7:23">
      <c r="G388" t="s">
        <v>2054</v>
      </c>
      <c r="H388" t="s">
        <v>332</v>
      </c>
      <c r="I388">
        <f t="shared" si="66"/>
        <v>0</v>
      </c>
      <c r="J388">
        <f t="shared" si="67"/>
        <v>0</v>
      </c>
      <c r="K388" t="str">
        <f t="shared" si="68"/>
        <v>Weesp</v>
      </c>
      <c r="O388">
        <f t="shared" si="69"/>
        <v>1</v>
      </c>
      <c r="P388">
        <f t="shared" si="70"/>
        <v>1</v>
      </c>
      <c r="Q388" t="str">
        <f t="shared" si="71"/>
        <v xml:space="preserve">0, , , , , , , , , , , , , , , , , , , , , , , , , , , , , , , , , , , , , , , , , , , , , , , , , , , , , , , , , , , , , , , , , , , , , , , , , , , , , , , , , , , , , , , , , , , , , , , , , , , , , , , , , , , , , , , , , , , , , , , , , , , , , , , , , , , , , , , , , , , , , , , , , , , , , , , , , , , , , , , , , , , , , , , , , , , , , , , , , , , , , , , , , , , , , , , , , , , , , , , , , , , , , , , </v>
      </c>
      <c r="S388" t="s">
        <v>752</v>
      </c>
      <c r="T388" t="s">
        <v>154</v>
      </c>
      <c r="U388">
        <f t="shared" si="72"/>
        <v>0</v>
      </c>
      <c r="V388">
        <f t="shared" si="73"/>
        <v>1</v>
      </c>
      <c r="W388" t="str">
        <f t="shared" si="74"/>
        <v>Noord-Holland, Utrecht</v>
      </c>
    </row>
    <row r="389" spans="7:23">
      <c r="G389" t="s">
        <v>2054</v>
      </c>
      <c r="H389" t="s">
        <v>253</v>
      </c>
      <c r="I389">
        <f t="shared" si="66"/>
        <v>0</v>
      </c>
      <c r="J389">
        <f t="shared" si="67"/>
        <v>1</v>
      </c>
      <c r="K389" t="str">
        <f t="shared" si="68"/>
        <v>Weesp, Wijdemeren</v>
      </c>
      <c r="O389">
        <f t="shared" si="69"/>
        <v>1</v>
      </c>
      <c r="P389">
        <f t="shared" si="70"/>
        <v>1</v>
      </c>
      <c r="Q389" t="str">
        <f t="shared" si="71"/>
        <v xml:space="preserve">0, , , , , , , , , , , , , , , , , , , , , , , , , , , , , , , , , , , , , , , , , , , , , , , , , , , , , , , , , , , , , , , , , , , , , , , , , , , , , , , , , , , , , , , , , , , , , , , , , , , , , , , , , , , , , , , , , , , , , , , , , , , , , , , , , , , , , , , , , , , , , , , , , , , , , , , , , , , , , , , , , , , , , , , , , , , , , , , , , , , , , , , , , , , , , , , , , , , , , , , , , , , , , , , , </v>
      </c>
      <c r="S389" t="s">
        <v>1661</v>
      </c>
      <c r="T389" t="s">
        <v>38</v>
      </c>
      <c r="U389">
        <f t="shared" si="72"/>
        <v>0</v>
      </c>
      <c r="V389">
        <f t="shared" si="73"/>
        <v>0</v>
      </c>
      <c r="W389" t="str">
        <f t="shared" si="74"/>
        <v>Noord-Holland</v>
      </c>
    </row>
    <row r="390" spans="7:23">
      <c r="G390" t="s">
        <v>2056</v>
      </c>
      <c r="H390" t="s">
        <v>332</v>
      </c>
      <c r="I390">
        <f t="shared" si="66"/>
        <v>0</v>
      </c>
      <c r="J390">
        <f t="shared" si="67"/>
        <v>0</v>
      </c>
      <c r="K390" t="str">
        <f t="shared" si="68"/>
        <v>Weesp</v>
      </c>
      <c r="O390">
        <f t="shared" si="69"/>
        <v>1</v>
      </c>
      <c r="P390">
        <f t="shared" si="70"/>
        <v>1</v>
      </c>
      <c r="Q390" t="str">
        <f t="shared" si="71"/>
        <v xml:space="preserve">0, , , , , , , , , , , , , , , , , , , , , , , , , , , , , , , , , , , , , , , , , , , , , , , , , , , , , , , , , , , , , , , , , , , , , , , , , , , , , , , , , , , , , , , , , , , , , , , , , , , , , , , , , , , , , , , , , , , , , , , , , , , , , , , , , , , , , , , , , , , , , , , , , , , , , , , , , , , , , , , , , , , , , , , , , , , , , , , , , , , , , , , , , , , , , , , , , , , , , , , , , , , , , , , , , </v>
      </c>
      <c r="S390" t="s">
        <v>1661</v>
      </c>
      <c r="T390" t="s">
        <v>154</v>
      </c>
      <c r="U390">
        <f t="shared" si="72"/>
        <v>0</v>
      </c>
      <c r="V390">
        <f t="shared" si="73"/>
        <v>1</v>
      </c>
      <c r="W390" t="str">
        <f t="shared" si="74"/>
        <v>Noord-Holland, Utrecht</v>
      </c>
    </row>
    <row r="391" spans="7:23">
      <c r="G391" t="s">
        <v>2056</v>
      </c>
      <c r="H391" t="s">
        <v>253</v>
      </c>
      <c r="I391">
        <f t="shared" si="66"/>
        <v>0</v>
      </c>
      <c r="J391">
        <f t="shared" si="67"/>
        <v>1</v>
      </c>
      <c r="K391" t="str">
        <f t="shared" si="68"/>
        <v>Weesp, Wijdemeren</v>
      </c>
      <c r="O391">
        <f t="shared" si="69"/>
        <v>1</v>
      </c>
      <c r="P391">
        <f t="shared" si="70"/>
        <v>1</v>
      </c>
      <c r="Q391" t="str">
        <f t="shared" si="71"/>
        <v xml:space="preserve">0, , , , , , , , , , , , , , , , , , , , , , , , , , , , , , , , , , , , , , , , , , , , , , , , , , , , , , , , , , , , , , , , , , , , , , , , , , , , , , , , , , , , , , , , , , , , , , , , , , , , , , , , , , , , , , , , , , , , , , , , , , , , , , , , , , , , , , , , , , , , , , , , , , , , , , , , , , , , , , , , , , , , , , , , , , , , , , , , , , , , , , , , , , , , , , , , , , , , , , , , , , , , , , , , , , </v>
      </c>
      <c r="S391" t="s">
        <v>1662</v>
      </c>
      <c r="T391" t="s">
        <v>38</v>
      </c>
      <c r="U391">
        <f t="shared" si="72"/>
        <v>0</v>
      </c>
      <c r="V391">
        <f t="shared" si="73"/>
        <v>0</v>
      </c>
      <c r="W391" t="str">
        <f t="shared" si="74"/>
        <v>Noord-Holland</v>
      </c>
    </row>
    <row r="392" spans="7:23">
      <c r="G392" t="s">
        <v>2058</v>
      </c>
      <c r="H392" t="s">
        <v>282</v>
      </c>
      <c r="I392">
        <f t="shared" si="66"/>
        <v>0</v>
      </c>
      <c r="J392">
        <f t="shared" si="67"/>
        <v>0</v>
      </c>
      <c r="K392" t="str">
        <f t="shared" si="68"/>
        <v>Hilversum</v>
      </c>
      <c r="O392">
        <f t="shared" si="69"/>
        <v>1</v>
      </c>
      <c r="P392">
        <f t="shared" si="70"/>
        <v>1</v>
      </c>
      <c r="Q392" t="str">
        <f t="shared" si="71"/>
        <v xml:space="preserve">0, , , , , , , , , , , , , , , , , , , , , , , , , , , , , , , , , , , , , , , , , , , , , , , , , , , , , , , , , , , , , , , , , , , , , , , , , , , , , , , , , , , , , , , , , , , , , , , , , , , , , , , , , , , , , , , , , , , , , , , , , , , , , , , , , , , , , , , , , , , , , , , , , , , , , , , , , , , , , , , , , , , , , , , , , , , , , , , , , , , , , , , , , , , , , , , , , , , , , , , , , , , , , , , , , , , </v>
      </c>
      <c r="S392" t="s">
        <v>1663</v>
      </c>
      <c r="T392" t="s">
        <v>38</v>
      </c>
      <c r="U392">
        <f t="shared" si="72"/>
        <v>0</v>
      </c>
      <c r="V392">
        <f t="shared" si="73"/>
        <v>0</v>
      </c>
      <c r="W392" t="str">
        <f t="shared" si="74"/>
        <v>Noord-Holland</v>
      </c>
    </row>
    <row r="393" spans="7:23">
      <c r="G393" t="s">
        <v>2058</v>
      </c>
      <c r="H393" t="s">
        <v>253</v>
      </c>
      <c r="I393">
        <f t="shared" si="66"/>
        <v>0</v>
      </c>
      <c r="J393">
        <f t="shared" si="67"/>
        <v>1</v>
      </c>
      <c r="K393" t="str">
        <f t="shared" si="68"/>
        <v>Hilversum, Wijdemeren</v>
      </c>
      <c r="O393">
        <f t="shared" si="69"/>
        <v>1</v>
      </c>
      <c r="P393">
        <f t="shared" si="70"/>
        <v>1</v>
      </c>
      <c r="Q393" t="str">
        <f t="shared" si="71"/>
        <v xml:space="preserve">0, , , , , , , , , , , , , , , , , , , , , , , , , , , , , , , , , , , , , , , , , , , , , , , , , , , , , , , , , , , , , , , , , , , , , , , , , , , , , , , , , , , , , , , , , , , , , , , , , , , , , , , , , , , , , , , , , , , , , , , , , , , , , , , , , , , , , , , , , , , , , , , , , , , , , , , , , , , , , , , , , , , , , , , , , , , , , , , , , , , , , , , , , , , , , , , , , , , , , , , , , , , , , , , , , , , , </v>
      </c>
      <c r="S393" t="s">
        <v>1664</v>
      </c>
      <c r="T393" t="s">
        <v>38</v>
      </c>
      <c r="U393">
        <f t="shared" si="72"/>
        <v>0</v>
      </c>
      <c r="V393">
        <f t="shared" si="73"/>
        <v>0</v>
      </c>
      <c r="W393" t="str">
        <f t="shared" si="74"/>
        <v>Noord-Holland</v>
      </c>
    </row>
    <row r="394" spans="7:23">
      <c r="G394" t="s">
        <v>2060</v>
      </c>
      <c r="H394" t="s">
        <v>282</v>
      </c>
      <c r="I394">
        <f t="shared" si="66"/>
        <v>0</v>
      </c>
      <c r="J394">
        <f t="shared" si="67"/>
        <v>0</v>
      </c>
      <c r="K394" t="str">
        <f t="shared" si="68"/>
        <v>Hilversum</v>
      </c>
      <c r="O394">
        <f t="shared" si="69"/>
        <v>1</v>
      </c>
      <c r="P394">
        <f t="shared" si="70"/>
        <v>1</v>
      </c>
      <c r="Q394" t="str">
        <f t="shared" si="71"/>
        <v xml:space="preserve">0, , , , , , , , , , , , , , , , , , , , , , , , , , , , , , , , , , , , , , , , , , , , , , , , , , , , , , , , , , , , , , , , , , , , , , , , , , , , , , , , , , , , , , , , , , , , , , , , , , , , , , , , , , , , , , , , , , , , , , , , , , , , , , , , , , , , , , , , , , , , , , , , , , , , , , , , , , , , , , , , , , , , , , , , , , , , , , , , , , , , , , , , , , , , , , , , , , , , , , , , , , , , , , , , , , , , , </v>
      </c>
      <c r="S394" t="s">
        <v>1665</v>
      </c>
      <c r="T394" t="s">
        <v>38</v>
      </c>
      <c r="U394">
        <f t="shared" si="72"/>
        <v>0</v>
      </c>
      <c r="V394">
        <f t="shared" si="73"/>
        <v>0</v>
      </c>
      <c r="W394" t="str">
        <f t="shared" si="74"/>
        <v>Noord-Holland</v>
      </c>
    </row>
    <row r="395" spans="7:23">
      <c r="G395" t="s">
        <v>2060</v>
      </c>
      <c r="H395" t="s">
        <v>332</v>
      </c>
      <c r="I395">
        <f t="shared" si="66"/>
        <v>1</v>
      </c>
      <c r="J395">
        <f t="shared" si="67"/>
        <v>1</v>
      </c>
      <c r="K395" t="str">
        <f t="shared" si="68"/>
        <v>Hilversum, Weesp</v>
      </c>
      <c r="O395">
        <f t="shared" si="69"/>
        <v>1</v>
      </c>
      <c r="P395">
        <f t="shared" si="70"/>
        <v>1</v>
      </c>
      <c r="Q395" t="str">
        <f t="shared" si="71"/>
        <v xml:space="preserve">0, , , , , , , , , , , , , , , , , , , , , , , , , , , , , , , , , , , , , , , , , , , , , , , , , , , , , , , , , , , , , , , , , , , , , , , , , , , , , , , , , , , , , , , , , , , , , , , , , , , , , , , , , , , , , , , , , , , , , , , , , , , , , , , , , , , , , , , , , , , , , , , , , , , , , , , , , , , , , , , , , , , , , , , , , , , , , , , , , , , , , , , , , , , , , , , , , , , , , , , , , , , , , , , , , , , , , , </v>
      </c>
      <c r="S395" t="s">
        <v>1666</v>
      </c>
      <c r="T395" t="s">
        <v>38</v>
      </c>
      <c r="U395">
        <f t="shared" si="72"/>
        <v>0</v>
      </c>
      <c r="V395">
        <f t="shared" si="73"/>
        <v>0</v>
      </c>
      <c r="W395" t="str">
        <f t="shared" si="74"/>
        <v>Noord-Holland</v>
      </c>
    </row>
    <row r="396" spans="7:23">
      <c r="G396" t="s">
        <v>2060</v>
      </c>
      <c r="H396" t="s">
        <v>253</v>
      </c>
      <c r="I396">
        <f t="shared" si="66"/>
        <v>0</v>
      </c>
      <c r="J396">
        <f t="shared" si="67"/>
        <v>1</v>
      </c>
      <c r="K396" t="str">
        <f t="shared" si="68"/>
        <v>Hilversum, Weesp, Wijdemeren</v>
      </c>
      <c r="O396">
        <f t="shared" si="69"/>
        <v>1</v>
      </c>
      <c r="P396">
        <f t="shared" si="70"/>
        <v>1</v>
      </c>
      <c r="Q396" t="str">
        <f t="shared" si="71"/>
        <v xml:space="preserve">0, , , , , , , , , , , , , , , , , , , , , , , , , , , , , , , , , , , , , , , , , , , , , , , , , , , , , , , , , , , , , , , , , , , , , , , , , , , , , , , , , , , , , , , , , , , , , , , , , , , , , , , , , , , , , , , , , , , , , , , , , , , , , , , , , , , , , , , , , , , , , , , , , , , , , , , , , , , , , , , , , , , , , , , , , , , , , , , , , , , , , , , , , , , , , , , , , , , , , , , , , , , , , , , , , , , , , , , </v>
      </c>
      <c r="S396" t="s">
        <v>1667</v>
      </c>
      <c r="T396" t="s">
        <v>38</v>
      </c>
      <c r="U396">
        <f t="shared" si="72"/>
        <v>0</v>
      </c>
      <c r="V396">
        <f t="shared" si="73"/>
        <v>0</v>
      </c>
      <c r="W396" t="str">
        <f t="shared" si="74"/>
        <v>Noord-Holland</v>
      </c>
    </row>
    <row r="397" spans="7:23">
      <c r="G397" t="s">
        <v>2062</v>
      </c>
      <c r="H397" t="s">
        <v>253</v>
      </c>
      <c r="I397">
        <f t="shared" si="66"/>
        <v>0</v>
      </c>
      <c r="J397">
        <f t="shared" si="67"/>
        <v>0</v>
      </c>
      <c r="K397" t="str">
        <f t="shared" si="68"/>
        <v>Wijdemeren</v>
      </c>
      <c r="O397">
        <f t="shared" si="69"/>
        <v>1</v>
      </c>
      <c r="P397">
        <f t="shared" si="70"/>
        <v>1</v>
      </c>
      <c r="Q397" t="str">
        <f t="shared" si="71"/>
        <v xml:space="preserve">0, , , , , , , , , , , , , , , , , , , , , , , , , , , , , , , , , , , , , , , , , , , , , , , , , , , , , , , , , , , , , , , , , , , , , , , , , , , , , , , , , , , , , , , , , , , , , , , , , , , , , , , , , , , , , , , , , , , , , , , , , , , , , , , , , , , , , , , , , , , , , , , , , , , , , , , , , , , , , , , , , , , , , , , , , , , , , , , , , , , , , , , , , , , , , , , , , , , , , , , , , , , , , , , , , , , , , , , , </v>
      </c>
      <c r="S397" t="s">
        <v>2130</v>
      </c>
      <c r="T397" t="s">
        <v>38</v>
      </c>
      <c r="U397">
        <f t="shared" si="72"/>
        <v>0</v>
      </c>
      <c r="V397">
        <f t="shared" si="73"/>
        <v>0</v>
      </c>
      <c r="W397" t="str">
        <f t="shared" si="74"/>
        <v>Noord-Holland</v>
      </c>
    </row>
    <row r="398" spans="7:23">
      <c r="G398" t="s">
        <v>690</v>
      </c>
      <c r="H398" t="s">
        <v>253</v>
      </c>
      <c r="I398">
        <f t="shared" si="66"/>
        <v>0</v>
      </c>
      <c r="J398">
        <f t="shared" si="67"/>
        <v>0</v>
      </c>
      <c r="K398" t="str">
        <f t="shared" si="68"/>
        <v>Wijdemeren</v>
      </c>
      <c r="O398">
        <f t="shared" si="69"/>
        <v>1</v>
      </c>
      <c r="P398">
        <f t="shared" si="70"/>
        <v>1</v>
      </c>
      <c r="Q398" t="str">
        <f t="shared" si="71"/>
        <v xml:space="preserve">0, , , , , , , , , , , , , , , , , , , , , , , , , , , , , , , , , , , , , , , , , , , , , , , , , , , , , , , , , , , , , , , , , , , , , , , , , , , , , , , , , , , , , , , , , , , , , , , , , , , , , , , , , , , , , , , , , , , , , , , , , , , , , , , , , , , , , , , , , , , , , , , , , , , , , , , , , , , , , , , , , , , , , , , , , , , , , , , , , , , , , , , , , , , , , , , , , , , , , , , , , , , , , , , , , , , , , , , , , </v>
      </c>
      <c r="S398" t="s">
        <v>2131</v>
      </c>
      <c r="T398" t="s">
        <v>38</v>
      </c>
      <c r="U398">
        <f t="shared" si="72"/>
        <v>0</v>
      </c>
      <c r="V398">
        <f t="shared" si="73"/>
        <v>0</v>
      </c>
      <c r="W398" t="str">
        <f t="shared" si="74"/>
        <v>Noord-Holland</v>
      </c>
    </row>
    <row r="399" spans="7:23">
      <c r="G399" t="s">
        <v>2064</v>
      </c>
      <c r="H399" t="s">
        <v>253</v>
      </c>
      <c r="I399">
        <f t="shared" si="66"/>
        <v>0</v>
      </c>
      <c r="J399">
        <f t="shared" si="67"/>
        <v>0</v>
      </c>
      <c r="K399" t="str">
        <f t="shared" si="68"/>
        <v>Wijdemeren</v>
      </c>
      <c r="O399">
        <f t="shared" si="69"/>
        <v>1</v>
      </c>
      <c r="P399">
        <f t="shared" si="70"/>
        <v>1</v>
      </c>
      <c r="Q399" t="str">
        <f t="shared" si="71"/>
        <v xml:space="preserve">0, , , , , , , , , , , , , , , , , , , , , , , , , , , , , , , , , , , , , , , , , , , , , , , , , , , , , , , , , , , , , , , , , , , , , , , , , , , , , , , , , , , , , , , , , , , , , , , , , , , , , , , , , , , , , , , , , , , , , , , , , , , , , , , , , , , , , , , , , , , , , , , , , , , , , , , , , , , , , , , , , , , , , , , , , , , , , , , , , , , , , , , , , , , , , , , , , , , , , , , , , , , , , , , , , , , , , , , , , , </v>
      </c>
      <c r="S399" t="s">
        <v>1669</v>
      </c>
      <c r="T399" t="s">
        <v>38</v>
      </c>
      <c r="U399">
        <f t="shared" si="72"/>
        <v>0</v>
      </c>
      <c r="V399">
        <f t="shared" si="73"/>
        <v>0</v>
      </c>
      <c r="W399" t="str">
        <f t="shared" si="74"/>
        <v>Noord-Holland</v>
      </c>
    </row>
    <row r="400" spans="7:23">
      <c r="G400" t="s">
        <v>692</v>
      </c>
      <c r="H400" t="s">
        <v>253</v>
      </c>
      <c r="I400">
        <f t="shared" si="66"/>
        <v>0</v>
      </c>
      <c r="J400">
        <f t="shared" si="67"/>
        <v>0</v>
      </c>
      <c r="K400" t="str">
        <f t="shared" si="68"/>
        <v>Wijdemeren</v>
      </c>
      <c r="O400">
        <f t="shared" si="69"/>
        <v>1</v>
      </c>
      <c r="P400">
        <f t="shared" si="70"/>
        <v>1</v>
      </c>
      <c r="Q400" t="str">
        <f t="shared" si="71"/>
        <v xml:space="preserve">0, , , , , , , , , , , , , , , , , , , , , , , , , , , , , , , , , , , , , , , , , , , , , , , , , , , , , , , , , , , , , , , , , , , , , , , , , , , , , , , , , , , , , , , , , , , , , , , , , , , , , , , , , , , , , , , , , , , , , , , , , , , , , , , , , , , , , , , , , , , , , , , , , , , , , , , , , , , , , , , , , , , , , , , , , , , , , , , , , , , , , , , , , , , , , , , , , , , , , , , , , , , , , , , , , , , , , , , , , , , </v>
      </c>
      <c r="S400" t="s">
        <v>755</v>
      </c>
      <c r="T400" t="s">
        <v>38</v>
      </c>
      <c r="U400">
        <f t="shared" si="72"/>
        <v>0</v>
      </c>
      <c r="V400">
        <f t="shared" si="73"/>
        <v>0</v>
      </c>
      <c r="W400" t="str">
        <f t="shared" si="74"/>
        <v>Noord-Holland</v>
      </c>
    </row>
    <row r="401" spans="7:23">
      <c r="G401" t="s">
        <v>1640</v>
      </c>
      <c r="H401" t="s">
        <v>282</v>
      </c>
      <c r="I401">
        <f t="shared" si="66"/>
        <v>0</v>
      </c>
      <c r="J401">
        <f t="shared" si="67"/>
        <v>0</v>
      </c>
      <c r="K401" t="str">
        <f t="shared" si="68"/>
        <v>Hilversum</v>
      </c>
      <c r="O401">
        <f t="shared" si="69"/>
        <v>1</v>
      </c>
      <c r="P401">
        <f t="shared" si="70"/>
        <v>1</v>
      </c>
      <c r="Q401" t="str">
        <f t="shared" si="71"/>
        <v xml:space="preserve">0, , , , , , , , , , , , , , , , , , , , , , , , , , , , , , , , , , , , , , , , , , , , , , , , , , , , , , , , , , , , , , , , , , , , , , , , , , , , , , , , , , , , , , , , , , , , , , , , , , , , , , , , , , , , , , , , , , , , , , , , , , , , , , , , , , , , , , , , , , , , , , , , , , , , , , , , , , , , , , , , , , , , , , , , , , , , , , , , , , , , , , , , , , , , , , , , , , , , , , , , , , , , , , , , , , , , , , , , , , , , </v>
      </c>
      <c r="S401" t="s">
        <v>757</v>
      </c>
      <c r="T401" t="s">
        <v>38</v>
      </c>
      <c r="U401">
        <f t="shared" si="72"/>
        <v>0</v>
      </c>
      <c r="V401">
        <f t="shared" si="73"/>
        <v>0</v>
      </c>
      <c r="W401" t="str">
        <f t="shared" si="74"/>
        <v>Noord-Holland</v>
      </c>
    </row>
    <row r="402" spans="7:23">
      <c r="G402" t="s">
        <v>1641</v>
      </c>
      <c r="H402" t="s">
        <v>282</v>
      </c>
      <c r="I402">
        <f t="shared" si="66"/>
        <v>0</v>
      </c>
      <c r="J402">
        <f t="shared" si="67"/>
        <v>0</v>
      </c>
      <c r="K402" t="str">
        <f t="shared" si="68"/>
        <v>Hilversum</v>
      </c>
      <c r="O402">
        <f t="shared" si="69"/>
        <v>1</v>
      </c>
      <c r="P402">
        <f t="shared" si="70"/>
        <v>1</v>
      </c>
      <c r="Q402" t="str">
        <f t="shared" si="71"/>
        <v xml:space="preserve">0, , , , , , , , , , , , , , , , , , , , , , , , , , , , , , , , , , , , , , , , , , , , , , , , , , , , , , , , , , , , , , , , , , , , , , , , , , , , , , , , , , , , , , , , , , , , , , , , , , , , , , , , , , , , , , , , , , , , , , , , , , , , , , , , , , , , , , , , , , , , , , , , , , , , , , , , , , , , , , , , , , , , , , , , , , , , , , , , , , , , , , , , , , , , , , , , , , , , , , , , , , , , , , , , , , , , , , , , , , , , , </v>
      </c>
      <c r="S402" t="s">
        <v>2134</v>
      </c>
      <c r="T402" t="s">
        <v>38</v>
      </c>
      <c r="U402">
        <f t="shared" si="72"/>
        <v>0</v>
      </c>
      <c r="V402">
        <f t="shared" si="73"/>
        <v>0</v>
      </c>
      <c r="W402" t="str">
        <f t="shared" si="74"/>
        <v>Noord-Holland</v>
      </c>
    </row>
    <row r="403" spans="7:23">
      <c r="G403" t="s">
        <v>694</v>
      </c>
      <c r="H403" t="s">
        <v>225</v>
      </c>
      <c r="I403">
        <f t="shared" si="66"/>
        <v>0</v>
      </c>
      <c r="J403">
        <f t="shared" si="67"/>
        <v>0</v>
      </c>
      <c r="K403" t="str">
        <f t="shared" si="68"/>
        <v>Gooise Meren</v>
      </c>
      <c r="O403">
        <f t="shared" si="69"/>
        <v>1</v>
      </c>
      <c r="P403">
        <f t="shared" si="70"/>
        <v>1</v>
      </c>
      <c r="Q403" t="str">
        <f t="shared" si="71"/>
        <v xml:space="preserve">0, , , , , , , , , , , , , , , , , , , , , , , , , , , , , , , , , , , , , , , , , , , , , , , , , , , , , , , , , , , , , , , , , , , , , , , , , , , , , , , , , , , , , , , , , , , , , , , , , , , , , , , , , , , , , , , , , , , , , , , , , , , , , , , , , , , , , , , , , , , , , , , , , , , , , , , , , , , , , , , , , , , , , , , , , , , , , , , , , , , , , , , , , , , , , , , , , , , , , , , , , , , , , , , , , , , , , , , , , , , , , , </v>
      </c>
      <c r="S403" t="s">
        <v>2135</v>
      </c>
      <c r="T403" t="s">
        <v>38</v>
      </c>
      <c r="U403">
        <f t="shared" si="72"/>
        <v>0</v>
      </c>
      <c r="V403">
        <f t="shared" si="73"/>
        <v>0</v>
      </c>
      <c r="W403" t="str">
        <f t="shared" si="74"/>
        <v>Noord-Holland</v>
      </c>
    </row>
    <row r="404" spans="7:23">
      <c r="G404" t="s">
        <v>694</v>
      </c>
      <c r="H404" t="s">
        <v>282</v>
      </c>
      <c r="I404">
        <f t="shared" si="66"/>
        <v>1</v>
      </c>
      <c r="J404">
        <f t="shared" si="67"/>
        <v>1</v>
      </c>
      <c r="K404" t="str">
        <f t="shared" si="68"/>
        <v>Gooise Meren, Hilversum</v>
      </c>
      <c r="O404">
        <f t="shared" si="69"/>
        <v>1</v>
      </c>
      <c r="P404">
        <f t="shared" si="70"/>
        <v>1</v>
      </c>
      <c r="Q404" t="str">
        <f t="shared" si="71"/>
        <v xml:space="preserve">0, , , , , , , , , , , , , , , , , , , , , , , , , , , , , , , , , , , , , , , , , , , , , , , , , , , , , , , , , , , , , , , , , , , , , , , , , , , , , , , , , , , , , , , , , , , , , , , , , , , , , , , , , , , , , , , , , , , , , , , , , , , , , , , , , , , , , , , , , , , , , , , , , , , , , , , , , , , , , , , , , , , , , , , , , , , , , , , , , , , , , , , , , , , , , , , , , , , , , , , , , , , , , , , , , , , , , , , , , , , , , , , </v>
      </c>
      <c r="S404" t="s">
        <v>2137</v>
      </c>
      <c r="T404" t="s">
        <v>38</v>
      </c>
      <c r="U404">
        <f t="shared" si="72"/>
        <v>0</v>
      </c>
      <c r="V404">
        <f t="shared" si="73"/>
        <v>0</v>
      </c>
      <c r="W404" t="str">
        <f t="shared" si="74"/>
        <v>Noord-Holland</v>
      </c>
    </row>
    <row r="405" spans="7:23">
      <c r="G405" t="s">
        <v>694</v>
      </c>
      <c r="H405" t="s">
        <v>253</v>
      </c>
      <c r="I405">
        <f t="shared" si="66"/>
        <v>0</v>
      </c>
      <c r="J405">
        <f t="shared" si="67"/>
        <v>1</v>
      </c>
      <c r="K405" t="str">
        <f t="shared" si="68"/>
        <v>Gooise Meren, Hilversum, Wijdemeren</v>
      </c>
      <c r="O405">
        <f t="shared" si="69"/>
        <v>1</v>
      </c>
      <c r="P405">
        <f t="shared" si="70"/>
        <v>1</v>
      </c>
      <c r="Q405" t="str">
        <f t="shared" si="71"/>
        <v xml:space="preserve">0, , , , , , , , , , , , , , , , , , , , , , , , , , , , , , , , , , , , , , , , , , , , , , , , , , , , , , , , , , , , , , , , , , , , , , , , , , , , , , , , , , , , , , , , , , , , , , , , , , , , , , , , , , , , , , , , , , , , , , , , , , , , , , , , , , , , , , , , , , , , , , , , , , , , , , , , , , , , , , , , , , , , , , , , , , , , , , , , , , , , , , , , , , , , , , , , , , , , , , , , , , , , , , , , , , , , , , , , , , , , , , , , </v>
      </c>
      <c r="S405" t="s">
        <v>2138</v>
      </c>
      <c r="T405" t="s">
        <v>38</v>
      </c>
      <c r="U405">
        <f t="shared" si="72"/>
        <v>0</v>
      </c>
      <c r="V405">
        <f t="shared" si="73"/>
        <v>0</v>
      </c>
      <c r="W405" t="str">
        <f t="shared" si="74"/>
        <v>Noord-Holland</v>
      </c>
    </row>
    <row r="406" spans="7:23">
      <c r="G406" t="s">
        <v>1642</v>
      </c>
      <c r="H406" t="s">
        <v>282</v>
      </c>
      <c r="I406">
        <f t="shared" si="66"/>
        <v>0</v>
      </c>
      <c r="J406">
        <f t="shared" si="67"/>
        <v>0</v>
      </c>
      <c r="K406" t="str">
        <f t="shared" si="68"/>
        <v>Hilversum</v>
      </c>
      <c r="O406">
        <f t="shared" si="69"/>
        <v>1</v>
      </c>
      <c r="P406">
        <f t="shared" si="70"/>
        <v>1</v>
      </c>
      <c r="Q406" t="str">
        <f t="shared" si="71"/>
        <v xml:space="preserve">0, , , , , , , , , , , , , , , , , , , , , , , , , , , , , , , , , , , , , , , , , , , , , , , , , , , , , , , , , , , , , , , , , , , , , , , , , , , , , , , , , , , , , , , , , , , , , , , , , , , , , , , , , , , , , , , , , , , , , , , , , , , , , , , , , , , , , , , , , , , , , , , , , , , , , , , , , , , , , , , , , , , , , , , , , , , , , , , , , , , , , , , , , , , , , , , , , , , , , , , , , , , , , , , , , , , , , , , , , , , , , , , , , </v>
      </c>
      <c r="S406" t="s">
        <v>2140</v>
      </c>
      <c r="T406" t="s">
        <v>38</v>
      </c>
      <c r="U406">
        <f t="shared" si="72"/>
        <v>0</v>
      </c>
      <c r="V406">
        <f t="shared" si="73"/>
        <v>0</v>
      </c>
      <c r="W406" t="str">
        <f t="shared" si="74"/>
        <v>Noord-Holland</v>
      </c>
    </row>
    <row r="407" spans="7:23">
      <c r="G407" t="s">
        <v>1642</v>
      </c>
      <c r="H407" t="s">
        <v>253</v>
      </c>
      <c r="I407">
        <f t="shared" si="66"/>
        <v>0</v>
      </c>
      <c r="J407">
        <f t="shared" si="67"/>
        <v>1</v>
      </c>
      <c r="K407" t="str">
        <f t="shared" si="68"/>
        <v>Hilversum, Wijdemeren</v>
      </c>
      <c r="O407">
        <f t="shared" si="69"/>
        <v>1</v>
      </c>
      <c r="P407">
        <f t="shared" si="70"/>
        <v>1</v>
      </c>
      <c r="Q407" t="str">
        <f t="shared" si="71"/>
        <v xml:space="preserve">0, , , , , , , , , , , , , , , , , , , , , , , , , , , , , , , , , , , , , , , , , , , , , , , , , , , , , , , , , , , , , , , , , , , , , , , , , , , , , , , , , , , , , , , , , , , , , , , , , , , , , , , , , , , , , , , , , , , , , , , , , , , , , , , , , , , , , , , , , , , , , , , , , , , , , , , , , , , , , , , , , , , , , , , , , , , , , , , , , , , , , , , , , , , , , , , , , , , , , , , , , , , , , , , , , , , , , , , , , , , , , , , , , , </v>
      </c>
      <c r="S407" t="s">
        <v>2141</v>
      </c>
      <c r="T407" t="s">
        <v>38</v>
      </c>
      <c r="U407">
        <f t="shared" si="72"/>
        <v>0</v>
      </c>
      <c r="V407">
        <f t="shared" si="73"/>
        <v>0</v>
      </c>
      <c r="W407" t="str">
        <f t="shared" si="74"/>
        <v>Noord-Holland</v>
      </c>
    </row>
    <row r="408" spans="7:23">
      <c r="G408" t="s">
        <v>2068</v>
      </c>
      <c r="H408" t="s">
        <v>225</v>
      </c>
      <c r="I408">
        <f t="shared" si="66"/>
        <v>0</v>
      </c>
      <c r="J408">
        <f t="shared" si="67"/>
        <v>0</v>
      </c>
      <c r="K408" t="str">
        <f t="shared" si="68"/>
        <v>Gooise Meren</v>
      </c>
      <c r="O408">
        <f t="shared" si="69"/>
        <v>1</v>
      </c>
      <c r="P408">
        <f t="shared" si="70"/>
        <v>1</v>
      </c>
      <c r="Q408" t="str">
        <f t="shared" si="71"/>
        <v xml:space="preserve">0, , , , , , , , , , , , , , , , , , , , , , , , , , , , , , , , , , , , , , , , , , , , , , , , , , , , , , , , , , , , , , , , , , , , , , , , , , , , , , , , , , , , , , , , , , , , , , , , , , , , , , , , , , , , , , , , , , , , , , , , , , , , , , , , , , , , , , , , , , , , , , , , , , , , , , , , , , , , , , , , , , , , , , , , , , , , , , , , , , , , , , , , , , , , , , , , , , , , , , , , , , , , , , , , , , , , , , , , , , , , , , , , , , , </v>
      </c>
      <c r="S408" t="s">
        <v>2143</v>
      </c>
      <c r="T408" t="s">
        <v>38</v>
      </c>
      <c r="U408">
        <f t="shared" si="72"/>
        <v>0</v>
      </c>
      <c r="V408">
        <f t="shared" si="73"/>
        <v>0</v>
      </c>
      <c r="W408" t="str">
        <f t="shared" si="74"/>
        <v>Noord-Holland</v>
      </c>
    </row>
    <row r="409" spans="7:23">
      <c r="G409" t="s">
        <v>2068</v>
      </c>
      <c r="H409" t="s">
        <v>282</v>
      </c>
      <c r="I409">
        <f t="shared" si="66"/>
        <v>1</v>
      </c>
      <c r="J409">
        <f t="shared" si="67"/>
        <v>1</v>
      </c>
      <c r="K409" t="str">
        <f t="shared" si="68"/>
        <v>Gooise Meren, Hilversum</v>
      </c>
      <c r="O409">
        <f t="shared" si="69"/>
        <v>1</v>
      </c>
      <c r="P409">
        <f t="shared" si="70"/>
        <v>1</v>
      </c>
      <c r="Q409" t="str">
        <f t="shared" si="71"/>
        <v xml:space="preserve">0, , , , , , , , , , , , , , , , , , , , , , , , , , , , , , , , , , , , , , , , , , , , , , , , , , , , , , , , , , , , , , , , , , , , , , , , , , , , , , , , , , , , , , , , , , , , , , , , , , , , , , , , , , , , , , , , , , , , , , , , , , , , , , , , , , , , , , , , , , , , , , , , , , , , , , , , , , , , , , , , , , , , , , , , , , , , , , , , , , , , , , , , , , , , , , , , , , , , , , , , , , , , , , , , , , , , , , , , , , , , , , , , , , , , </v>
      </c>
      <c r="S409" t="s">
        <v>2145</v>
      </c>
      <c r="T409" t="s">
        <v>38</v>
      </c>
      <c r="U409">
        <f t="shared" si="72"/>
        <v>0</v>
      </c>
      <c r="V409">
        <f t="shared" si="73"/>
        <v>0</v>
      </c>
      <c r="W409" t="str">
        <f t="shared" si="74"/>
        <v>Noord-Holland</v>
      </c>
    </row>
    <row r="410" spans="7:23">
      <c r="G410" t="s">
        <v>2068</v>
      </c>
      <c r="H410" t="s">
        <v>743</v>
      </c>
      <c r="I410">
        <f t="shared" si="66"/>
        <v>1</v>
      </c>
      <c r="J410">
        <f t="shared" si="67"/>
        <v>1</v>
      </c>
      <c r="K410" t="str">
        <f t="shared" si="68"/>
        <v>Gooise Meren, Hilversum, Huizen</v>
      </c>
      <c r="O410">
        <f t="shared" si="69"/>
        <v>1</v>
      </c>
      <c r="P410">
        <f t="shared" si="70"/>
        <v>1</v>
      </c>
      <c r="Q410" t="str">
        <f t="shared" si="71"/>
        <v xml:space="preserve">0, , , , , , , , , , , , , , , , , , , , , , , , , , , , , , , , , , , , , , , , , , , , , , , , , , , , , , , , , , , , , , , , , , , , , , , , , , , , , , , , , , , , , , , , , , , , , , , , , , , , , , , , , , , , , , , , , , , , , , , , , , , , , , , , , , , , , , , , , , , , , , , , , , , , , , , , , , , , , , , , , , , , , , , , , , , , , , , , , , , , , , , , , , , , , , , , , , , , , , , , , , , , , , , , , , , , , , , , , , , , , , , , , , , , , </v>
      </c>
      <c r="S410" t="s">
        <v>2147</v>
      </c>
      <c r="T410" t="s">
        <v>38</v>
      </c>
      <c r="U410">
        <f t="shared" si="72"/>
        <v>0</v>
      </c>
      <c r="V410">
        <f t="shared" si="73"/>
        <v>0</v>
      </c>
      <c r="W410" t="str">
        <f t="shared" si="74"/>
        <v>Noord-Holland</v>
      </c>
    </row>
    <row r="411" spans="7:23">
      <c r="G411" t="s">
        <v>2068</v>
      </c>
      <c r="H411" t="s">
        <v>2070</v>
      </c>
      <c r="I411">
        <f t="shared" si="66"/>
        <v>0</v>
      </c>
      <c r="J411">
        <f t="shared" si="67"/>
        <v>1</v>
      </c>
      <c r="K411" t="str">
        <f t="shared" si="68"/>
        <v>Gooise Meren, Hilversum, Huizen, Laren</v>
      </c>
      <c r="O411">
        <f t="shared" si="69"/>
        <v>1</v>
      </c>
      <c r="P411">
        <f t="shared" si="70"/>
        <v>1</v>
      </c>
      <c r="Q411" t="str">
        <f t="shared" si="71"/>
        <v xml:space="preserve">0, , , , , , , , , , , , , , , , , , , , , , , , , , , , , , , , , , , , , , , , , , , , , , , , , , , , , , , , , , , , , , , , , , , , , , , , , , , , , , , , , , , , , , , , , , , , , , , , , , , , , , , , , , , , , , , , , , , , , , , , , , , , , , , , , , , , , , , , , , , , , , , , , , , , , , , , , , , , , , , , , , , , , , , , , , , , , , , , , , , , , , , , , , , , , , , , , , , , , , , , , , , , , , , , , , , , , , , , , , , , , , , , , , , , , , </v>
      </c>
      <c r="S411" t="s">
        <v>2149</v>
      </c>
      <c r="T411" t="s">
        <v>38</v>
      </c>
      <c r="U411">
        <f t="shared" si="72"/>
        <v>0</v>
      </c>
      <c r="V411">
        <f t="shared" si="73"/>
        <v>0</v>
      </c>
      <c r="W411" t="str">
        <f t="shared" si="74"/>
        <v>Noord-Holland</v>
      </c>
    </row>
    <row r="412" spans="7:23">
      <c r="G412" t="s">
        <v>2071</v>
      </c>
      <c r="H412" t="s">
        <v>2073</v>
      </c>
      <c r="I412">
        <f t="shared" si="66"/>
        <v>0</v>
      </c>
      <c r="J412">
        <f t="shared" si="67"/>
        <v>0</v>
      </c>
      <c r="K412" t="str">
        <f t="shared" si="68"/>
        <v>Blaricum</v>
      </c>
      <c r="O412">
        <f t="shared" si="69"/>
        <v>1</v>
      </c>
      <c r="P412">
        <f t="shared" si="70"/>
        <v>1</v>
      </c>
      <c r="Q412" t="str">
        <f t="shared" si="71"/>
        <v xml:space="preserve">0, , , , , , , , , , , , , , , , , , , , , , , , , , , , , , , , , , , , , , , , , , , , , , , , , , , , , , , , , , , , , , , , , , , , , , , , , , , , , , , , , , , , , , , , , , , , , , , , , , , , , , , , , , , , , , , , , , , , , , , , , , , , , , , , , , , , , , , , , , , , , , , , , , , , , , , , , , , , , , , , , , , , , , , , , , , , , , , , , , , , , , , , , , , , , , , , , , , , , , , , , , , , , , , , , , , , , , , , , , , , , , , , , , , , , , , </v>
      </c>
      <c r="S412" t="s">
        <v>2151</v>
      </c>
      <c r="T412" t="s">
        <v>38</v>
      </c>
      <c r="U412">
        <f t="shared" si="72"/>
        <v>0</v>
      </c>
      <c r="V412">
        <f t="shared" si="73"/>
        <v>0</v>
      </c>
      <c r="W412" t="str">
        <f t="shared" si="74"/>
        <v>Noord-Holland</v>
      </c>
    </row>
    <row r="413" spans="7:23">
      <c r="G413" t="s">
        <v>2071</v>
      </c>
      <c r="H413" t="s">
        <v>2074</v>
      </c>
      <c r="I413">
        <f t="shared" si="66"/>
        <v>1</v>
      </c>
      <c r="J413">
        <f t="shared" si="67"/>
        <v>1</v>
      </c>
      <c r="K413" t="str">
        <f t="shared" si="68"/>
        <v>Blaricum, Eemnes</v>
      </c>
      <c r="O413">
        <f t="shared" si="69"/>
        <v>1</v>
      </c>
      <c r="P413">
        <f t="shared" si="70"/>
        <v>1</v>
      </c>
      <c r="Q413" t="str">
        <f t="shared" si="71"/>
        <v xml:space="preserve">0, , , , , , , , , , , , , , , , , , , , , , , , , , , , , , , , , , , , , , , , , , , , , , , , , , , , , , , , , , , , , , , , , , , , , , , , , , , , , , , , , , , , , , , , , , , , , , , , , , , , , , , , , , , , , , , , , , , , , , , , , , , , , , , , , , , , , , , , , , , , , , , , , , , , , , , , , , , , , , , , , , , , , , , , , , , , , , , , , , , , , , , , , , , , , , , , , , , , , , , , , , , , , , , , , , , , , , , , , , , , , , , , , , , , , , , , </v>
      </c>
      <c r="S413" t="s">
        <v>2152</v>
      </c>
      <c r="T413" t="s">
        <v>38</v>
      </c>
      <c r="U413">
        <f t="shared" si="72"/>
        <v>0</v>
      </c>
      <c r="V413">
        <f t="shared" si="73"/>
        <v>0</v>
      </c>
      <c r="W413" t="str">
        <f t="shared" si="74"/>
        <v>Noord-Holland</v>
      </c>
    </row>
    <row r="414" spans="7:23">
      <c r="G414" t="s">
        <v>2071</v>
      </c>
      <c r="H414" t="s">
        <v>743</v>
      </c>
      <c r="I414">
        <f t="shared" si="66"/>
        <v>1</v>
      </c>
      <c r="J414">
        <f t="shared" si="67"/>
        <v>1</v>
      </c>
      <c r="K414" t="str">
        <f t="shared" si="68"/>
        <v>Blaricum, Eemnes, Huizen</v>
      </c>
      <c r="O414">
        <f t="shared" si="69"/>
        <v>1</v>
      </c>
      <c r="P414">
        <f t="shared" si="70"/>
        <v>1</v>
      </c>
      <c r="Q414" t="str">
        <f t="shared" si="71"/>
        <v xml:space="preserve">0, , , , , , , , , , , , , , , , , , , , , , , , , , , , , , , , , , , , , , , , , , , , , , , , , , , , , , , , , , , , , , , , , , , , , , , , , , , , , , , , , , , , , , , , , , , , , , , , , , , , , , , , , , , , , , , , , , , , , , , , , , , , , , , , , , , , , , , , , , , , , , , , , , , , , , , , , , , , , , , , , , , , , , , , , , , , , , , , , , , , , , , , , , , , , , , , , , , , , , , , , , , , , , , , , , , , , , , , , , , , , , , , , , , , , , , , , </v>
      </c>
      <c r="S414" t="s">
        <v>2154</v>
      </c>
      <c r="T414" t="s">
        <v>38</v>
      </c>
      <c r="U414">
        <f t="shared" si="72"/>
        <v>0</v>
      </c>
      <c r="V414">
        <f t="shared" si="73"/>
        <v>0</v>
      </c>
      <c r="W414" t="str">
        <f t="shared" si="74"/>
        <v>Noord-Holland</v>
      </c>
    </row>
    <row r="415" spans="7:23">
      <c r="G415" t="s">
        <v>2071</v>
      </c>
      <c r="H415" t="s">
        <v>2070</v>
      </c>
      <c r="I415">
        <f t="shared" si="66"/>
        <v>0</v>
      </c>
      <c r="J415">
        <f t="shared" si="67"/>
        <v>1</v>
      </c>
      <c r="K415" t="str">
        <f t="shared" si="68"/>
        <v>Blaricum, Eemnes, Huizen, Laren</v>
      </c>
      <c r="O415">
        <f t="shared" si="69"/>
        <v>1</v>
      </c>
      <c r="P415">
        <f t="shared" si="70"/>
        <v>1</v>
      </c>
      <c r="Q415" t="str">
        <f t="shared" si="71"/>
        <v xml:space="preserve">0, , , , , , , , , , , , , , , , , , , , , , , , , , , , , , , , , , , , , , , , , , , , , , , , , , , , , , , , , , , , , , , , , , , , , , , , , , , , , , , , , , , , , , , , , , , , , , , , , , , , , , , , , , , , , , , , , , , , , , , , , , , , , , , , , , , , , , , , , , , , , , , , , , , , , , , , , , , , , , , , , , , , , , , , , , , , , , , , , , , , , , , , , , , , , , , , , , , , , , , , , , , , , , , , , , , , , , , , , , , , , , , , , , , , , , , , , , </v>
      </c>
      <c r="S415" t="s">
        <v>2155</v>
      </c>
      <c r="T415" t="s">
        <v>38</v>
      </c>
      <c r="U415">
        <f t="shared" si="72"/>
        <v>0</v>
      </c>
      <c r="V415">
        <f t="shared" si="73"/>
        <v>0</v>
      </c>
      <c r="W415" t="str">
        <f t="shared" si="74"/>
        <v>Noord-Holland</v>
      </c>
    </row>
    <row r="416" spans="7:23">
      <c r="G416" t="s">
        <v>2075</v>
      </c>
      <c r="H416" t="s">
        <v>2073</v>
      </c>
      <c r="I416">
        <f t="shared" si="66"/>
        <v>0</v>
      </c>
      <c r="J416">
        <f t="shared" si="67"/>
        <v>0</v>
      </c>
      <c r="K416" t="str">
        <f t="shared" si="68"/>
        <v>Blaricum</v>
      </c>
      <c r="O416">
        <f t="shared" si="69"/>
        <v>1</v>
      </c>
      <c r="P416">
        <f t="shared" si="70"/>
        <v>1</v>
      </c>
      <c r="Q416" t="str">
        <f t="shared" si="71"/>
        <v xml:space="preserve">0, , , , , , , , , , , , , , , , , , , , , , , , , , , , , , , , , , , , , , , , , , , , , , , , , , , , , , , , , , , , , , , , , , , , , , , , , , , , , , , , , , , , , , , , , , , , , , , , , , , , , , , , , , , , , , , , , , , , , , , , , , , , , , , , , , , , , , , , , , , , , , , , , , , , , , , , , , , , , , , , , , , , , , , , , , , , , , , , , , , , , , , , , , , , , , , , , , , , , , , , , , , , , , , , , , , , , , , , , , , , , , , , , , , , , , , , , , , </v>
      </c>
      <c r="S416" t="s">
        <v>2157</v>
      </c>
      <c r="T416" t="s">
        <v>38</v>
      </c>
      <c r="U416">
        <f t="shared" si="72"/>
        <v>0</v>
      </c>
      <c r="V416">
        <f t="shared" si="73"/>
        <v>0</v>
      </c>
      <c r="W416" t="str">
        <f t="shared" si="74"/>
        <v>Noord-Holland</v>
      </c>
    </row>
    <row r="417" spans="7:23">
      <c r="G417" t="s">
        <v>2075</v>
      </c>
      <c r="H417" t="s">
        <v>2074</v>
      </c>
      <c r="I417">
        <f t="shared" si="66"/>
        <v>1</v>
      </c>
      <c r="J417">
        <f t="shared" si="67"/>
        <v>1</v>
      </c>
      <c r="K417" t="str">
        <f t="shared" si="68"/>
        <v>Blaricum, Eemnes</v>
      </c>
      <c r="O417">
        <f t="shared" si="69"/>
        <v>1</v>
      </c>
      <c r="P417">
        <f t="shared" si="70"/>
        <v>1</v>
      </c>
      <c r="Q417" t="str">
        <f t="shared" si="71"/>
        <v xml:space="preserve">0, , , , , , , , , , , , , , , , , , , , , , , , , , , , , , , , , , , , , , , , , , , , , , , , , , , , , , , , , , , , , , , , , , , , , , , , , , , , , , , , , , , , , , , , , , , , , , , , , , , , , , , , , , , , , , , , , , , , , , , , , , , , , , , , , , , , , , , , , , , , , , , , , , , , , , , , , , , , , , , , , , , , , , , , , , , , , , , , , , , , , , , , , , , , , , , , , , , , , , , , , , , , , , , , , , , , , , , , , , , , , , , , , , , , , , , , , , , , </v>
      </c>
      <c r="S417" t="s">
        <v>1675</v>
      </c>
      <c r="T417" t="s">
        <v>38</v>
      </c>
      <c r="U417">
        <f t="shared" si="72"/>
        <v>0</v>
      </c>
      <c r="V417">
        <f t="shared" si="73"/>
        <v>0</v>
      </c>
      <c r="W417" t="str">
        <f t="shared" si="74"/>
        <v>Noord-Holland</v>
      </c>
    </row>
    <row r="418" spans="7:23">
      <c r="G418" t="s">
        <v>2075</v>
      </c>
      <c r="H418" t="s">
        <v>225</v>
      </c>
      <c r="I418">
        <f t="shared" si="66"/>
        <v>1</v>
      </c>
      <c r="J418">
        <f t="shared" si="67"/>
        <v>1</v>
      </c>
      <c r="K418" t="str">
        <f t="shared" si="68"/>
        <v>Blaricum, Eemnes, Gooise Meren</v>
      </c>
      <c r="O418">
        <f t="shared" si="69"/>
        <v>1</v>
      </c>
      <c r="P418">
        <f t="shared" si="70"/>
        <v>1</v>
      </c>
      <c r="Q418" t="str">
        <f t="shared" si="71"/>
        <v xml:space="preserve">0, , , , , , , , , , , , , , , , , , , , , , , , , , , , , , , , , , , , , , , , , , , , , , , , , , , , , , , , , , , , , , , , , , , , , , , , , , , , , , , , , , , , , , , , , , , , , , , , , , , , , , , , , , , , , , , , , , , , , , , , , , , , , , , , , , , , , , , , , , , , , , , , , , , , , , , , , , , , , , , , , , , , , , , , , , , , , , , , , , , , , , , , , , , , , , , , , , , , , , , , , , , , , , , , , , , , , , , , , , , , , , , , , , , , , , , , , , , , , </v>
      </c>
      <c r="S418" t="s">
        <v>1676</v>
      </c>
      <c r="T418" t="s">
        <v>38</v>
      </c>
      <c r="U418">
        <f t="shared" si="72"/>
        <v>0</v>
      </c>
      <c r="V418">
        <f t="shared" si="73"/>
        <v>0</v>
      </c>
      <c r="W418" t="str">
        <f t="shared" si="74"/>
        <v>Noord-Holland</v>
      </c>
    </row>
    <row r="419" spans="7:23">
      <c r="G419" t="s">
        <v>2075</v>
      </c>
      <c r="H419" t="s">
        <v>282</v>
      </c>
      <c r="I419">
        <f t="shared" si="66"/>
        <v>1</v>
      </c>
      <c r="J419">
        <f t="shared" si="67"/>
        <v>1</v>
      </c>
      <c r="K419" t="str">
        <f t="shared" si="68"/>
        <v>Blaricum, Eemnes, Gooise Meren, Hilversum</v>
      </c>
      <c r="O419">
        <f t="shared" si="69"/>
        <v>1</v>
      </c>
      <c r="P419">
        <f t="shared" si="70"/>
        <v>1</v>
      </c>
      <c r="Q419" t="str">
        <f t="shared" si="71"/>
        <v xml:space="preserve">0, , , , , , , , , , , , , , , , , , , , , , , , , , , , , , , , , , , , , , , , , , , , , , , , , , , , , , , , , , , , , , , , , , , , , , , , , , , , , , , , , , , , , , , , , , , , , , , , , , , , , , , , , , , , , , , , , , , , , , , , , , , , , , , , , , , , , , , , , , , , , , , , , , , , , , , , , , , , , , , , , , , , , , , , , , , , , , , , , , , , , , , , , , , , , , , , , , , , , , , , , , , , , , , , , , , , , , , , , , , , , , , , , , , , , , , , , , , , , , </v>
      </c>
      <c r="S419" t="s">
        <v>2160</v>
      </c>
      <c r="T419" t="s">
        <v>38</v>
      </c>
      <c r="U419">
        <f t="shared" si="72"/>
        <v>0</v>
      </c>
      <c r="V419">
        <f t="shared" si="73"/>
        <v>0</v>
      </c>
      <c r="W419" t="str">
        <f t="shared" si="74"/>
        <v>Noord-Holland</v>
      </c>
    </row>
    <row r="420" spans="7:23">
      <c r="G420" t="s">
        <v>2075</v>
      </c>
      <c r="H420" t="s">
        <v>743</v>
      </c>
      <c r="I420">
        <f t="shared" si="66"/>
        <v>1</v>
      </c>
      <c r="J420">
        <f t="shared" si="67"/>
        <v>1</v>
      </c>
      <c r="K420" t="str">
        <f t="shared" si="68"/>
        <v>Blaricum, Eemnes, Gooise Meren, Hilversum, Huizen</v>
      </c>
      <c r="O420">
        <f t="shared" si="69"/>
        <v>1</v>
      </c>
      <c r="P420">
        <f t="shared" si="70"/>
        <v>1</v>
      </c>
      <c r="Q420" t="str">
        <f t="shared" si="71"/>
        <v xml:space="preserve">0, , , , , , , , , , , , , , , , , , , , , , , , , , , , , , , , , , , , , , , , , , , , , , , , , , , , , , , , , , , , , , , , , , , , , , , , , , , , , , , , , , , , , , , , , , , , , , , , , , , , , , , , , , , , , , , , , , , , , , , , , , , , , , , , , , , , , , , , , , , , , , , , , , , , , , , , , , , , , , , , , , , , , , , , , , , , , , , , , , , , , , , , , , , , , , , , , , , , , , , , , , , , , , , , , , , , , , , , , , , , , , , , , , , , , , , , , , , , , , , </v>
      </c>
      <c r="S420" t="s">
        <v>2162</v>
      </c>
      <c r="T420" t="s">
        <v>38</v>
      </c>
      <c r="U420">
        <f t="shared" si="72"/>
        <v>0</v>
      </c>
      <c r="V420">
        <f t="shared" si="73"/>
        <v>0</v>
      </c>
      <c r="W420" t="str">
        <f t="shared" si="74"/>
        <v>Noord-Holland</v>
      </c>
    </row>
    <row r="421" spans="7:23">
      <c r="G421" t="s">
        <v>2075</v>
      </c>
      <c r="H421" t="s">
        <v>2070</v>
      </c>
      <c r="I421">
        <f t="shared" si="66"/>
        <v>0</v>
      </c>
      <c r="J421">
        <f t="shared" si="67"/>
        <v>1</v>
      </c>
      <c r="K421" t="str">
        <f t="shared" si="68"/>
        <v>Blaricum, Eemnes, Gooise Meren, Hilversum, Huizen, Laren</v>
      </c>
      <c r="O421">
        <f t="shared" si="69"/>
        <v>1</v>
      </c>
      <c r="P421">
        <f t="shared" si="70"/>
        <v>1</v>
      </c>
      <c r="Q421"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v>
      </c>
      <c r="S421" t="s">
        <v>2164</v>
      </c>
      <c r="T421" t="s">
        <v>38</v>
      </c>
      <c r="U421">
        <f t="shared" si="72"/>
        <v>0</v>
      </c>
      <c r="V421">
        <f t="shared" si="73"/>
        <v>0</v>
      </c>
      <c r="W421" t="str">
        <f t="shared" si="74"/>
        <v>Noord-Holland</v>
      </c>
    </row>
    <row r="422" spans="7:23">
      <c r="G422" t="s">
        <v>2076</v>
      </c>
      <c r="H422" t="s">
        <v>2077</v>
      </c>
      <c r="I422">
        <f t="shared" si="66"/>
        <v>0</v>
      </c>
      <c r="J422">
        <f t="shared" si="67"/>
        <v>0</v>
      </c>
      <c r="K422" t="str">
        <f t="shared" si="68"/>
        <v>Baarn</v>
      </c>
      <c r="O422">
        <f t="shared" si="69"/>
        <v>1</v>
      </c>
      <c r="P422">
        <f t="shared" si="70"/>
        <v>1</v>
      </c>
      <c r="Q422"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v>
      </c>
      <c r="S422" t="s">
        <v>2165</v>
      </c>
      <c r="T422" t="s">
        <v>38</v>
      </c>
      <c r="U422">
        <f t="shared" si="72"/>
        <v>0</v>
      </c>
      <c r="V422">
        <f t="shared" si="73"/>
        <v>0</v>
      </c>
      <c r="W422" t="str">
        <f t="shared" si="74"/>
        <v>Noord-Holland</v>
      </c>
    </row>
    <row r="423" spans="7:23">
      <c r="G423" t="s">
        <v>2076</v>
      </c>
      <c r="H423" t="s">
        <v>2074</v>
      </c>
      <c r="I423">
        <f t="shared" si="66"/>
        <v>1</v>
      </c>
      <c r="J423">
        <f t="shared" si="67"/>
        <v>1</v>
      </c>
      <c r="K423" t="str">
        <f t="shared" si="68"/>
        <v>Baarn, Eemnes</v>
      </c>
      <c r="O423">
        <f t="shared" si="69"/>
        <v>1</v>
      </c>
      <c r="P423">
        <f t="shared" si="70"/>
        <v>1</v>
      </c>
      <c r="Q423"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v>
      </c>
      <c r="S423" t="s">
        <v>2167</v>
      </c>
      <c r="T423" t="s">
        <v>38</v>
      </c>
      <c r="U423">
        <f t="shared" si="72"/>
        <v>0</v>
      </c>
      <c r="V423">
        <f t="shared" si="73"/>
        <v>0</v>
      </c>
      <c r="W423" t="str">
        <f t="shared" si="74"/>
        <v>Noord-Holland</v>
      </c>
    </row>
    <row r="424" spans="7:23">
      <c r="G424" t="s">
        <v>2076</v>
      </c>
      <c r="H424" t="s">
        <v>282</v>
      </c>
      <c r="I424">
        <f t="shared" si="66"/>
        <v>1</v>
      </c>
      <c r="J424">
        <f t="shared" si="67"/>
        <v>1</v>
      </c>
      <c r="K424" t="str">
        <f t="shared" si="68"/>
        <v>Baarn, Eemnes, Hilversum</v>
      </c>
      <c r="O424">
        <f t="shared" si="69"/>
        <v>1</v>
      </c>
      <c r="P424">
        <f t="shared" si="70"/>
        <v>1</v>
      </c>
      <c r="Q424"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v>
      </c>
      <c r="S424" t="s">
        <v>2168</v>
      </c>
      <c r="T424" t="s">
        <v>38</v>
      </c>
      <c r="U424">
        <f t="shared" si="72"/>
        <v>0</v>
      </c>
      <c r="V424">
        <f t="shared" si="73"/>
        <v>0</v>
      </c>
      <c r="W424" t="str">
        <f t="shared" si="74"/>
        <v>Noord-Holland</v>
      </c>
    </row>
    <row r="425" spans="7:23">
      <c r="G425" t="s">
        <v>2076</v>
      </c>
      <c r="H425" t="s">
        <v>2070</v>
      </c>
      <c r="I425">
        <f t="shared" si="66"/>
        <v>0</v>
      </c>
      <c r="J425">
        <f t="shared" si="67"/>
        <v>1</v>
      </c>
      <c r="K425" t="str">
        <f t="shared" si="68"/>
        <v>Baarn, Eemnes, Hilversum, Laren</v>
      </c>
      <c r="O425">
        <f t="shared" si="69"/>
        <v>1</v>
      </c>
      <c r="P425">
        <f t="shared" si="70"/>
        <v>1</v>
      </c>
      <c r="Q425"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v>
      </c>
      <c r="S425" t="s">
        <v>1679</v>
      </c>
      <c r="T425" t="s">
        <v>38</v>
      </c>
      <c r="U425">
        <f t="shared" si="72"/>
        <v>0</v>
      </c>
      <c r="V425">
        <f t="shared" si="73"/>
        <v>0</v>
      </c>
      <c r="W425" t="str">
        <f t="shared" si="74"/>
        <v>Noord-Holland</v>
      </c>
    </row>
    <row r="426" spans="7:23">
      <c r="G426" t="s">
        <v>2078</v>
      </c>
      <c r="H426" t="s">
        <v>2077</v>
      </c>
      <c r="I426">
        <f t="shared" si="66"/>
        <v>0</v>
      </c>
      <c r="J426">
        <f t="shared" si="67"/>
        <v>0</v>
      </c>
      <c r="K426" t="str">
        <f t="shared" si="68"/>
        <v>Baarn</v>
      </c>
      <c r="O426">
        <f t="shared" si="69"/>
        <v>1</v>
      </c>
      <c r="P426">
        <f t="shared" si="70"/>
        <v>1</v>
      </c>
      <c r="Q426"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v>
      </c>
      <c r="S426" t="s">
        <v>1680</v>
      </c>
      <c r="T426" t="s">
        <v>38</v>
      </c>
      <c r="U426">
        <f t="shared" si="72"/>
        <v>0</v>
      </c>
      <c r="V426">
        <f t="shared" si="73"/>
        <v>0</v>
      </c>
      <c r="W426" t="str">
        <f t="shared" si="74"/>
        <v>Noord-Holland</v>
      </c>
    </row>
    <row r="427" spans="7:23">
      <c r="G427" t="s">
        <v>2078</v>
      </c>
      <c r="H427" t="s">
        <v>643</v>
      </c>
      <c r="I427">
        <f t="shared" si="66"/>
        <v>1</v>
      </c>
      <c r="J427">
        <f t="shared" si="67"/>
        <v>1</v>
      </c>
      <c r="K427" t="str">
        <f t="shared" si="68"/>
        <v>Baarn, De Bilt</v>
      </c>
      <c r="O427">
        <f t="shared" si="69"/>
        <v>1</v>
      </c>
      <c r="P427">
        <f t="shared" si="70"/>
        <v>1</v>
      </c>
      <c r="Q427"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v>
      </c>
      <c r="S427" t="s">
        <v>1681</v>
      </c>
      <c r="T427" t="s">
        <v>38</v>
      </c>
      <c r="U427">
        <f t="shared" si="72"/>
        <v>0</v>
      </c>
      <c r="V427">
        <f t="shared" si="73"/>
        <v>0</v>
      </c>
      <c r="W427" t="str">
        <f t="shared" si="74"/>
        <v>Noord-Holland</v>
      </c>
    </row>
    <row r="428" spans="7:23">
      <c r="G428" t="s">
        <v>2078</v>
      </c>
      <c r="H428" t="s">
        <v>282</v>
      </c>
      <c r="I428">
        <f t="shared" si="66"/>
        <v>1</v>
      </c>
      <c r="J428">
        <f t="shared" si="67"/>
        <v>1</v>
      </c>
      <c r="K428" t="str">
        <f t="shared" si="68"/>
        <v>Baarn, De Bilt, Hilversum</v>
      </c>
      <c r="O428">
        <f t="shared" si="69"/>
        <v>1</v>
      </c>
      <c r="P428">
        <f t="shared" si="70"/>
        <v>1</v>
      </c>
      <c r="Q42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v>
      </c>
      <c r="S428" t="s">
        <v>1682</v>
      </c>
      <c r="T428" t="s">
        <v>38</v>
      </c>
      <c r="U428">
        <f t="shared" si="72"/>
        <v>0</v>
      </c>
      <c r="V428">
        <f t="shared" si="73"/>
        <v>0</v>
      </c>
      <c r="W428" t="str">
        <f t="shared" si="74"/>
        <v>Noord-Holland</v>
      </c>
    </row>
    <row r="429" spans="7:23">
      <c r="G429" t="s">
        <v>2078</v>
      </c>
      <c r="H429" t="s">
        <v>253</v>
      </c>
      <c r="I429">
        <f t="shared" si="66"/>
        <v>0</v>
      </c>
      <c r="J429">
        <f t="shared" si="67"/>
        <v>1</v>
      </c>
      <c r="K429" t="str">
        <f t="shared" si="68"/>
        <v>Baarn, De Bilt, Hilversum, Wijdemeren</v>
      </c>
      <c r="O429">
        <f t="shared" si="69"/>
        <v>1</v>
      </c>
      <c r="P429">
        <f t="shared" si="70"/>
        <v>1</v>
      </c>
      <c r="Q429"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v>
      </c>
      <c r="S429" t="s">
        <v>1683</v>
      </c>
      <c r="T429" t="s">
        <v>38</v>
      </c>
      <c r="U429">
        <f t="shared" si="72"/>
        <v>0</v>
      </c>
      <c r="V429">
        <f t="shared" si="73"/>
        <v>0</v>
      </c>
      <c r="W429" t="str">
        <f t="shared" si="74"/>
        <v>Noord-Holland</v>
      </c>
    </row>
    <row r="430" spans="7:23">
      <c r="G430" t="s">
        <v>702</v>
      </c>
      <c r="H430" t="s">
        <v>282</v>
      </c>
      <c r="I430">
        <f t="shared" si="66"/>
        <v>0</v>
      </c>
      <c r="J430">
        <f t="shared" si="67"/>
        <v>0</v>
      </c>
      <c r="K430" t="str">
        <f t="shared" si="68"/>
        <v>Hilversum</v>
      </c>
      <c r="O430">
        <f t="shared" si="69"/>
        <v>1</v>
      </c>
      <c r="P430">
        <f t="shared" si="70"/>
        <v>1</v>
      </c>
      <c r="Q430"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v>
      </c>
      <c r="S430" t="s">
        <v>1684</v>
      </c>
      <c r="T430" t="s">
        <v>38</v>
      </c>
      <c r="U430">
        <f t="shared" si="72"/>
        <v>0</v>
      </c>
      <c r="V430">
        <f t="shared" si="73"/>
        <v>0</v>
      </c>
      <c r="W430" t="str">
        <f t="shared" si="74"/>
        <v>Noord-Holland</v>
      </c>
    </row>
    <row r="431" spans="7:23">
      <c r="G431" t="s">
        <v>2079</v>
      </c>
      <c r="H431" t="s">
        <v>225</v>
      </c>
      <c r="I431">
        <f t="shared" si="66"/>
        <v>0</v>
      </c>
      <c r="J431">
        <f t="shared" si="67"/>
        <v>0</v>
      </c>
      <c r="K431" t="str">
        <f t="shared" si="68"/>
        <v>Gooise Meren</v>
      </c>
      <c r="O431">
        <f t="shared" si="69"/>
        <v>1</v>
      </c>
      <c r="P431">
        <f t="shared" si="70"/>
        <v>1</v>
      </c>
      <c r="Q431"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v>
      </c>
      <c r="S431" t="s">
        <v>1685</v>
      </c>
      <c r="T431" t="s">
        <v>38</v>
      </c>
      <c r="U431">
        <f t="shared" si="72"/>
        <v>0</v>
      </c>
      <c r="V431">
        <f t="shared" si="73"/>
        <v>0</v>
      </c>
      <c r="W431" t="str">
        <f t="shared" si="74"/>
        <v>Noord-Holland</v>
      </c>
    </row>
    <row r="432" spans="7:23">
      <c r="G432" t="s">
        <v>2079</v>
      </c>
      <c r="H432" t="s">
        <v>282</v>
      </c>
      <c r="I432">
        <f t="shared" si="66"/>
        <v>0</v>
      </c>
      <c r="J432">
        <f t="shared" si="67"/>
        <v>1</v>
      </c>
      <c r="K432" t="str">
        <f t="shared" si="68"/>
        <v>Gooise Meren, Hilversum</v>
      </c>
      <c r="O432">
        <f t="shared" si="69"/>
        <v>1</v>
      </c>
      <c r="P432">
        <f t="shared" si="70"/>
        <v>1</v>
      </c>
      <c r="Q432"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v>
      </c>
      <c r="S432" t="s">
        <v>1686</v>
      </c>
      <c r="T432" t="s">
        <v>38</v>
      </c>
      <c r="U432">
        <f t="shared" si="72"/>
        <v>0</v>
      </c>
      <c r="V432">
        <f t="shared" si="73"/>
        <v>0</v>
      </c>
      <c r="W432" t="str">
        <f t="shared" si="74"/>
        <v>Noord-Holland</v>
      </c>
    </row>
    <row r="433" spans="7:23">
      <c r="G433" t="s">
        <v>2080</v>
      </c>
      <c r="H433" t="s">
        <v>37</v>
      </c>
      <c r="I433">
        <f t="shared" si="66"/>
        <v>0</v>
      </c>
      <c r="J433">
        <f t="shared" si="67"/>
        <v>0</v>
      </c>
      <c r="K433" t="str">
        <f t="shared" si="68"/>
        <v>Amsterdam</v>
      </c>
      <c r="O433">
        <f t="shared" si="69"/>
        <v>1</v>
      </c>
      <c r="P433">
        <f t="shared" si="70"/>
        <v>1</v>
      </c>
      <c r="Q433"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v>
      </c>
      <c r="S433" t="s">
        <v>2170</v>
      </c>
      <c r="T433" t="s">
        <v>154</v>
      </c>
      <c r="U433">
        <f t="shared" si="72"/>
        <v>0</v>
      </c>
      <c r="V433">
        <f t="shared" si="73"/>
        <v>0</v>
      </c>
      <c r="W433" t="str">
        <f t="shared" si="74"/>
        <v>Utrecht</v>
      </c>
    </row>
    <row r="434" spans="7:23">
      <c r="G434" t="s">
        <v>2082</v>
      </c>
      <c r="H434" t="s">
        <v>68</v>
      </c>
      <c r="I434">
        <f t="shared" si="66"/>
        <v>0</v>
      </c>
      <c r="J434">
        <f t="shared" si="67"/>
        <v>0</v>
      </c>
      <c r="K434" t="str">
        <f t="shared" si="68"/>
        <v>Diemen</v>
      </c>
      <c r="O434">
        <f t="shared" si="69"/>
        <v>1</v>
      </c>
      <c r="P434">
        <f t="shared" si="70"/>
        <v>1</v>
      </c>
      <c r="Q434"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v>
      </c>
      <c r="S434" t="s">
        <v>2175</v>
      </c>
      <c r="T434" t="s">
        <v>2175</v>
      </c>
      <c r="U434">
        <f t="shared" si="72"/>
        <v>0</v>
      </c>
      <c r="V434">
        <f t="shared" si="73"/>
        <v>0</v>
      </c>
      <c r="W434" t="str">
        <f t="shared" si="74"/>
        <v>(leeg)</v>
      </c>
    </row>
    <row r="435" spans="7:23">
      <c r="G435" t="s">
        <v>2084</v>
      </c>
      <c r="H435" t="s">
        <v>37</v>
      </c>
      <c r="I435">
        <f t="shared" si="66"/>
        <v>0</v>
      </c>
      <c r="J435">
        <f t="shared" si="67"/>
        <v>0</v>
      </c>
      <c r="K435" t="str">
        <f t="shared" si="68"/>
        <v>Amsterdam</v>
      </c>
      <c r="O435">
        <f t="shared" si="69"/>
        <v>1</v>
      </c>
      <c r="P435">
        <f t="shared" si="70"/>
        <v>1</v>
      </c>
      <c r="Q435"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v>
      </c>
    </row>
    <row r="436" spans="7:23">
      <c r="G436" t="s">
        <v>706</v>
      </c>
      <c r="H436" t="s">
        <v>168</v>
      </c>
      <c r="I436">
        <f t="shared" si="66"/>
        <v>0</v>
      </c>
      <c r="J436">
        <f t="shared" si="67"/>
        <v>0</v>
      </c>
      <c r="K436" t="str">
        <f t="shared" si="68"/>
        <v>Stichtse Vecht</v>
      </c>
      <c r="O436">
        <f t="shared" si="69"/>
        <v>1</v>
      </c>
      <c r="P436">
        <f t="shared" si="70"/>
        <v>1</v>
      </c>
      <c r="Q436"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v>
      </c>
    </row>
    <row r="437" spans="7:23">
      <c r="G437" t="s">
        <v>2086</v>
      </c>
      <c r="H437" t="s">
        <v>37</v>
      </c>
      <c r="I437">
        <f t="shared" si="66"/>
        <v>0</v>
      </c>
      <c r="J437">
        <f t="shared" si="67"/>
        <v>0</v>
      </c>
      <c r="K437" t="str">
        <f t="shared" si="68"/>
        <v>Amsterdam</v>
      </c>
      <c r="O437">
        <f t="shared" si="69"/>
        <v>1</v>
      </c>
      <c r="P437">
        <f t="shared" si="70"/>
        <v>1</v>
      </c>
      <c r="Q437"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v>
      </c>
    </row>
    <row r="438" spans="7:23">
      <c r="G438" t="s">
        <v>2088</v>
      </c>
      <c r="H438" t="s">
        <v>168</v>
      </c>
      <c r="I438">
        <f t="shared" si="66"/>
        <v>0</v>
      </c>
      <c r="J438">
        <f t="shared" si="67"/>
        <v>0</v>
      </c>
      <c r="K438" t="str">
        <f t="shared" si="68"/>
        <v>Stichtse Vecht</v>
      </c>
      <c r="O438">
        <f t="shared" si="69"/>
        <v>1</v>
      </c>
      <c r="P438">
        <f t="shared" si="70"/>
        <v>1</v>
      </c>
      <c r="Q43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v>
      </c>
    </row>
    <row r="439" spans="7:23">
      <c r="G439" t="s">
        <v>2090</v>
      </c>
      <c r="H439" t="s">
        <v>68</v>
      </c>
      <c r="I439">
        <f t="shared" si="66"/>
        <v>0</v>
      </c>
      <c r="J439">
        <f t="shared" si="67"/>
        <v>0</v>
      </c>
      <c r="K439" t="str">
        <f t="shared" si="68"/>
        <v>Diemen</v>
      </c>
      <c r="O439">
        <f t="shared" si="69"/>
        <v>1</v>
      </c>
      <c r="P439">
        <f t="shared" si="70"/>
        <v>1</v>
      </c>
      <c r="Q439"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v>
      </c>
    </row>
    <row r="440" spans="7:23">
      <c r="G440" t="s">
        <v>2090</v>
      </c>
      <c r="H440" t="s">
        <v>225</v>
      </c>
      <c r="I440">
        <f t="shared" si="66"/>
        <v>0</v>
      </c>
      <c r="J440">
        <f t="shared" si="67"/>
        <v>1</v>
      </c>
      <c r="K440" t="str">
        <f t="shared" si="68"/>
        <v>Diemen, Gooise Meren</v>
      </c>
      <c r="O440">
        <f t="shared" si="69"/>
        <v>1</v>
      </c>
      <c r="P440">
        <f t="shared" si="70"/>
        <v>1</v>
      </c>
      <c r="Q440"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v>
      </c>
    </row>
    <row r="441" spans="7:23">
      <c r="G441" t="s">
        <v>2092</v>
      </c>
      <c r="H441" t="s">
        <v>168</v>
      </c>
      <c r="I441">
        <f t="shared" si="66"/>
        <v>0</v>
      </c>
      <c r="J441">
        <f t="shared" si="67"/>
        <v>0</v>
      </c>
      <c r="K441" t="str">
        <f t="shared" si="68"/>
        <v>Stichtse Vecht</v>
      </c>
      <c r="O441">
        <f t="shared" si="69"/>
        <v>1</v>
      </c>
      <c r="P441">
        <f t="shared" si="70"/>
        <v>1</v>
      </c>
      <c r="Q441"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v>
      </c>
    </row>
    <row r="442" spans="7:23">
      <c r="G442" t="s">
        <v>2094</v>
      </c>
      <c r="H442" t="s">
        <v>37</v>
      </c>
      <c r="I442">
        <f t="shared" si="66"/>
        <v>0</v>
      </c>
      <c r="J442">
        <f t="shared" si="67"/>
        <v>0</v>
      </c>
      <c r="K442" t="str">
        <f t="shared" si="68"/>
        <v>Amsterdam</v>
      </c>
      <c r="O442">
        <f t="shared" si="69"/>
        <v>1</v>
      </c>
      <c r="P442">
        <f t="shared" si="70"/>
        <v>1</v>
      </c>
      <c r="Q442"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v>
      </c>
    </row>
    <row r="443" spans="7:23">
      <c r="G443" t="s">
        <v>1643</v>
      </c>
      <c r="H443" t="s">
        <v>37</v>
      </c>
      <c r="I443">
        <f t="shared" si="66"/>
        <v>0</v>
      </c>
      <c r="J443">
        <f t="shared" si="67"/>
        <v>0</v>
      </c>
      <c r="K443" t="str">
        <f t="shared" si="68"/>
        <v>Amsterdam</v>
      </c>
      <c r="O443">
        <f t="shared" si="69"/>
        <v>1</v>
      </c>
      <c r="P443">
        <f t="shared" si="70"/>
        <v>1</v>
      </c>
      <c r="Q443"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v>
      </c>
    </row>
    <row r="444" spans="7:23">
      <c r="G444" t="s">
        <v>1644</v>
      </c>
      <c r="H444" t="s">
        <v>37</v>
      </c>
      <c r="I444">
        <f t="shared" si="66"/>
        <v>0</v>
      </c>
      <c r="J444">
        <f t="shared" si="67"/>
        <v>0</v>
      </c>
      <c r="K444" t="str">
        <f t="shared" si="68"/>
        <v>Amsterdam</v>
      </c>
      <c r="O444">
        <f t="shared" si="69"/>
        <v>1</v>
      </c>
      <c r="P444">
        <f t="shared" si="70"/>
        <v>1</v>
      </c>
      <c r="Q444"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v>
      </c>
    </row>
    <row r="445" spans="7:23">
      <c r="G445" t="s">
        <v>1645</v>
      </c>
      <c r="H445" t="s">
        <v>37</v>
      </c>
      <c r="I445">
        <f t="shared" si="66"/>
        <v>0</v>
      </c>
      <c r="J445">
        <f t="shared" si="67"/>
        <v>0</v>
      </c>
      <c r="K445" t="str">
        <f t="shared" si="68"/>
        <v>Amsterdam</v>
      </c>
      <c r="O445">
        <f t="shared" si="69"/>
        <v>1</v>
      </c>
      <c r="P445">
        <f t="shared" si="70"/>
        <v>1</v>
      </c>
      <c r="Q445"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v>
      </c>
    </row>
    <row r="446" spans="7:23">
      <c r="G446" t="s">
        <v>1646</v>
      </c>
      <c r="H446" t="s">
        <v>37</v>
      </c>
      <c r="I446">
        <f t="shared" si="66"/>
        <v>0</v>
      </c>
      <c r="J446">
        <f t="shared" si="67"/>
        <v>0</v>
      </c>
      <c r="K446" t="str">
        <f t="shared" si="68"/>
        <v>Amsterdam</v>
      </c>
      <c r="O446">
        <f t="shared" si="69"/>
        <v>1</v>
      </c>
      <c r="P446">
        <f t="shared" si="70"/>
        <v>1</v>
      </c>
      <c r="Q446"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v>
      </c>
    </row>
    <row r="447" spans="7:23">
      <c r="G447" t="s">
        <v>1647</v>
      </c>
      <c r="H447" t="s">
        <v>37</v>
      </c>
      <c r="I447">
        <f t="shared" ref="I447:I510" si="75">IF(AND(G447=G448,G447=G446),1,0)</f>
        <v>0</v>
      </c>
      <c r="J447">
        <f t="shared" ref="J447:J510" si="76">IF(AND(G446=G447),1,0)</f>
        <v>0</v>
      </c>
      <c r="K447" t="str">
        <f t="shared" ref="K447:K510" si="77">IF(AND(I447=0,J447=0),H447,CONCATENATE(K446,", ",H447))</f>
        <v>Amsterdam</v>
      </c>
      <c r="O447">
        <f t="shared" ref="O447:O510" si="78">IF(AND(M447=M448,M447=M446),1,0)</f>
        <v>1</v>
      </c>
      <c r="P447">
        <f t="shared" ref="P447:P510" si="79">IF(AND(M446=M447),1,0)</f>
        <v>1</v>
      </c>
      <c r="Q447" t="str">
        <f t="shared" ref="Q447:Q510" si="80">IF(AND(O447=0,P447=0),N447,CONCATENATE(Q446,", ",N447))</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48" spans="7:23">
      <c r="G448" t="s">
        <v>1648</v>
      </c>
      <c r="H448" t="s">
        <v>37</v>
      </c>
      <c r="I448">
        <f t="shared" si="75"/>
        <v>0</v>
      </c>
      <c r="J448">
        <f t="shared" si="76"/>
        <v>0</v>
      </c>
      <c r="K448" t="str">
        <f t="shared" si="77"/>
        <v>Amsterdam</v>
      </c>
      <c r="O448">
        <f t="shared" si="78"/>
        <v>1</v>
      </c>
      <c r="P448">
        <f t="shared" si="79"/>
        <v>1</v>
      </c>
      <c r="Q44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49" spans="7:17">
      <c r="G449" t="s">
        <v>2097</v>
      </c>
      <c r="H449" t="s">
        <v>37</v>
      </c>
      <c r="I449">
        <f t="shared" si="75"/>
        <v>0</v>
      </c>
      <c r="J449">
        <f t="shared" si="76"/>
        <v>0</v>
      </c>
      <c r="K449" t="str">
        <f t="shared" si="77"/>
        <v>Amsterdam</v>
      </c>
      <c r="O449">
        <f t="shared" si="78"/>
        <v>1</v>
      </c>
      <c r="P449">
        <f t="shared" si="79"/>
        <v>1</v>
      </c>
      <c r="Q44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0" spans="7:17">
      <c r="G450" t="s">
        <v>2097</v>
      </c>
      <c r="H450" t="s">
        <v>68</v>
      </c>
      <c r="I450">
        <f t="shared" si="75"/>
        <v>0</v>
      </c>
      <c r="J450">
        <f t="shared" si="76"/>
        <v>1</v>
      </c>
      <c r="K450" t="str">
        <f t="shared" si="77"/>
        <v>Amsterdam, Diemen</v>
      </c>
      <c r="O450">
        <f t="shared" si="78"/>
        <v>1</v>
      </c>
      <c r="P450">
        <f t="shared" si="79"/>
        <v>1</v>
      </c>
      <c r="Q45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1" spans="7:17">
      <c r="G451" t="s">
        <v>2098</v>
      </c>
      <c r="H451" t="s">
        <v>37</v>
      </c>
      <c r="I451">
        <f t="shared" si="75"/>
        <v>0</v>
      </c>
      <c r="J451">
        <f t="shared" si="76"/>
        <v>0</v>
      </c>
      <c r="K451" t="str">
        <f t="shared" si="77"/>
        <v>Amsterdam</v>
      </c>
      <c r="O451">
        <f t="shared" si="78"/>
        <v>1</v>
      </c>
      <c r="P451">
        <f t="shared" si="79"/>
        <v>1</v>
      </c>
      <c r="Q45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2" spans="7:17">
      <c r="G452" t="s">
        <v>2098</v>
      </c>
      <c r="H452" t="s">
        <v>68</v>
      </c>
      <c r="I452">
        <f t="shared" si="75"/>
        <v>0</v>
      </c>
      <c r="J452">
        <f t="shared" si="76"/>
        <v>1</v>
      </c>
      <c r="K452" t="str">
        <f t="shared" si="77"/>
        <v>Amsterdam, Diemen</v>
      </c>
      <c r="O452">
        <f t="shared" si="78"/>
        <v>1</v>
      </c>
      <c r="P452">
        <f t="shared" si="79"/>
        <v>1</v>
      </c>
      <c r="Q45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3" spans="7:17">
      <c r="G453" t="s">
        <v>1650</v>
      </c>
      <c r="H453" t="s">
        <v>37</v>
      </c>
      <c r="I453">
        <f t="shared" si="75"/>
        <v>0</v>
      </c>
      <c r="J453">
        <f t="shared" si="76"/>
        <v>0</v>
      </c>
      <c r="K453" t="str">
        <f t="shared" si="77"/>
        <v>Amsterdam</v>
      </c>
      <c r="O453">
        <f t="shared" si="78"/>
        <v>1</v>
      </c>
      <c r="P453">
        <f t="shared" si="79"/>
        <v>1</v>
      </c>
      <c r="Q45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4" spans="7:17">
      <c r="G454" t="s">
        <v>301</v>
      </c>
      <c r="H454" t="s">
        <v>153</v>
      </c>
      <c r="I454">
        <f t="shared" si="75"/>
        <v>0</v>
      </c>
      <c r="J454">
        <f t="shared" si="76"/>
        <v>0</v>
      </c>
      <c r="K454" t="str">
        <f t="shared" si="77"/>
        <v>De Ronde Venen</v>
      </c>
      <c r="O454">
        <f t="shared" si="78"/>
        <v>1</v>
      </c>
      <c r="P454">
        <f t="shared" si="79"/>
        <v>1</v>
      </c>
      <c r="Q45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5" spans="7:17">
      <c r="G455" t="s">
        <v>301</v>
      </c>
      <c r="H455" t="s">
        <v>168</v>
      </c>
      <c r="I455">
        <f t="shared" si="75"/>
        <v>0</v>
      </c>
      <c r="J455">
        <f t="shared" si="76"/>
        <v>1</v>
      </c>
      <c r="K455" t="str">
        <f t="shared" si="77"/>
        <v>De Ronde Venen, Stichtse Vecht</v>
      </c>
      <c r="O455">
        <f t="shared" si="78"/>
        <v>1</v>
      </c>
      <c r="P455">
        <f t="shared" si="79"/>
        <v>1</v>
      </c>
      <c r="Q45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6" spans="7:17">
      <c r="G456" t="s">
        <v>2100</v>
      </c>
      <c r="H456" t="s">
        <v>168</v>
      </c>
      <c r="I456">
        <f t="shared" si="75"/>
        <v>0</v>
      </c>
      <c r="J456">
        <f t="shared" si="76"/>
        <v>0</v>
      </c>
      <c r="K456" t="str">
        <f t="shared" si="77"/>
        <v>Stichtse Vecht</v>
      </c>
      <c r="O456">
        <f t="shared" si="78"/>
        <v>1</v>
      </c>
      <c r="P456">
        <f t="shared" si="79"/>
        <v>1</v>
      </c>
      <c r="Q45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7" spans="7:17">
      <c r="G457" t="s">
        <v>2101</v>
      </c>
      <c r="H457" t="s">
        <v>168</v>
      </c>
      <c r="I457">
        <f t="shared" si="75"/>
        <v>0</v>
      </c>
      <c r="J457">
        <f t="shared" si="76"/>
        <v>0</v>
      </c>
      <c r="K457" t="str">
        <f t="shared" si="77"/>
        <v>Stichtse Vecht</v>
      </c>
      <c r="O457">
        <f t="shared" si="78"/>
        <v>1</v>
      </c>
      <c r="P457">
        <f t="shared" si="79"/>
        <v>1</v>
      </c>
      <c r="Q45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8" spans="7:17">
      <c r="G458" t="s">
        <v>2102</v>
      </c>
      <c r="H458" t="s">
        <v>168</v>
      </c>
      <c r="I458">
        <f t="shared" si="75"/>
        <v>0</v>
      </c>
      <c r="J458">
        <f t="shared" si="76"/>
        <v>0</v>
      </c>
      <c r="K458" t="str">
        <f t="shared" si="77"/>
        <v>Stichtse Vecht</v>
      </c>
      <c r="O458">
        <f t="shared" si="78"/>
        <v>1</v>
      </c>
      <c r="P458">
        <f t="shared" si="79"/>
        <v>1</v>
      </c>
      <c r="Q45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9" spans="7:17">
      <c r="G459" t="s">
        <v>2103</v>
      </c>
      <c r="H459" t="s">
        <v>168</v>
      </c>
      <c r="I459">
        <f t="shared" si="75"/>
        <v>0</v>
      </c>
      <c r="J459">
        <f t="shared" si="76"/>
        <v>0</v>
      </c>
      <c r="K459" t="str">
        <f t="shared" si="77"/>
        <v>Stichtse Vecht</v>
      </c>
      <c r="O459">
        <f t="shared" si="78"/>
        <v>1</v>
      </c>
      <c r="P459">
        <f t="shared" si="79"/>
        <v>1</v>
      </c>
      <c r="Q45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0" spans="7:17">
      <c r="G460" t="s">
        <v>714</v>
      </c>
      <c r="H460" t="s">
        <v>168</v>
      </c>
      <c r="I460">
        <f t="shared" si="75"/>
        <v>0</v>
      </c>
      <c r="J460">
        <f t="shared" si="76"/>
        <v>0</v>
      </c>
      <c r="K460" t="str">
        <f t="shared" si="77"/>
        <v>Stichtse Vecht</v>
      </c>
      <c r="O460">
        <f t="shared" si="78"/>
        <v>1</v>
      </c>
      <c r="P460">
        <f t="shared" si="79"/>
        <v>1</v>
      </c>
      <c r="Q46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1" spans="7:17">
      <c r="G461" t="s">
        <v>2104</v>
      </c>
      <c r="H461" t="s">
        <v>37</v>
      </c>
      <c r="I461">
        <f t="shared" si="75"/>
        <v>0</v>
      </c>
      <c r="J461">
        <f t="shared" si="76"/>
        <v>0</v>
      </c>
      <c r="K461" t="str">
        <f t="shared" si="77"/>
        <v>Amsterdam</v>
      </c>
      <c r="O461">
        <f t="shared" si="78"/>
        <v>1</v>
      </c>
      <c r="P461">
        <f t="shared" si="79"/>
        <v>1</v>
      </c>
      <c r="Q46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2" spans="7:17">
      <c r="G462" t="s">
        <v>2104</v>
      </c>
      <c r="H462" t="s">
        <v>153</v>
      </c>
      <c r="I462">
        <f t="shared" si="75"/>
        <v>0</v>
      </c>
      <c r="J462">
        <f t="shared" si="76"/>
        <v>1</v>
      </c>
      <c r="K462" t="str">
        <f t="shared" si="77"/>
        <v>Amsterdam, De Ronde Venen</v>
      </c>
      <c r="O462">
        <f t="shared" si="78"/>
        <v>1</v>
      </c>
      <c r="P462">
        <f t="shared" si="79"/>
        <v>1</v>
      </c>
      <c r="Q46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3" spans="7:17">
      <c r="G463" t="s">
        <v>724</v>
      </c>
      <c r="H463" t="s">
        <v>153</v>
      </c>
      <c r="I463">
        <f t="shared" si="75"/>
        <v>0</v>
      </c>
      <c r="J463">
        <f t="shared" si="76"/>
        <v>0</v>
      </c>
      <c r="K463" t="str">
        <f t="shared" si="77"/>
        <v>De Ronde Venen</v>
      </c>
      <c r="O463">
        <f t="shared" si="78"/>
        <v>1</v>
      </c>
      <c r="P463">
        <f t="shared" si="79"/>
        <v>1</v>
      </c>
      <c r="Q46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4" spans="7:17">
      <c r="G464" t="s">
        <v>2105</v>
      </c>
      <c r="H464" t="s">
        <v>153</v>
      </c>
      <c r="I464">
        <f t="shared" si="75"/>
        <v>0</v>
      </c>
      <c r="J464">
        <f t="shared" si="76"/>
        <v>0</v>
      </c>
      <c r="K464" t="str">
        <f t="shared" si="77"/>
        <v>De Ronde Venen</v>
      </c>
      <c r="O464">
        <f t="shared" si="78"/>
        <v>1</v>
      </c>
      <c r="P464">
        <f t="shared" si="79"/>
        <v>1</v>
      </c>
      <c r="Q46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5" spans="7:17">
      <c r="G465" t="s">
        <v>2107</v>
      </c>
      <c r="H465" t="s">
        <v>168</v>
      </c>
      <c r="I465">
        <f t="shared" si="75"/>
        <v>0</v>
      </c>
      <c r="J465">
        <f t="shared" si="76"/>
        <v>0</v>
      </c>
      <c r="K465" t="str">
        <f t="shared" si="77"/>
        <v>Stichtse Vecht</v>
      </c>
      <c r="O465">
        <f t="shared" si="78"/>
        <v>1</v>
      </c>
      <c r="P465">
        <f t="shared" si="79"/>
        <v>1</v>
      </c>
      <c r="Q46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6" spans="7:17">
      <c r="G466" t="s">
        <v>2108</v>
      </c>
      <c r="H466" t="s">
        <v>168</v>
      </c>
      <c r="I466">
        <f t="shared" si="75"/>
        <v>0</v>
      </c>
      <c r="J466">
        <f t="shared" si="76"/>
        <v>0</v>
      </c>
      <c r="K466" t="str">
        <f t="shared" si="77"/>
        <v>Stichtse Vecht</v>
      </c>
      <c r="O466">
        <f t="shared" si="78"/>
        <v>1</v>
      </c>
      <c r="P466">
        <f t="shared" si="79"/>
        <v>1</v>
      </c>
      <c r="Q46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7" spans="7:17">
      <c r="G467" t="s">
        <v>2110</v>
      </c>
      <c r="H467" t="s">
        <v>168</v>
      </c>
      <c r="I467">
        <f t="shared" si="75"/>
        <v>0</v>
      </c>
      <c r="J467">
        <f t="shared" si="76"/>
        <v>0</v>
      </c>
      <c r="K467" t="str">
        <f t="shared" si="77"/>
        <v>Stichtse Vecht</v>
      </c>
      <c r="O467">
        <f t="shared" si="78"/>
        <v>1</v>
      </c>
      <c r="P467">
        <f t="shared" si="79"/>
        <v>1</v>
      </c>
      <c r="Q46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8" spans="7:17">
      <c r="G468" t="s">
        <v>2111</v>
      </c>
      <c r="H468" t="s">
        <v>168</v>
      </c>
      <c r="I468">
        <f t="shared" si="75"/>
        <v>0</v>
      </c>
      <c r="J468">
        <f t="shared" si="76"/>
        <v>0</v>
      </c>
      <c r="K468" t="str">
        <f t="shared" si="77"/>
        <v>Stichtse Vecht</v>
      </c>
      <c r="O468">
        <f t="shared" si="78"/>
        <v>1</v>
      </c>
      <c r="P468">
        <f t="shared" si="79"/>
        <v>1</v>
      </c>
      <c r="Q46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9" spans="7:17">
      <c r="G469" t="s">
        <v>2113</v>
      </c>
      <c r="H469" t="s">
        <v>168</v>
      </c>
      <c r="I469">
        <f t="shared" si="75"/>
        <v>0</v>
      </c>
      <c r="J469">
        <f t="shared" si="76"/>
        <v>0</v>
      </c>
      <c r="K469" t="str">
        <f t="shared" si="77"/>
        <v>Stichtse Vecht</v>
      </c>
      <c r="O469">
        <f t="shared" si="78"/>
        <v>1</v>
      </c>
      <c r="P469">
        <f t="shared" si="79"/>
        <v>1</v>
      </c>
      <c r="Q46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0" spans="7:17">
      <c r="G470" t="s">
        <v>1653</v>
      </c>
      <c r="H470" t="s">
        <v>37</v>
      </c>
      <c r="I470">
        <f t="shared" si="75"/>
        <v>0</v>
      </c>
      <c r="J470">
        <f t="shared" si="76"/>
        <v>0</v>
      </c>
      <c r="K470" t="str">
        <f t="shared" si="77"/>
        <v>Amsterdam</v>
      </c>
      <c r="O470">
        <f t="shared" si="78"/>
        <v>1</v>
      </c>
      <c r="P470">
        <f t="shared" si="79"/>
        <v>1</v>
      </c>
      <c r="Q47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1" spans="7:17">
      <c r="G471" t="s">
        <v>1654</v>
      </c>
      <c r="H471" t="s">
        <v>68</v>
      </c>
      <c r="I471">
        <f t="shared" si="75"/>
        <v>0</v>
      </c>
      <c r="J471">
        <f t="shared" si="76"/>
        <v>0</v>
      </c>
      <c r="K471" t="str">
        <f t="shared" si="77"/>
        <v>Diemen</v>
      </c>
      <c r="O471">
        <f t="shared" si="78"/>
        <v>1</v>
      </c>
      <c r="P471">
        <f t="shared" si="79"/>
        <v>1</v>
      </c>
      <c r="Q47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2" spans="7:17">
      <c r="G472" t="s">
        <v>1655</v>
      </c>
      <c r="H472" t="s">
        <v>68</v>
      </c>
      <c r="I472">
        <f t="shared" si="75"/>
        <v>0</v>
      </c>
      <c r="J472">
        <f t="shared" si="76"/>
        <v>0</v>
      </c>
      <c r="K472" t="str">
        <f t="shared" si="77"/>
        <v>Diemen</v>
      </c>
      <c r="O472">
        <f t="shared" si="78"/>
        <v>1</v>
      </c>
      <c r="P472">
        <f t="shared" si="79"/>
        <v>1</v>
      </c>
      <c r="Q47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3" spans="7:17">
      <c r="G473" t="s">
        <v>2115</v>
      </c>
      <c r="H473" t="s">
        <v>68</v>
      </c>
      <c r="I473">
        <f t="shared" si="75"/>
        <v>0</v>
      </c>
      <c r="J473">
        <f t="shared" si="76"/>
        <v>0</v>
      </c>
      <c r="K473" t="str">
        <f t="shared" si="77"/>
        <v>Diemen</v>
      </c>
      <c r="O473">
        <f t="shared" si="78"/>
        <v>1</v>
      </c>
      <c r="P473">
        <f t="shared" si="79"/>
        <v>1</v>
      </c>
      <c r="Q47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4" spans="7:17">
      <c r="G474" t="s">
        <v>2115</v>
      </c>
      <c r="H474" t="s">
        <v>225</v>
      </c>
      <c r="I474">
        <f t="shared" si="75"/>
        <v>1</v>
      </c>
      <c r="J474">
        <f t="shared" si="76"/>
        <v>1</v>
      </c>
      <c r="K474" t="str">
        <f t="shared" si="77"/>
        <v>Diemen, Gooise Meren</v>
      </c>
      <c r="O474">
        <f t="shared" si="78"/>
        <v>1</v>
      </c>
      <c r="P474">
        <f t="shared" si="79"/>
        <v>1</v>
      </c>
      <c r="Q47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5" spans="7:17">
      <c r="G475" t="s">
        <v>2115</v>
      </c>
      <c r="H475" t="s">
        <v>332</v>
      </c>
      <c r="I475">
        <f t="shared" si="75"/>
        <v>0</v>
      </c>
      <c r="J475">
        <f t="shared" si="76"/>
        <v>1</v>
      </c>
      <c r="K475" t="str">
        <f t="shared" si="77"/>
        <v>Diemen, Gooise Meren, Weesp</v>
      </c>
      <c r="O475">
        <f t="shared" si="78"/>
        <v>1</v>
      </c>
      <c r="P475">
        <f t="shared" si="79"/>
        <v>1</v>
      </c>
      <c r="Q47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6" spans="7:17">
      <c r="G476" t="s">
        <v>2116</v>
      </c>
      <c r="H476" t="s">
        <v>225</v>
      </c>
      <c r="I476">
        <f t="shared" si="75"/>
        <v>0</v>
      </c>
      <c r="J476">
        <f t="shared" si="76"/>
        <v>0</v>
      </c>
      <c r="K476" t="str">
        <f t="shared" si="77"/>
        <v>Gooise Meren</v>
      </c>
      <c r="O476">
        <f t="shared" si="78"/>
        <v>1</v>
      </c>
      <c r="P476">
        <f t="shared" si="79"/>
        <v>1</v>
      </c>
      <c r="Q47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7" spans="7:17">
      <c r="G477" t="s">
        <v>2116</v>
      </c>
      <c r="H477" t="s">
        <v>332</v>
      </c>
      <c r="I477">
        <f t="shared" si="75"/>
        <v>0</v>
      </c>
      <c r="J477">
        <f t="shared" si="76"/>
        <v>1</v>
      </c>
      <c r="K477" t="str">
        <f t="shared" si="77"/>
        <v>Gooise Meren, Weesp</v>
      </c>
      <c r="O477">
        <f t="shared" si="78"/>
        <v>1</v>
      </c>
      <c r="P477">
        <f t="shared" si="79"/>
        <v>1</v>
      </c>
      <c r="Q47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8" spans="7:17">
      <c r="G478" t="s">
        <v>2118</v>
      </c>
      <c r="H478" t="s">
        <v>168</v>
      </c>
      <c r="I478">
        <f t="shared" si="75"/>
        <v>0</v>
      </c>
      <c r="J478">
        <f t="shared" si="76"/>
        <v>0</v>
      </c>
      <c r="K478" t="str">
        <f t="shared" si="77"/>
        <v>Stichtse Vecht</v>
      </c>
      <c r="O478">
        <f t="shared" si="78"/>
        <v>1</v>
      </c>
      <c r="P478">
        <f t="shared" si="79"/>
        <v>1</v>
      </c>
      <c r="Q47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9" spans="7:17">
      <c r="G479" t="s">
        <v>2118</v>
      </c>
      <c r="H479" t="s">
        <v>332</v>
      </c>
      <c r="I479">
        <f t="shared" si="75"/>
        <v>0</v>
      </c>
      <c r="J479">
        <f t="shared" si="76"/>
        <v>1</v>
      </c>
      <c r="K479" t="str">
        <f t="shared" si="77"/>
        <v>Stichtse Vecht, Weesp</v>
      </c>
      <c r="O479">
        <f t="shared" si="78"/>
        <v>1</v>
      </c>
      <c r="P479">
        <f t="shared" si="79"/>
        <v>1</v>
      </c>
      <c r="Q47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0" spans="7:17">
      <c r="G480" t="s">
        <v>2119</v>
      </c>
      <c r="H480" t="s">
        <v>168</v>
      </c>
      <c r="I480">
        <f t="shared" si="75"/>
        <v>0</v>
      </c>
      <c r="J480">
        <f t="shared" si="76"/>
        <v>0</v>
      </c>
      <c r="K480" t="str">
        <f t="shared" si="77"/>
        <v>Stichtse Vecht</v>
      </c>
      <c r="O480">
        <f t="shared" si="78"/>
        <v>1</v>
      </c>
      <c r="P480">
        <f t="shared" si="79"/>
        <v>1</v>
      </c>
      <c r="Q48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1" spans="7:17">
      <c r="G481" t="s">
        <v>2119</v>
      </c>
      <c r="H481" t="s">
        <v>332</v>
      </c>
      <c r="I481">
        <f t="shared" si="75"/>
        <v>0</v>
      </c>
      <c r="J481">
        <f t="shared" si="76"/>
        <v>1</v>
      </c>
      <c r="K481" t="str">
        <f t="shared" si="77"/>
        <v>Stichtse Vecht, Weesp</v>
      </c>
      <c r="O481">
        <f t="shared" si="78"/>
        <v>1</v>
      </c>
      <c r="P481">
        <f t="shared" si="79"/>
        <v>1</v>
      </c>
      <c r="Q48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2" spans="7:17">
      <c r="G482" t="s">
        <v>733</v>
      </c>
      <c r="H482" t="s">
        <v>332</v>
      </c>
      <c r="I482">
        <f t="shared" si="75"/>
        <v>0</v>
      </c>
      <c r="J482">
        <f t="shared" si="76"/>
        <v>0</v>
      </c>
      <c r="K482" t="str">
        <f t="shared" si="77"/>
        <v>Weesp</v>
      </c>
      <c r="O482">
        <f t="shared" si="78"/>
        <v>1</v>
      </c>
      <c r="P482">
        <f t="shared" si="79"/>
        <v>1</v>
      </c>
      <c r="Q48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3" spans="7:17">
      <c r="G483" t="s">
        <v>2121</v>
      </c>
      <c r="H483" t="s">
        <v>168</v>
      </c>
      <c r="I483">
        <f t="shared" si="75"/>
        <v>0</v>
      </c>
      <c r="J483">
        <f t="shared" si="76"/>
        <v>0</v>
      </c>
      <c r="K483" t="str">
        <f t="shared" si="77"/>
        <v>Stichtse Vecht</v>
      </c>
      <c r="O483">
        <f t="shared" si="78"/>
        <v>1</v>
      </c>
      <c r="P483">
        <f t="shared" si="79"/>
        <v>1</v>
      </c>
      <c r="Q48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4" spans="7:17">
      <c r="G484" t="s">
        <v>2122</v>
      </c>
      <c r="H484" t="s">
        <v>168</v>
      </c>
      <c r="I484">
        <f t="shared" si="75"/>
        <v>0</v>
      </c>
      <c r="J484">
        <f t="shared" si="76"/>
        <v>0</v>
      </c>
      <c r="K484" t="str">
        <f t="shared" si="77"/>
        <v>Stichtse Vecht</v>
      </c>
      <c r="O484">
        <f t="shared" si="78"/>
        <v>1</v>
      </c>
      <c r="P484">
        <f t="shared" si="79"/>
        <v>1</v>
      </c>
      <c r="Q48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5" spans="7:17">
      <c r="G485" t="s">
        <v>740</v>
      </c>
      <c r="H485" t="s">
        <v>168</v>
      </c>
      <c r="I485">
        <f t="shared" si="75"/>
        <v>0</v>
      </c>
      <c r="J485">
        <f t="shared" si="76"/>
        <v>0</v>
      </c>
      <c r="K485" t="str">
        <f t="shared" si="77"/>
        <v>Stichtse Vecht</v>
      </c>
      <c r="O485">
        <f t="shared" si="78"/>
        <v>1</v>
      </c>
      <c r="P485">
        <f t="shared" si="79"/>
        <v>1</v>
      </c>
      <c r="Q48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6" spans="7:17">
      <c r="G486" t="s">
        <v>1657</v>
      </c>
      <c r="H486" t="s">
        <v>68</v>
      </c>
      <c r="I486">
        <f t="shared" si="75"/>
        <v>0</v>
      </c>
      <c r="J486">
        <f t="shared" si="76"/>
        <v>0</v>
      </c>
      <c r="K486" t="str">
        <f t="shared" si="77"/>
        <v>Diemen</v>
      </c>
      <c r="O486">
        <f t="shared" si="78"/>
        <v>1</v>
      </c>
      <c r="P486">
        <f t="shared" si="79"/>
        <v>1</v>
      </c>
      <c r="Q48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7" spans="7:17">
      <c r="G487" t="s">
        <v>1658</v>
      </c>
      <c r="H487" t="s">
        <v>168</v>
      </c>
      <c r="I487">
        <f t="shared" si="75"/>
        <v>0</v>
      </c>
      <c r="J487">
        <f t="shared" si="76"/>
        <v>0</v>
      </c>
      <c r="K487" t="str">
        <f t="shared" si="77"/>
        <v>Stichtse Vecht</v>
      </c>
      <c r="O487">
        <f t="shared" si="78"/>
        <v>1</v>
      </c>
      <c r="P487">
        <f t="shared" si="79"/>
        <v>1</v>
      </c>
      <c r="Q48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8" spans="7:17">
      <c r="G488" t="s">
        <v>1659</v>
      </c>
      <c r="H488" t="s">
        <v>168</v>
      </c>
      <c r="I488">
        <f t="shared" si="75"/>
        <v>0</v>
      </c>
      <c r="J488">
        <f t="shared" si="76"/>
        <v>0</v>
      </c>
      <c r="K488" t="str">
        <f t="shared" si="77"/>
        <v>Stichtse Vecht</v>
      </c>
      <c r="O488">
        <f t="shared" si="78"/>
        <v>1</v>
      </c>
      <c r="P488">
        <f t="shared" si="79"/>
        <v>1</v>
      </c>
      <c r="Q48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9" spans="7:17">
      <c r="G489" t="s">
        <v>1660</v>
      </c>
      <c r="H489" t="s">
        <v>332</v>
      </c>
      <c r="I489">
        <f t="shared" si="75"/>
        <v>0</v>
      </c>
      <c r="J489">
        <f t="shared" si="76"/>
        <v>0</v>
      </c>
      <c r="K489" t="str">
        <f t="shared" si="77"/>
        <v>Weesp</v>
      </c>
      <c r="O489">
        <f t="shared" si="78"/>
        <v>1</v>
      </c>
      <c r="P489">
        <f t="shared" si="79"/>
        <v>1</v>
      </c>
      <c r="Q48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0" spans="7:17">
      <c r="G490" t="s">
        <v>2126</v>
      </c>
      <c r="H490" t="s">
        <v>743</v>
      </c>
      <c r="I490">
        <f t="shared" si="75"/>
        <v>0</v>
      </c>
      <c r="J490">
        <f t="shared" si="76"/>
        <v>0</v>
      </c>
      <c r="K490" t="str">
        <f t="shared" si="77"/>
        <v>Huizen</v>
      </c>
      <c r="O490">
        <f t="shared" si="78"/>
        <v>1</v>
      </c>
      <c r="P490">
        <f t="shared" si="79"/>
        <v>1</v>
      </c>
      <c r="Q49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1" spans="7:17">
      <c r="G491" t="s">
        <v>2127</v>
      </c>
      <c r="H491" t="s">
        <v>37</v>
      </c>
      <c r="I491">
        <f t="shared" si="75"/>
        <v>0</v>
      </c>
      <c r="J491">
        <f t="shared" si="76"/>
        <v>0</v>
      </c>
      <c r="K491" t="str">
        <f t="shared" si="77"/>
        <v>Amsterdam</v>
      </c>
      <c r="O491">
        <f t="shared" si="78"/>
        <v>1</v>
      </c>
      <c r="P491">
        <f t="shared" si="79"/>
        <v>1</v>
      </c>
      <c r="Q49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2" spans="7:17">
      <c r="G492" t="s">
        <v>2129</v>
      </c>
      <c r="H492" t="s">
        <v>37</v>
      </c>
      <c r="I492">
        <f t="shared" si="75"/>
        <v>0</v>
      </c>
      <c r="J492">
        <f t="shared" si="76"/>
        <v>0</v>
      </c>
      <c r="K492" t="str">
        <f t="shared" si="77"/>
        <v>Amsterdam</v>
      </c>
      <c r="O492">
        <f t="shared" si="78"/>
        <v>1</v>
      </c>
      <c r="P492">
        <f t="shared" si="79"/>
        <v>1</v>
      </c>
      <c r="Q49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3" spans="7:17">
      <c r="G493" t="s">
        <v>745</v>
      </c>
      <c r="H493" t="s">
        <v>37</v>
      </c>
      <c r="I493">
        <f t="shared" si="75"/>
        <v>0</v>
      </c>
      <c r="J493">
        <f t="shared" si="76"/>
        <v>0</v>
      </c>
      <c r="K493" t="str">
        <f t="shared" si="77"/>
        <v>Amsterdam</v>
      </c>
      <c r="O493">
        <f t="shared" si="78"/>
        <v>1</v>
      </c>
      <c r="P493">
        <f t="shared" si="79"/>
        <v>1</v>
      </c>
      <c r="Q49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4" spans="7:17">
      <c r="G494" t="s">
        <v>747</v>
      </c>
      <c r="H494" t="s">
        <v>2073</v>
      </c>
      <c r="I494">
        <f t="shared" si="75"/>
        <v>0</v>
      </c>
      <c r="J494">
        <f t="shared" si="76"/>
        <v>0</v>
      </c>
      <c r="K494" t="str">
        <f t="shared" si="77"/>
        <v>Blaricum</v>
      </c>
      <c r="O494">
        <f t="shared" si="78"/>
        <v>1</v>
      </c>
      <c r="P494">
        <f t="shared" si="79"/>
        <v>1</v>
      </c>
      <c r="Q49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5" spans="7:17">
      <c r="G495" t="s">
        <v>747</v>
      </c>
      <c r="H495" t="s">
        <v>2074</v>
      </c>
      <c r="I495">
        <f t="shared" si="75"/>
        <v>0</v>
      </c>
      <c r="J495">
        <f t="shared" si="76"/>
        <v>1</v>
      </c>
      <c r="K495" t="str">
        <f t="shared" si="77"/>
        <v>Blaricum, Eemnes</v>
      </c>
      <c r="O495">
        <f t="shared" si="78"/>
        <v>1</v>
      </c>
      <c r="P495">
        <f t="shared" si="79"/>
        <v>1</v>
      </c>
      <c r="Q49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6" spans="7:17">
      <c r="G496" t="s">
        <v>752</v>
      </c>
      <c r="H496" t="s">
        <v>2073</v>
      </c>
      <c r="I496">
        <f t="shared" si="75"/>
        <v>0</v>
      </c>
      <c r="J496">
        <f t="shared" si="76"/>
        <v>0</v>
      </c>
      <c r="K496" t="str">
        <f t="shared" si="77"/>
        <v>Blaricum</v>
      </c>
      <c r="O496">
        <f t="shared" si="78"/>
        <v>1</v>
      </c>
      <c r="P496">
        <f t="shared" si="79"/>
        <v>1</v>
      </c>
      <c r="Q49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7" spans="7:17">
      <c r="G497" t="s">
        <v>752</v>
      </c>
      <c r="H497" t="s">
        <v>2074</v>
      </c>
      <c r="I497">
        <f t="shared" si="75"/>
        <v>1</v>
      </c>
      <c r="J497">
        <f t="shared" si="76"/>
        <v>1</v>
      </c>
      <c r="K497" t="str">
        <f t="shared" si="77"/>
        <v>Blaricum, Eemnes</v>
      </c>
      <c r="O497">
        <f t="shared" si="78"/>
        <v>1</v>
      </c>
      <c r="P497">
        <f t="shared" si="79"/>
        <v>1</v>
      </c>
      <c r="Q49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8" spans="7:17">
      <c r="G498" t="s">
        <v>752</v>
      </c>
      <c r="H498" t="s">
        <v>743</v>
      </c>
      <c r="I498">
        <f t="shared" si="75"/>
        <v>0</v>
      </c>
      <c r="J498">
        <f t="shared" si="76"/>
        <v>1</v>
      </c>
      <c r="K498" t="str">
        <f t="shared" si="77"/>
        <v>Blaricum, Eemnes, Huizen</v>
      </c>
      <c r="O498">
        <f t="shared" si="78"/>
        <v>1</v>
      </c>
      <c r="P498">
        <f t="shared" si="79"/>
        <v>1</v>
      </c>
      <c r="Q49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9" spans="7:17">
      <c r="G499" t="s">
        <v>1661</v>
      </c>
      <c r="H499" t="s">
        <v>2073</v>
      </c>
      <c r="I499">
        <f t="shared" si="75"/>
        <v>0</v>
      </c>
      <c r="J499">
        <f t="shared" si="76"/>
        <v>0</v>
      </c>
      <c r="K499" t="str">
        <f t="shared" si="77"/>
        <v>Blaricum</v>
      </c>
      <c r="O499">
        <f t="shared" si="78"/>
        <v>1</v>
      </c>
      <c r="P499">
        <f t="shared" si="79"/>
        <v>1</v>
      </c>
      <c r="Q49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0" spans="7:17">
      <c r="G500" t="s">
        <v>1661</v>
      </c>
      <c r="H500" t="s">
        <v>2074</v>
      </c>
      <c r="I500">
        <f t="shared" si="75"/>
        <v>1</v>
      </c>
      <c r="J500">
        <f t="shared" si="76"/>
        <v>1</v>
      </c>
      <c r="K500" t="str">
        <f t="shared" si="77"/>
        <v>Blaricum, Eemnes</v>
      </c>
      <c r="O500">
        <f t="shared" si="78"/>
        <v>1</v>
      </c>
      <c r="P500">
        <f t="shared" si="79"/>
        <v>1</v>
      </c>
      <c r="Q50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1" spans="7:17">
      <c r="G501" t="s">
        <v>1661</v>
      </c>
      <c r="H501" t="s">
        <v>743</v>
      </c>
      <c r="I501">
        <f t="shared" si="75"/>
        <v>0</v>
      </c>
      <c r="J501">
        <f t="shared" si="76"/>
        <v>1</v>
      </c>
      <c r="K501" t="str">
        <f t="shared" si="77"/>
        <v>Blaricum, Eemnes, Huizen</v>
      </c>
      <c r="O501">
        <f t="shared" si="78"/>
        <v>1</v>
      </c>
      <c r="P501">
        <f t="shared" si="79"/>
        <v>1</v>
      </c>
      <c r="Q501"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2" spans="7:17">
      <c r="G502" t="s">
        <v>1662</v>
      </c>
      <c r="H502" t="s">
        <v>225</v>
      </c>
      <c r="I502">
        <f t="shared" si="75"/>
        <v>0</v>
      </c>
      <c r="J502">
        <f t="shared" si="76"/>
        <v>0</v>
      </c>
      <c r="K502" t="str">
        <f t="shared" si="77"/>
        <v>Gooise Meren</v>
      </c>
      <c r="O502">
        <f t="shared" si="78"/>
        <v>1</v>
      </c>
      <c r="P502">
        <f t="shared" si="79"/>
        <v>1</v>
      </c>
      <c r="Q502"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3" spans="7:17">
      <c r="G503" t="s">
        <v>1663</v>
      </c>
      <c r="H503" t="s">
        <v>37</v>
      </c>
      <c r="I503">
        <f t="shared" si="75"/>
        <v>0</v>
      </c>
      <c r="J503">
        <f t="shared" si="76"/>
        <v>0</v>
      </c>
      <c r="K503" t="str">
        <f t="shared" si="77"/>
        <v>Amsterdam</v>
      </c>
      <c r="O503">
        <f t="shared" si="78"/>
        <v>1</v>
      </c>
      <c r="P503">
        <f t="shared" si="79"/>
        <v>1</v>
      </c>
      <c r="Q503"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4" spans="7:17">
      <c r="G504" t="s">
        <v>1664</v>
      </c>
      <c r="H504" t="s">
        <v>37</v>
      </c>
      <c r="I504">
        <f t="shared" si="75"/>
        <v>0</v>
      </c>
      <c r="J504">
        <f t="shared" si="76"/>
        <v>0</v>
      </c>
      <c r="K504" t="str">
        <f t="shared" si="77"/>
        <v>Amsterdam</v>
      </c>
      <c r="O504">
        <f t="shared" si="78"/>
        <v>1</v>
      </c>
      <c r="P504">
        <f t="shared" si="79"/>
        <v>1</v>
      </c>
      <c r="Q504"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5" spans="7:17">
      <c r="G505" t="s">
        <v>1665</v>
      </c>
      <c r="H505" t="s">
        <v>37</v>
      </c>
      <c r="I505">
        <f t="shared" si="75"/>
        <v>0</v>
      </c>
      <c r="J505">
        <f t="shared" si="76"/>
        <v>0</v>
      </c>
      <c r="K505" t="str">
        <f t="shared" si="77"/>
        <v>Amsterdam</v>
      </c>
      <c r="O505">
        <f t="shared" si="78"/>
        <v>1</v>
      </c>
      <c r="P505">
        <f t="shared" si="79"/>
        <v>1</v>
      </c>
      <c r="Q505"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6" spans="7:17">
      <c r="G506" t="s">
        <v>1666</v>
      </c>
      <c r="H506" t="s">
        <v>37</v>
      </c>
      <c r="I506">
        <f t="shared" si="75"/>
        <v>0</v>
      </c>
      <c r="J506">
        <f t="shared" si="76"/>
        <v>0</v>
      </c>
      <c r="K506" t="str">
        <f t="shared" si="77"/>
        <v>Amsterdam</v>
      </c>
      <c r="O506">
        <f t="shared" si="78"/>
        <v>1</v>
      </c>
      <c r="P506">
        <f t="shared" si="79"/>
        <v>1</v>
      </c>
      <c r="Q506"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7" spans="7:17">
      <c r="G507" t="s">
        <v>1667</v>
      </c>
      <c r="H507" t="s">
        <v>37</v>
      </c>
      <c r="I507">
        <f t="shared" si="75"/>
        <v>0</v>
      </c>
      <c r="J507">
        <f t="shared" si="76"/>
        <v>0</v>
      </c>
      <c r="K507" t="str">
        <f t="shared" si="77"/>
        <v>Amsterdam</v>
      </c>
      <c r="O507">
        <f t="shared" si="78"/>
        <v>1</v>
      </c>
      <c r="P507">
        <f t="shared" si="79"/>
        <v>1</v>
      </c>
      <c r="Q507"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8" spans="7:17">
      <c r="G508" t="s">
        <v>2130</v>
      </c>
      <c r="H508" t="s">
        <v>2073</v>
      </c>
      <c r="I508">
        <f t="shared" si="75"/>
        <v>0</v>
      </c>
      <c r="J508">
        <f t="shared" si="76"/>
        <v>0</v>
      </c>
      <c r="K508" t="str">
        <f t="shared" si="77"/>
        <v>Blaricum</v>
      </c>
      <c r="O508">
        <f t="shared" si="78"/>
        <v>1</v>
      </c>
      <c r="P508">
        <f t="shared" si="79"/>
        <v>1</v>
      </c>
      <c r="Q50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9" spans="7:17">
      <c r="G509" t="s">
        <v>2130</v>
      </c>
      <c r="H509" t="s">
        <v>743</v>
      </c>
      <c r="I509">
        <f t="shared" si="75"/>
        <v>0</v>
      </c>
      <c r="J509">
        <f t="shared" si="76"/>
        <v>1</v>
      </c>
      <c r="K509" t="str">
        <f t="shared" si="77"/>
        <v>Blaricum, Huizen</v>
      </c>
      <c r="O509">
        <f t="shared" si="78"/>
        <v>1</v>
      </c>
      <c r="P509">
        <f t="shared" si="79"/>
        <v>1</v>
      </c>
      <c r="Q509"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0" spans="7:17">
      <c r="G510" t="s">
        <v>2131</v>
      </c>
      <c r="H510" t="s">
        <v>743</v>
      </c>
      <c r="I510">
        <f t="shared" si="75"/>
        <v>0</v>
      </c>
      <c r="J510">
        <f t="shared" si="76"/>
        <v>0</v>
      </c>
      <c r="K510" t="str">
        <f t="shared" si="77"/>
        <v>Huizen</v>
      </c>
      <c r="O510">
        <f t="shared" si="78"/>
        <v>1</v>
      </c>
      <c r="P510">
        <f t="shared" si="79"/>
        <v>1</v>
      </c>
      <c r="Q510"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1" spans="7:17">
      <c r="G511" t="s">
        <v>1669</v>
      </c>
      <c r="H511" t="s">
        <v>37</v>
      </c>
      <c r="I511">
        <f t="shared" ref="I511:I550" si="81">IF(AND(G511=G512,G511=G510),1,0)</f>
        <v>0</v>
      </c>
      <c r="J511">
        <f t="shared" ref="J511:J550" si="82">IF(AND(G510=G511),1,0)</f>
        <v>0</v>
      </c>
      <c r="K511" t="str">
        <f t="shared" ref="K511:K550" si="83">IF(AND(I511=0,J511=0),H511,CONCATENATE(K510,", ",H511))</f>
        <v>Amsterdam</v>
      </c>
      <c r="O511">
        <f t="shared" ref="O511:O550" si="84">IF(AND(M511=M512,M511=M510),1,0)</f>
        <v>1</v>
      </c>
      <c r="P511">
        <f t="shared" ref="P511:P550" si="85">IF(AND(M510=M511),1,0)</f>
        <v>1</v>
      </c>
      <c r="Q511" t="str">
        <f t="shared" ref="Q511:Q550" si="86">IF(AND(O511=0,P511=0),N511,CONCATENATE(Q510,", ",N511))</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2" spans="7:17">
      <c r="G512" t="s">
        <v>755</v>
      </c>
      <c r="H512" t="s">
        <v>37</v>
      </c>
      <c r="I512">
        <f t="shared" si="81"/>
        <v>0</v>
      </c>
      <c r="J512">
        <f t="shared" si="82"/>
        <v>0</v>
      </c>
      <c r="K512" t="str">
        <f t="shared" si="83"/>
        <v>Amsterdam</v>
      </c>
      <c r="O512">
        <f t="shared" si="84"/>
        <v>1</v>
      </c>
      <c r="P512">
        <f t="shared" si="85"/>
        <v>1</v>
      </c>
      <c r="Q512"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3" spans="7:17">
      <c r="G513" t="s">
        <v>755</v>
      </c>
      <c r="H513" t="s">
        <v>2133</v>
      </c>
      <c r="I513">
        <f t="shared" si="81"/>
        <v>0</v>
      </c>
      <c r="J513">
        <f t="shared" si="82"/>
        <v>1</v>
      </c>
      <c r="K513" t="str">
        <f t="shared" si="83"/>
        <v>Amsterdam, Haarlemmermeer</v>
      </c>
      <c r="O513">
        <f t="shared" si="84"/>
        <v>1</v>
      </c>
      <c r="P513">
        <f t="shared" si="85"/>
        <v>1</v>
      </c>
      <c r="Q513"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4" spans="7:17">
      <c r="G514" t="s">
        <v>757</v>
      </c>
      <c r="H514" t="s">
        <v>439</v>
      </c>
      <c r="I514">
        <f t="shared" si="81"/>
        <v>0</v>
      </c>
      <c r="J514">
        <f t="shared" si="82"/>
        <v>0</v>
      </c>
      <c r="K514" t="str">
        <f t="shared" si="83"/>
        <v>Aalsmeer</v>
      </c>
      <c r="O514">
        <f t="shared" si="84"/>
        <v>1</v>
      </c>
      <c r="P514">
        <f t="shared" si="85"/>
        <v>1</v>
      </c>
      <c r="Q514"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5" spans="7:17">
      <c r="G515" t="s">
        <v>2134</v>
      </c>
      <c r="H515" t="s">
        <v>37</v>
      </c>
      <c r="I515">
        <f t="shared" si="81"/>
        <v>0</v>
      </c>
      <c r="J515">
        <f t="shared" si="82"/>
        <v>0</v>
      </c>
      <c r="K515" t="str">
        <f t="shared" si="83"/>
        <v>Amsterdam</v>
      </c>
      <c r="O515">
        <f t="shared" si="84"/>
        <v>1</v>
      </c>
      <c r="P515">
        <f t="shared" si="85"/>
        <v>1</v>
      </c>
      <c r="Q515"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6" spans="7:17">
      <c r="G516" t="s">
        <v>2135</v>
      </c>
      <c r="H516" t="s">
        <v>37</v>
      </c>
      <c r="I516">
        <f t="shared" si="81"/>
        <v>0</v>
      </c>
      <c r="J516">
        <f t="shared" si="82"/>
        <v>0</v>
      </c>
      <c r="K516" t="str">
        <f t="shared" si="83"/>
        <v>Amsterdam</v>
      </c>
      <c r="O516">
        <f t="shared" si="84"/>
        <v>1</v>
      </c>
      <c r="P516">
        <f t="shared" si="85"/>
        <v>1</v>
      </c>
      <c r="Q516"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7" spans="7:17">
      <c r="G517" t="s">
        <v>2137</v>
      </c>
      <c r="H517" t="s">
        <v>37</v>
      </c>
      <c r="I517">
        <f t="shared" si="81"/>
        <v>0</v>
      </c>
      <c r="J517">
        <f t="shared" si="82"/>
        <v>0</v>
      </c>
      <c r="K517" t="str">
        <f t="shared" si="83"/>
        <v>Amsterdam</v>
      </c>
      <c r="O517">
        <f t="shared" si="84"/>
        <v>1</v>
      </c>
      <c r="P517">
        <f t="shared" si="85"/>
        <v>1</v>
      </c>
      <c r="Q517"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8" spans="7:17">
      <c r="G518" t="s">
        <v>2138</v>
      </c>
      <c r="H518" t="s">
        <v>37</v>
      </c>
      <c r="I518">
        <f t="shared" si="81"/>
        <v>0</v>
      </c>
      <c r="J518">
        <f t="shared" si="82"/>
        <v>0</v>
      </c>
      <c r="K518" t="str">
        <f t="shared" si="83"/>
        <v>Amsterdam</v>
      </c>
      <c r="O518">
        <f t="shared" si="84"/>
        <v>1</v>
      </c>
      <c r="P518">
        <f t="shared" si="85"/>
        <v>1</v>
      </c>
      <c r="Q51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9" spans="7:17">
      <c r="G519" t="s">
        <v>2140</v>
      </c>
      <c r="H519" t="s">
        <v>37</v>
      </c>
      <c r="I519">
        <f t="shared" si="81"/>
        <v>0</v>
      </c>
      <c r="J519">
        <f t="shared" si="82"/>
        <v>0</v>
      </c>
      <c r="K519" t="str">
        <f t="shared" si="83"/>
        <v>Amsterdam</v>
      </c>
      <c r="O519">
        <f t="shared" si="84"/>
        <v>1</v>
      </c>
      <c r="P519">
        <f t="shared" si="85"/>
        <v>1</v>
      </c>
      <c r="Q519"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0" spans="7:17">
      <c r="G520" t="s">
        <v>2140</v>
      </c>
      <c r="H520" t="s">
        <v>2133</v>
      </c>
      <c r="I520">
        <f t="shared" si="81"/>
        <v>0</v>
      </c>
      <c r="J520">
        <f t="shared" si="82"/>
        <v>1</v>
      </c>
      <c r="K520" t="str">
        <f t="shared" si="83"/>
        <v>Amsterdam, Haarlemmermeer</v>
      </c>
      <c r="O520">
        <f t="shared" si="84"/>
        <v>1</v>
      </c>
      <c r="P520">
        <f t="shared" si="85"/>
        <v>1</v>
      </c>
      <c r="Q520"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1" spans="7:17">
      <c r="G521" t="s">
        <v>2141</v>
      </c>
      <c r="H521" t="s">
        <v>37</v>
      </c>
      <c r="I521">
        <f t="shared" si="81"/>
        <v>0</v>
      </c>
      <c r="J521">
        <f t="shared" si="82"/>
        <v>0</v>
      </c>
      <c r="K521" t="str">
        <f t="shared" si="83"/>
        <v>Amsterdam</v>
      </c>
      <c r="O521">
        <f t="shared" si="84"/>
        <v>1</v>
      </c>
      <c r="P521">
        <f t="shared" si="85"/>
        <v>1</v>
      </c>
      <c r="Q521"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2" spans="7:17">
      <c r="G522" t="s">
        <v>2143</v>
      </c>
      <c r="H522" t="s">
        <v>37</v>
      </c>
      <c r="I522">
        <f t="shared" si="81"/>
        <v>0</v>
      </c>
      <c r="J522">
        <f t="shared" si="82"/>
        <v>0</v>
      </c>
      <c r="K522" t="str">
        <f t="shared" si="83"/>
        <v>Amsterdam</v>
      </c>
      <c r="O522">
        <f t="shared" si="84"/>
        <v>1</v>
      </c>
      <c r="P522">
        <f t="shared" si="85"/>
        <v>1</v>
      </c>
      <c r="Q522"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3" spans="7:17">
      <c r="G523" t="s">
        <v>2145</v>
      </c>
      <c r="H523" t="s">
        <v>37</v>
      </c>
      <c r="I523">
        <f t="shared" si="81"/>
        <v>0</v>
      </c>
      <c r="J523">
        <f t="shared" si="82"/>
        <v>0</v>
      </c>
      <c r="K523" t="str">
        <f t="shared" si="83"/>
        <v>Amsterdam</v>
      </c>
      <c r="O523">
        <f t="shared" si="84"/>
        <v>1</v>
      </c>
      <c r="P523">
        <f t="shared" si="85"/>
        <v>1</v>
      </c>
      <c r="Q523"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4" spans="7:17">
      <c r="G524" t="s">
        <v>2147</v>
      </c>
      <c r="H524" t="s">
        <v>37</v>
      </c>
      <c r="I524">
        <f t="shared" si="81"/>
        <v>0</v>
      </c>
      <c r="J524">
        <f t="shared" si="82"/>
        <v>0</v>
      </c>
      <c r="K524" t="str">
        <f t="shared" si="83"/>
        <v>Amsterdam</v>
      </c>
      <c r="O524">
        <f t="shared" si="84"/>
        <v>1</v>
      </c>
      <c r="P524">
        <f t="shared" si="85"/>
        <v>1</v>
      </c>
      <c r="Q524"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5" spans="7:17">
      <c r="G525" t="s">
        <v>2149</v>
      </c>
      <c r="H525" t="s">
        <v>37</v>
      </c>
      <c r="I525">
        <f t="shared" si="81"/>
        <v>0</v>
      </c>
      <c r="J525">
        <f t="shared" si="82"/>
        <v>0</v>
      </c>
      <c r="K525" t="str">
        <f t="shared" si="83"/>
        <v>Amsterdam</v>
      </c>
      <c r="O525">
        <f t="shared" si="84"/>
        <v>1</v>
      </c>
      <c r="P525">
        <f t="shared" si="85"/>
        <v>1</v>
      </c>
      <c r="Q525"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6" spans="7:17">
      <c r="G526" t="s">
        <v>2151</v>
      </c>
      <c r="H526" t="s">
        <v>37</v>
      </c>
      <c r="I526">
        <f t="shared" si="81"/>
        <v>0</v>
      </c>
      <c r="J526">
        <f t="shared" si="82"/>
        <v>0</v>
      </c>
      <c r="K526" t="str">
        <f t="shared" si="83"/>
        <v>Amsterdam</v>
      </c>
      <c r="O526">
        <f t="shared" si="84"/>
        <v>1</v>
      </c>
      <c r="P526">
        <f t="shared" si="85"/>
        <v>1</v>
      </c>
      <c r="Q526"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7" spans="7:17">
      <c r="G527" t="s">
        <v>2151</v>
      </c>
      <c r="H527" t="s">
        <v>2133</v>
      </c>
      <c r="I527">
        <f t="shared" si="81"/>
        <v>0</v>
      </c>
      <c r="J527">
        <f t="shared" si="82"/>
        <v>1</v>
      </c>
      <c r="K527" t="str">
        <f t="shared" si="83"/>
        <v>Amsterdam, Haarlemmermeer</v>
      </c>
      <c r="O527">
        <f t="shared" si="84"/>
        <v>1</v>
      </c>
      <c r="P527">
        <f t="shared" si="85"/>
        <v>1</v>
      </c>
      <c r="Q527"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8" spans="7:17">
      <c r="G528" t="s">
        <v>2152</v>
      </c>
      <c r="H528" t="s">
        <v>37</v>
      </c>
      <c r="I528">
        <f t="shared" si="81"/>
        <v>0</v>
      </c>
      <c r="J528">
        <f t="shared" si="82"/>
        <v>0</v>
      </c>
      <c r="K528" t="str">
        <f t="shared" si="83"/>
        <v>Amsterdam</v>
      </c>
      <c r="O528">
        <f t="shared" si="84"/>
        <v>1</v>
      </c>
      <c r="P528">
        <f t="shared" si="85"/>
        <v>1</v>
      </c>
      <c r="Q52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7:17">
      <c r="G529" t="s">
        <v>2152</v>
      </c>
      <c r="H529" t="s">
        <v>2133</v>
      </c>
      <c r="I529">
        <f t="shared" si="81"/>
        <v>0</v>
      </c>
      <c r="J529">
        <f t="shared" si="82"/>
        <v>1</v>
      </c>
      <c r="K529" t="str">
        <f t="shared" si="83"/>
        <v>Amsterdam, Haarlemmermeer</v>
      </c>
      <c r="O529">
        <f t="shared" si="84"/>
        <v>1</v>
      </c>
      <c r="P529">
        <f t="shared" si="85"/>
        <v>1</v>
      </c>
      <c r="Q529"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7:17">
      <c r="G530" t="s">
        <v>2154</v>
      </c>
      <c r="H530" t="s">
        <v>37</v>
      </c>
      <c r="I530">
        <f t="shared" si="81"/>
        <v>0</v>
      </c>
      <c r="J530">
        <f t="shared" si="82"/>
        <v>0</v>
      </c>
      <c r="K530" t="str">
        <f t="shared" si="83"/>
        <v>Amsterdam</v>
      </c>
      <c r="O530">
        <f t="shared" si="84"/>
        <v>1</v>
      </c>
      <c r="P530">
        <f t="shared" si="85"/>
        <v>1</v>
      </c>
      <c r="Q530"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7:17">
      <c r="G531" t="s">
        <v>2155</v>
      </c>
      <c r="H531" t="s">
        <v>37</v>
      </c>
      <c r="I531">
        <f t="shared" si="81"/>
        <v>0</v>
      </c>
      <c r="J531">
        <f t="shared" si="82"/>
        <v>0</v>
      </c>
      <c r="K531" t="str">
        <f t="shared" si="83"/>
        <v>Amsterdam</v>
      </c>
      <c r="O531">
        <f t="shared" si="84"/>
        <v>1</v>
      </c>
      <c r="P531">
        <f t="shared" si="85"/>
        <v>1</v>
      </c>
      <c r="Q531"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7:17">
      <c r="G532" t="s">
        <v>2157</v>
      </c>
      <c r="H532" t="s">
        <v>37</v>
      </c>
      <c r="I532">
        <f t="shared" si="81"/>
        <v>0</v>
      </c>
      <c r="J532">
        <f t="shared" si="82"/>
        <v>0</v>
      </c>
      <c r="K532" t="str">
        <f t="shared" si="83"/>
        <v>Amsterdam</v>
      </c>
      <c r="O532">
        <f t="shared" si="84"/>
        <v>1</v>
      </c>
      <c r="P532">
        <f t="shared" si="85"/>
        <v>1</v>
      </c>
      <c r="Q532"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7:17">
      <c r="G533" t="s">
        <v>1675</v>
      </c>
      <c r="H533" t="s">
        <v>37</v>
      </c>
      <c r="I533">
        <f t="shared" si="81"/>
        <v>0</v>
      </c>
      <c r="J533">
        <f t="shared" si="82"/>
        <v>0</v>
      </c>
      <c r="K533" t="str">
        <f t="shared" si="83"/>
        <v>Amsterdam</v>
      </c>
      <c r="O533">
        <f t="shared" si="84"/>
        <v>1</v>
      </c>
      <c r="P533">
        <f t="shared" si="85"/>
        <v>1</v>
      </c>
      <c r="Q533"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7:17">
      <c r="G534" t="s">
        <v>1676</v>
      </c>
      <c r="H534" t="s">
        <v>37</v>
      </c>
      <c r="I534">
        <f t="shared" si="81"/>
        <v>0</v>
      </c>
      <c r="J534">
        <f t="shared" si="82"/>
        <v>0</v>
      </c>
      <c r="K534" t="str">
        <f t="shared" si="83"/>
        <v>Amsterdam</v>
      </c>
      <c r="O534">
        <f t="shared" si="84"/>
        <v>1</v>
      </c>
      <c r="P534">
        <f t="shared" si="85"/>
        <v>1</v>
      </c>
      <c r="Q534"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7:17">
      <c r="G535" t="s">
        <v>2160</v>
      </c>
      <c r="H535" t="s">
        <v>37</v>
      </c>
      <c r="I535">
        <f t="shared" si="81"/>
        <v>0</v>
      </c>
      <c r="J535">
        <f t="shared" si="82"/>
        <v>0</v>
      </c>
      <c r="K535" t="str">
        <f t="shared" si="83"/>
        <v>Amsterdam</v>
      </c>
      <c r="O535">
        <f t="shared" si="84"/>
        <v>1</v>
      </c>
      <c r="P535">
        <f t="shared" si="85"/>
        <v>1</v>
      </c>
      <c r="Q535"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7:17">
      <c r="G536" t="s">
        <v>2162</v>
      </c>
      <c r="H536" t="s">
        <v>37</v>
      </c>
      <c r="I536">
        <f t="shared" si="81"/>
        <v>0</v>
      </c>
      <c r="J536">
        <f t="shared" si="82"/>
        <v>0</v>
      </c>
      <c r="K536" t="str">
        <f t="shared" si="83"/>
        <v>Amsterdam</v>
      </c>
      <c r="O536">
        <f t="shared" si="84"/>
        <v>1</v>
      </c>
      <c r="P536">
        <f t="shared" si="85"/>
        <v>1</v>
      </c>
      <c r="Q536"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7:17">
      <c r="G537" t="s">
        <v>2164</v>
      </c>
      <c r="H537" t="s">
        <v>37</v>
      </c>
      <c r="I537">
        <f t="shared" si="81"/>
        <v>0</v>
      </c>
      <c r="J537">
        <f t="shared" si="82"/>
        <v>0</v>
      </c>
      <c r="K537" t="str">
        <f t="shared" si="83"/>
        <v>Amsterdam</v>
      </c>
      <c r="O537">
        <f t="shared" si="84"/>
        <v>1</v>
      </c>
      <c r="P537">
        <f t="shared" si="85"/>
        <v>1</v>
      </c>
      <c r="Q537"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7:17">
      <c r="G538" t="s">
        <v>2165</v>
      </c>
      <c r="H538" t="s">
        <v>37</v>
      </c>
      <c r="I538">
        <f t="shared" si="81"/>
        <v>0</v>
      </c>
      <c r="J538">
        <f t="shared" si="82"/>
        <v>0</v>
      </c>
      <c r="K538" t="str">
        <f t="shared" si="83"/>
        <v>Amsterdam</v>
      </c>
      <c r="O538">
        <f t="shared" si="84"/>
        <v>1</v>
      </c>
      <c r="P538">
        <f t="shared" si="85"/>
        <v>1</v>
      </c>
      <c r="Q53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7:17">
      <c r="G539" t="s">
        <v>2167</v>
      </c>
      <c r="H539" t="s">
        <v>37</v>
      </c>
      <c r="I539">
        <f t="shared" si="81"/>
        <v>0</v>
      </c>
      <c r="J539">
        <f t="shared" si="82"/>
        <v>0</v>
      </c>
      <c r="K539" t="str">
        <f t="shared" si="83"/>
        <v>Amsterdam</v>
      </c>
      <c r="O539">
        <f t="shared" si="84"/>
        <v>1</v>
      </c>
      <c r="P539">
        <f t="shared" si="85"/>
        <v>1</v>
      </c>
      <c r="Q539"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7:17">
      <c r="G540" t="s">
        <v>2168</v>
      </c>
      <c r="H540" t="s">
        <v>37</v>
      </c>
      <c r="I540">
        <f t="shared" si="81"/>
        <v>0</v>
      </c>
      <c r="J540">
        <f t="shared" si="82"/>
        <v>0</v>
      </c>
      <c r="K540" t="str">
        <f t="shared" si="83"/>
        <v>Amsterdam</v>
      </c>
      <c r="O540">
        <f t="shared" si="84"/>
        <v>1</v>
      </c>
      <c r="P540">
        <f t="shared" si="85"/>
        <v>1</v>
      </c>
      <c r="Q540"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7:17">
      <c r="G541" t="s">
        <v>1679</v>
      </c>
      <c r="H541" t="s">
        <v>37</v>
      </c>
      <c r="I541">
        <f t="shared" si="81"/>
        <v>0</v>
      </c>
      <c r="J541">
        <f t="shared" si="82"/>
        <v>0</v>
      </c>
      <c r="K541" t="str">
        <f t="shared" si="83"/>
        <v>Amsterdam</v>
      </c>
      <c r="O541">
        <f t="shared" si="84"/>
        <v>1</v>
      </c>
      <c r="P541">
        <f t="shared" si="85"/>
        <v>1</v>
      </c>
      <c r="Q541"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7:17">
      <c r="G542" t="s">
        <v>1680</v>
      </c>
      <c r="H542" t="s">
        <v>37</v>
      </c>
      <c r="I542">
        <f t="shared" si="81"/>
        <v>0</v>
      </c>
      <c r="J542">
        <f t="shared" si="82"/>
        <v>0</v>
      </c>
      <c r="K542" t="str">
        <f t="shared" si="83"/>
        <v>Amsterdam</v>
      </c>
      <c r="O542">
        <f t="shared" si="84"/>
        <v>1</v>
      </c>
      <c r="P542">
        <f t="shared" si="85"/>
        <v>1</v>
      </c>
      <c r="Q542"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7:17">
      <c r="G543" t="s">
        <v>1681</v>
      </c>
      <c r="H543" t="s">
        <v>37</v>
      </c>
      <c r="I543">
        <f t="shared" si="81"/>
        <v>0</v>
      </c>
      <c r="J543">
        <f t="shared" si="82"/>
        <v>0</v>
      </c>
      <c r="K543" t="str">
        <f t="shared" si="83"/>
        <v>Amsterdam</v>
      </c>
      <c r="O543">
        <f t="shared" si="84"/>
        <v>1</v>
      </c>
      <c r="P543">
        <f t="shared" si="85"/>
        <v>1</v>
      </c>
      <c r="Q543"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7:17">
      <c r="G544" t="s">
        <v>1682</v>
      </c>
      <c r="H544" t="s">
        <v>37</v>
      </c>
      <c r="I544">
        <f t="shared" si="81"/>
        <v>0</v>
      </c>
      <c r="J544">
        <f t="shared" si="82"/>
        <v>0</v>
      </c>
      <c r="K544" t="str">
        <f t="shared" si="83"/>
        <v>Amsterdam</v>
      </c>
      <c r="O544">
        <f t="shared" si="84"/>
        <v>1</v>
      </c>
      <c r="P544">
        <f t="shared" si="85"/>
        <v>1</v>
      </c>
      <c r="Q544"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7:17">
      <c r="G545" t="s">
        <v>1683</v>
      </c>
      <c r="H545" t="s">
        <v>37</v>
      </c>
      <c r="I545">
        <f t="shared" si="81"/>
        <v>0</v>
      </c>
      <c r="J545">
        <f t="shared" si="82"/>
        <v>0</v>
      </c>
      <c r="K545" t="str">
        <f t="shared" si="83"/>
        <v>Amsterdam</v>
      </c>
      <c r="O545">
        <f t="shared" si="84"/>
        <v>1</v>
      </c>
      <c r="P545">
        <f t="shared" si="85"/>
        <v>1</v>
      </c>
      <c r="Q545"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7:17">
      <c r="G546" t="s">
        <v>1684</v>
      </c>
      <c r="H546" t="s">
        <v>225</v>
      </c>
      <c r="I546">
        <f t="shared" si="81"/>
        <v>0</v>
      </c>
      <c r="J546">
        <f t="shared" si="82"/>
        <v>0</v>
      </c>
      <c r="K546" t="str">
        <f t="shared" si="83"/>
        <v>Gooise Meren</v>
      </c>
      <c r="O546">
        <f t="shared" si="84"/>
        <v>1</v>
      </c>
      <c r="P546">
        <f t="shared" si="85"/>
        <v>1</v>
      </c>
      <c r="Q546"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7:17">
      <c r="G547" t="s">
        <v>1685</v>
      </c>
      <c r="H547" t="s">
        <v>225</v>
      </c>
      <c r="I547">
        <f t="shared" si="81"/>
        <v>0</v>
      </c>
      <c r="J547">
        <f t="shared" si="82"/>
        <v>0</v>
      </c>
      <c r="K547" t="str">
        <f t="shared" si="83"/>
        <v>Gooise Meren</v>
      </c>
      <c r="O547">
        <f t="shared" si="84"/>
        <v>1</v>
      </c>
      <c r="P547">
        <f t="shared" si="85"/>
        <v>1</v>
      </c>
      <c r="Q547"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7:17">
      <c r="G548" t="s">
        <v>1686</v>
      </c>
      <c r="H548" t="s">
        <v>332</v>
      </c>
      <c r="I548">
        <f t="shared" si="81"/>
        <v>0</v>
      </c>
      <c r="J548">
        <f t="shared" si="82"/>
        <v>0</v>
      </c>
      <c r="K548" t="str">
        <f t="shared" si="83"/>
        <v>Weesp</v>
      </c>
      <c r="O548">
        <f t="shared" si="84"/>
        <v>1</v>
      </c>
      <c r="P548">
        <f t="shared" si="85"/>
        <v>1</v>
      </c>
      <c r="Q54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7:17">
      <c r="G549" t="s">
        <v>2170</v>
      </c>
      <c r="H549" t="s">
        <v>168</v>
      </c>
      <c r="I549">
        <f t="shared" si="81"/>
        <v>0</v>
      </c>
      <c r="J549">
        <f t="shared" si="82"/>
        <v>0</v>
      </c>
      <c r="K549" t="str">
        <f t="shared" si="83"/>
        <v>Stichtse Vecht</v>
      </c>
      <c r="O549">
        <f t="shared" si="84"/>
        <v>1</v>
      </c>
      <c r="P549">
        <f t="shared" si="85"/>
        <v>1</v>
      </c>
      <c r="Q549"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7:17">
      <c r="G550" t="s">
        <v>2175</v>
      </c>
      <c r="H550" t="s">
        <v>2175</v>
      </c>
      <c r="I550">
        <f t="shared" si="81"/>
        <v>0</v>
      </c>
      <c r="J550">
        <f t="shared" si="82"/>
        <v>0</v>
      </c>
      <c r="K550" t="str">
        <f t="shared" si="83"/>
        <v>(leeg)</v>
      </c>
      <c r="O550">
        <f t="shared" si="84"/>
        <v>1</v>
      </c>
      <c r="P550">
        <f t="shared" si="85"/>
        <v>1</v>
      </c>
      <c r="Q550"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autoFilter ref="C3:E254" xr:uid="{D7EDDAE3-9408-4367-B796-CE87A5DCA13A}"/>
  <pageMargins left="0.7" right="0.7" top="0.75" bottom="0.75" header="0.3" footer="0.3"/>
  <headerFooter>
    <oddFooter>&amp;C_x000D_&amp;1#&amp;"Calibri"&amp;10&amp;K000000 Classificatie: Intern Waternet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1356706434394CBE385BFC9F612EBF" ma:contentTypeVersion="12" ma:contentTypeDescription="Een nieuw document maken." ma:contentTypeScope="" ma:versionID="f9b7d54c2ac8b27fe294fa786bd1f4b4">
  <xsd:schema xmlns:xsd="http://www.w3.org/2001/XMLSchema" xmlns:xs="http://www.w3.org/2001/XMLSchema" xmlns:p="http://schemas.microsoft.com/office/2006/metadata/properties" xmlns:ns2="8ec1bc50-a77d-417d-b8f6-cc1cc2f03dbe" xmlns:ns3="9c0ef499-5f73-4b17-8b2b-a1d88e38ae26" targetNamespace="http://schemas.microsoft.com/office/2006/metadata/properties" ma:root="true" ma:fieldsID="feb7f086addc992ebd37af2b189e321f" ns2:_="" ns3:_="">
    <xsd:import namespace="8ec1bc50-a77d-417d-b8f6-cc1cc2f03dbe"/>
    <xsd:import namespace="9c0ef499-5f73-4b17-8b2b-a1d88e38ae2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c1bc50-a77d-417d-b8f6-cc1cc2f03d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c0ef499-5f73-4b17-8b2b-a1d88e38ae26" elementFormDefault="qualified">
    <xsd:import namespace="http://schemas.microsoft.com/office/2006/documentManagement/types"/>
    <xsd:import namespace="http://schemas.microsoft.com/office/infopath/2007/PartnerControls"/>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B747E4-DC85-406F-9229-756F259B9EFD}">
  <ds:schemaRefs>
    <ds:schemaRef ds:uri="http://schemas.microsoft.com/sharepoint/v3/contenttype/forms"/>
  </ds:schemaRefs>
</ds:datastoreItem>
</file>

<file path=customXml/itemProps2.xml><?xml version="1.0" encoding="utf-8"?>
<ds:datastoreItem xmlns:ds="http://schemas.openxmlformats.org/officeDocument/2006/customXml" ds:itemID="{EA7F4F60-96BD-4A60-9E66-A54462A999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c1bc50-a77d-417d-b8f6-cc1cc2f03dbe"/>
    <ds:schemaRef ds:uri="9c0ef499-5f73-4b17-8b2b-a1d88e38ae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5E2F0D-1F28-4F83-8202-005B93307A63}">
  <ds:schemaRefs>
    <ds:schemaRef ds:uri="http://schemas.microsoft.com/office/2006/metadata/properties"/>
    <ds:schemaRef ds:uri="http://schemas.microsoft.com/office/infopath/2007/PartnerControls"/>
    <ds:schemaRef ds:uri="d59e9867-4acc-40d5-91da-91f4047d1695"/>
    <ds:schemaRef ds:uri="fbe582d4-4cd9-4e01-adc0-428c7d30a99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esfKRW_20220628</vt:lpstr>
      <vt:lpstr>instructieInvullenESF</vt:lpstr>
      <vt:lpstr>opmerkingen_tekstWKP</vt:lpstr>
      <vt:lpstr>stedelijklandelijk</vt:lpstr>
      <vt:lpstr>EAG_Gemeente_Provincie</vt: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Moria, Laura</dc:creator>
  <cp:keywords/>
  <dc:description/>
  <cp:lastModifiedBy>Laura moria</cp:lastModifiedBy>
  <cp:revision/>
  <dcterms:created xsi:type="dcterms:W3CDTF">2020-03-26T11:42:34Z</dcterms:created>
  <dcterms:modified xsi:type="dcterms:W3CDTF">2023-09-11T08:27:15Z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0x010100401356706434394CBE385BFC9F612EBF</vt:lpwstr>
  </property>
  <property fmtid="{D5CDD505-2E9C-101B-9397-08002B2CF9AE}" pid="3" name="TaxKeyword">
    <vt:lpwstr/>
  </property>
  <property fmtid="{D5CDD505-2E9C-101B-9397-08002B2CF9AE}" pid="4" name="_dlc_DocIdItemGuid">
    <vt:lpwstr>b3f7546d-dfe2-4dcc-a895-2b918ba0a863</vt:lpwstr>
  </property>
  <property fmtid="{D5CDD505-2E9C-101B-9397-08002B2CF9AE}" pid="5" name="MSIP_Label_d7cae3d5-7e5a-4770-86e6-185b0edbd38d_Enabled">
    <vt:lpwstr>true</vt:lpwstr>
  </property>
  <property fmtid="{D5CDD505-2E9C-101B-9397-08002B2CF9AE}" pid="6" name="MSIP_Label_d7cae3d5-7e5a-4770-86e6-185b0edbd38d_SetDate">
    <vt:lpwstr>2021-06-25T14:37:06Z</vt:lpwstr>
  </property>
  <property fmtid="{D5CDD505-2E9C-101B-9397-08002B2CF9AE}" pid="7" name="MSIP_Label_d7cae3d5-7e5a-4770-86e6-185b0edbd38d_Method">
    <vt:lpwstr>Privileged</vt:lpwstr>
  </property>
  <property fmtid="{D5CDD505-2E9C-101B-9397-08002B2CF9AE}" pid="8" name="MSIP_Label_d7cae3d5-7e5a-4770-86e6-185b0edbd38d_Name">
    <vt:lpwstr>Intern team</vt:lpwstr>
  </property>
  <property fmtid="{D5CDD505-2E9C-101B-9397-08002B2CF9AE}" pid="9" name="MSIP_Label_d7cae3d5-7e5a-4770-86e6-185b0edbd38d_SiteId">
    <vt:lpwstr>dc176db0-cbcb-4c49-84e9-efe31a545c55</vt:lpwstr>
  </property>
  <property fmtid="{D5CDD505-2E9C-101B-9397-08002B2CF9AE}" pid="10" name="MSIP_Label_d7cae3d5-7e5a-4770-86e6-185b0edbd38d_ActionId">
    <vt:lpwstr>2832c805-7a61-40ac-b0fb-289f90214bca</vt:lpwstr>
  </property>
  <property fmtid="{D5CDD505-2E9C-101B-9397-08002B2CF9AE}" pid="11" name="MSIP_Label_d7cae3d5-7e5a-4770-86e6-185b0edbd38d_ContentBits">
    <vt:lpwstr>2</vt:lpwstr>
  </property>
  <property fmtid="{D5CDD505-2E9C-101B-9397-08002B2CF9AE}" pid="12" name="_ExtendedDescription">
    <vt:lpwstr/>
  </property>
  <property fmtid="{D5CDD505-2E9C-101B-9397-08002B2CF9AE}" pid="13" name="TriggerFlowInfo">
    <vt:lpwstr/>
  </property>
</Properties>
</file>