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PIn Map" sheetId="1" r:id="rId1"/>
    <sheet name="Timer Reload Value" sheetId="4" r:id="rId2"/>
    <sheet name="Sheet2" sheetId="2" r:id="rId3"/>
    <sheet name="Sheet3" sheetId="3" r:id="rId4"/>
  </sheets>
  <externalReferences>
    <externalReference r:id="rId5"/>
  </externalReferences>
  <definedNames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71027"/>
</workbook>
</file>

<file path=xl/calcChain.xml><?xml version="1.0" encoding="utf-8"?>
<calcChain xmlns="http://schemas.openxmlformats.org/spreadsheetml/2006/main">
  <c r="F6" i="4" l="1"/>
  <c r="H3" i="4"/>
  <c r="B3" i="4"/>
  <c r="D3" i="4" s="1"/>
  <c r="B2" i="4"/>
  <c r="D2" i="4" s="1"/>
  <c r="D1" i="4"/>
  <c r="H1" i="4" s="1"/>
  <c r="F1" i="4" l="1"/>
  <c r="B4" i="4"/>
  <c r="H5" i="4"/>
  <c r="F2" i="4"/>
  <c r="H2" i="4" s="1"/>
  <c r="H4" i="4" l="1"/>
  <c r="B6" i="4" s="1"/>
  <c r="D4" i="4"/>
  <c r="F4" i="4" s="1"/>
  <c r="B7" i="4" l="1"/>
</calcChain>
</file>

<file path=xl/sharedStrings.xml><?xml version="1.0" encoding="utf-8"?>
<sst xmlns="http://schemas.openxmlformats.org/spreadsheetml/2006/main" count="120" uniqueCount="94">
  <si>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</si>
  <si>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</si>
  <si>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</si>
  <si>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</si>
  <si>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</si>
  <si>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</si>
  <si>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</si>
  <si>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</si>
  <si>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</si>
  <si>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</si>
  <si>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</si>
  <si>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</si>
  <si>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</si>
  <si>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</si>
  <si>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</si>
  <si>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</si>
  <si>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</si>
  <si>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</si>
  <si>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</si>
  <si>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</si>
  <si>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Input</t>
  </si>
  <si>
    <t>PB4</t>
  </si>
  <si>
    <t>PB5</t>
  </si>
  <si>
    <t>PB6</t>
  </si>
  <si>
    <t>C</t>
  </si>
  <si>
    <t>Do not use</t>
  </si>
  <si>
    <t>PC4</t>
  </si>
  <si>
    <t>PC5</t>
  </si>
  <si>
    <t>PC6</t>
  </si>
  <si>
    <t>PC7</t>
  </si>
  <si>
    <t>D</t>
  </si>
  <si>
    <t>PD0</t>
  </si>
  <si>
    <t>PD1</t>
  </si>
  <si>
    <t>PD2</t>
  </si>
  <si>
    <t>PD3</t>
  </si>
  <si>
    <t>PD6</t>
  </si>
  <si>
    <t>PD7</t>
  </si>
  <si>
    <t>E</t>
  </si>
  <si>
    <t>PE0</t>
  </si>
  <si>
    <t>PE1</t>
  </si>
  <si>
    <t>PE2</t>
  </si>
  <si>
    <t>PE3</t>
  </si>
  <si>
    <t>F</t>
  </si>
  <si>
    <t>PF0 (SW 2)</t>
  </si>
  <si>
    <t>PF1 (Red LED)</t>
  </si>
  <si>
    <t>PF2 ( Blue LED)</t>
  </si>
  <si>
    <t>PF3 (Green LED)</t>
  </si>
  <si>
    <t>PF4 (SW1)</t>
  </si>
  <si>
    <t>Rx</t>
  </si>
  <si>
    <t>Tx</t>
  </si>
  <si>
    <t>UART0 RX</t>
  </si>
  <si>
    <t>UART0 TX</t>
  </si>
  <si>
    <t>Serial comunication through USB with PC, for debugging</t>
  </si>
  <si>
    <t>N/A</t>
  </si>
  <si>
    <t>Serial comunication with GSM module</t>
  </si>
  <si>
    <t>TBD</t>
  </si>
  <si>
    <t>PE4</t>
  </si>
  <si>
    <t>PE5</t>
  </si>
  <si>
    <t>UART2 RX</t>
  </si>
  <si>
    <t>UART2 TX</t>
  </si>
  <si>
    <t>GPIO Input</t>
  </si>
  <si>
    <t>Rising edge interrupt for PIR A trigger</t>
  </si>
  <si>
    <t>Rising edge interrupt for PIR B trigger</t>
  </si>
  <si>
    <t>OUT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</si>
  <si>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</si>
  <si>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</si>
  <si>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</si>
  <si>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</si>
  <si>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</si>
  <si>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</si>
  <si>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</si>
  <si>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</si>
  <si>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</si>
  <si>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</si>
  <si>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</si>
  <si>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</si>
  <si>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</si>
  <si>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</si>
  <si>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</si>
  <si>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</si>
  <si>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</si>
  <si>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</si>
  <si>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</si>
  <si>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</si>
  <si>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</si>
  <si>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</si>
  <si>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</si>
  <si>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</si>
  <si>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</si>
  <si>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</si>
  <si>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</si>
  <si>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Load cell input (DOUT)</t>
  </si>
  <si>
    <t>Load cell output (SLK)</t>
  </si>
  <si>
    <t>Temperature sensor in/out (onewire)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</si>
</sst>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5" borderId="1" xfId="0" applyFill="1" applyBorder="1"/>
    <xf numFmtId="0" fontId="0" fillId="6" borderId="0" xfId="0" applyFill="1"/>
    <xf numFmtId="0" fontId="0" fillId="0" borderId="1" xfId="0" applyFill="1" applyBorder="1" applyAlignment="1">
      <alignment vertical="center"/>
    </xf>
    <xf numFmtId="0" fontId="1" fillId="4" borderId="1" xfId="0" applyFont="1" applyFill="1" applyBorder="1"/>
    <xf numFmtId="0" fontId="1" fillId="7" borderId="1" xfId="0" applyFont="1" applyFill="1" applyBorder="1"/>
    <xf numFmtId="0" fontId="4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0" fillId="12" borderId="0" xfId="0" applyFill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4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2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164" fontId="0" fillId="0" borderId="0" xfId="0" applyNumberFormat="1"/>
    <xf numFmtId="0" fontId="6" fillId="7" borderId="1" xfId="0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_Projects\droidbot\documentation\Droidb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>
            <v>1000</v>
          </cell>
        </row>
        <row r="2">
          <cell r="D2">
            <v>300000</v>
          </cell>
        </row>
        <row r="3">
          <cell r="D3">
            <v>5000</v>
          </cell>
        </row>
        <row r="4">
          <cell r="D4">
            <v>1000</v>
          </cell>
        </row>
        <row r="5">
          <cell r="B5">
            <v>3.3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5" workbookViewId="0">
      <selection activeCell="E38" sqref="E38"/>
    </sheetView>
  </sheetViews>
  <sheetFormatPr defaultRowHeight="15" x14ac:dyDescent="0.25"/>
  <cols>
    <col min="2" max="2" width="15.140625" bestFit="1" customWidth="1"/>
    <col min="3" max="3" width="13.7109375" bestFit="1" customWidth="1"/>
    <col min="4" max="4" width="20.7109375" bestFit="1" customWidth="1"/>
    <col min="5" max="5" width="88.85546875" customWidth="1"/>
    <col min="6" max="6" width="11.5703125" customWidth="1"/>
    <col min="7" max="7" width="11.285156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34" t="s">
        <v>6</v>
      </c>
      <c r="B3" s="3" t="s">
        <v>7</v>
      </c>
      <c r="C3" s="5" t="s">
        <v>48</v>
      </c>
      <c r="D3" s="5" t="s">
        <v>50</v>
      </c>
      <c r="E3" s="5" t="s">
        <v>52</v>
      </c>
      <c r="F3" s="5" t="s">
        <v>53</v>
      </c>
      <c r="G3" s="5" t="s">
        <v>53</v>
      </c>
    </row>
    <row r="4" spans="1:7" x14ac:dyDescent="0.25">
      <c r="A4" s="34"/>
      <c r="B4" s="3" t="s">
        <v>8</v>
      </c>
      <c r="C4" s="5" t="s">
        <v>49</v>
      </c>
      <c r="D4" s="5" t="s">
        <v>51</v>
      </c>
      <c r="E4" s="5" t="s">
        <v>52</v>
      </c>
      <c r="F4" s="5" t="s">
        <v>53</v>
      </c>
      <c r="G4" s="5" t="s">
        <v>53</v>
      </c>
    </row>
    <row r="5" spans="1:7" x14ac:dyDescent="0.25">
      <c r="A5" s="34"/>
      <c r="B5" s="3" t="s">
        <v>9</v>
      </c>
      <c r="C5" s="3"/>
      <c r="D5" s="3"/>
      <c r="E5" s="5"/>
      <c r="F5" s="5"/>
      <c r="G5" s="5"/>
    </row>
    <row r="6" spans="1:7" x14ac:dyDescent="0.25">
      <c r="A6" s="34"/>
      <c r="B6" s="3" t="s">
        <v>10</v>
      </c>
      <c r="C6" s="3"/>
      <c r="D6" s="3"/>
      <c r="E6" s="5"/>
      <c r="F6" s="5"/>
      <c r="G6" s="5"/>
    </row>
    <row r="7" spans="1:7" x14ac:dyDescent="0.25">
      <c r="A7" s="34"/>
      <c r="B7" s="3" t="s">
        <v>11</v>
      </c>
      <c r="C7" s="3"/>
      <c r="D7" s="3"/>
      <c r="E7" s="5"/>
      <c r="F7" s="3"/>
      <c r="G7" s="5"/>
    </row>
    <row r="8" spans="1:7" x14ac:dyDescent="0.25">
      <c r="A8" s="34"/>
      <c r="B8" s="3" t="s">
        <v>12</v>
      </c>
      <c r="C8" s="3"/>
      <c r="D8" s="3"/>
      <c r="E8" s="5"/>
      <c r="F8" s="5"/>
      <c r="G8" s="5"/>
    </row>
    <row r="9" spans="1:7" x14ac:dyDescent="0.25">
      <c r="A9" s="34"/>
      <c r="B9" s="3" t="s">
        <v>13</v>
      </c>
      <c r="C9" s="3"/>
      <c r="D9" s="3"/>
      <c r="E9" s="5"/>
      <c r="F9" s="5"/>
      <c r="G9" s="5"/>
    </row>
    <row r="10" spans="1:7" x14ac:dyDescent="0.25">
      <c r="A10" s="34"/>
      <c r="B10" s="3" t="s">
        <v>14</v>
      </c>
      <c r="C10" s="3"/>
      <c r="D10" s="3"/>
      <c r="E10" s="5"/>
      <c r="F10" s="5"/>
      <c r="G10" s="5"/>
    </row>
    <row r="11" spans="1:7" ht="3.75" customHeight="1" x14ac:dyDescent="0.25">
      <c r="A11" s="10"/>
      <c r="B11" s="10"/>
      <c r="C11" s="10"/>
      <c r="D11" s="10"/>
      <c r="E11" s="10"/>
      <c r="F11" s="10"/>
      <c r="G11" s="10"/>
    </row>
    <row r="12" spans="1:7" x14ac:dyDescent="0.25">
      <c r="A12" s="34" t="s">
        <v>15</v>
      </c>
      <c r="B12" s="3" t="s">
        <v>16</v>
      </c>
      <c r="C12" s="4"/>
      <c r="D12" s="4"/>
      <c r="E12" s="4"/>
      <c r="F12" s="3"/>
      <c r="G12" s="3"/>
    </row>
    <row r="13" spans="1:7" x14ac:dyDescent="0.25">
      <c r="A13" s="34"/>
      <c r="B13" s="3" t="s">
        <v>17</v>
      </c>
      <c r="C13" s="4"/>
      <c r="D13" s="4"/>
      <c r="E13" s="4"/>
      <c r="F13" s="3"/>
      <c r="G13" s="3"/>
    </row>
    <row r="14" spans="1:7" x14ac:dyDescent="0.25">
      <c r="A14" s="34"/>
      <c r="B14" s="3" t="s">
        <v>18</v>
      </c>
      <c r="C14" s="3"/>
      <c r="D14" s="3"/>
      <c r="E14" s="3"/>
      <c r="F14" s="3"/>
      <c r="G14" s="3"/>
    </row>
    <row r="15" spans="1:7" x14ac:dyDescent="0.25">
      <c r="A15" s="34"/>
      <c r="B15" s="3" t="s">
        <v>19</v>
      </c>
      <c r="C15" s="7"/>
      <c r="D15" s="3"/>
      <c r="E15" s="3"/>
      <c r="F15" s="3"/>
      <c r="G15" s="3"/>
    </row>
    <row r="16" spans="1:7" x14ac:dyDescent="0.25">
      <c r="A16" s="34"/>
      <c r="B16" s="3" t="s">
        <v>21</v>
      </c>
      <c r="C16" s="3"/>
      <c r="D16" s="3"/>
      <c r="E16" s="3"/>
      <c r="F16" s="3"/>
      <c r="G16" s="3"/>
    </row>
    <row r="17" spans="1:7" x14ac:dyDescent="0.25">
      <c r="A17" s="34"/>
      <c r="B17" s="3" t="s">
        <v>22</v>
      </c>
      <c r="C17" s="3"/>
      <c r="D17" s="3"/>
      <c r="E17" s="3"/>
      <c r="F17" s="3"/>
      <c r="G17" s="3"/>
    </row>
    <row r="18" spans="1:7" x14ac:dyDescent="0.25">
      <c r="A18" s="34"/>
      <c r="B18" s="3" t="s">
        <v>23</v>
      </c>
      <c r="C18" s="3"/>
      <c r="D18" s="3"/>
      <c r="E18" s="3"/>
      <c r="F18" s="3"/>
      <c r="G18" s="3"/>
    </row>
    <row r="19" spans="1:7" ht="3.75" customHeight="1" x14ac:dyDescent="0.25">
      <c r="A19" s="10"/>
      <c r="B19" s="10"/>
      <c r="C19" s="10"/>
      <c r="D19" s="10"/>
      <c r="E19" s="10"/>
      <c r="F19" s="10"/>
      <c r="G19" s="10"/>
    </row>
    <row r="20" spans="1:7" x14ac:dyDescent="0.25">
      <c r="A20" s="34" t="s">
        <v>24</v>
      </c>
      <c r="B20" s="33" t="s">
        <v>25</v>
      </c>
      <c r="C20" s="33"/>
      <c r="D20" s="33"/>
      <c r="E20" s="33"/>
      <c r="F20" s="33"/>
      <c r="G20" s="33"/>
    </row>
    <row r="21" spans="1:7" x14ac:dyDescent="0.25">
      <c r="A21" s="34"/>
      <c r="B21" s="33"/>
      <c r="C21" s="33"/>
      <c r="D21" s="33"/>
      <c r="E21" s="33"/>
      <c r="F21" s="33"/>
      <c r="G21" s="33"/>
    </row>
    <row r="22" spans="1:7" x14ac:dyDescent="0.25">
      <c r="A22" s="34"/>
      <c r="B22" s="33"/>
      <c r="C22" s="33"/>
      <c r="D22" s="33"/>
      <c r="E22" s="33"/>
      <c r="F22" s="33"/>
      <c r="G22" s="33"/>
    </row>
    <row r="23" spans="1:7" x14ac:dyDescent="0.25">
      <c r="A23" s="34"/>
      <c r="B23" s="33"/>
      <c r="C23" s="33"/>
      <c r="D23" s="33"/>
      <c r="E23" s="33"/>
      <c r="F23" s="33"/>
      <c r="G23" s="33"/>
    </row>
    <row r="24" spans="1:7" x14ac:dyDescent="0.25">
      <c r="A24" s="34"/>
      <c r="B24" s="11" t="s">
        <v>26</v>
      </c>
      <c r="C24" s="11"/>
      <c r="D24" s="11"/>
      <c r="E24" s="11"/>
      <c r="F24" s="11"/>
      <c r="G24" s="11"/>
    </row>
    <row r="25" spans="1:7" x14ac:dyDescent="0.25">
      <c r="A25" s="34"/>
      <c r="B25" s="11" t="s">
        <v>27</v>
      </c>
      <c r="C25" s="11"/>
      <c r="D25" s="11"/>
      <c r="E25" s="11"/>
      <c r="F25" s="11"/>
      <c r="G25" s="11"/>
    </row>
    <row r="26" spans="1:7" x14ac:dyDescent="0.25">
      <c r="A26" s="34"/>
      <c r="B26" s="11" t="s">
        <v>28</v>
      </c>
      <c r="C26" s="11" t="s">
        <v>20</v>
      </c>
      <c r="D26" s="11" t="s">
        <v>60</v>
      </c>
      <c r="E26" s="11" t="s">
        <v>61</v>
      </c>
      <c r="F26" s="11" t="s">
        <v>63</v>
      </c>
      <c r="G26" s="3" t="s">
        <v>55</v>
      </c>
    </row>
    <row r="27" spans="1:7" x14ac:dyDescent="0.25">
      <c r="A27" s="34"/>
      <c r="B27" s="11" t="s">
        <v>29</v>
      </c>
      <c r="C27" s="11" t="s">
        <v>20</v>
      </c>
      <c r="D27" s="11" t="s">
        <v>60</v>
      </c>
      <c r="E27" s="11" t="s">
        <v>62</v>
      </c>
      <c r="F27" s="11" t="s">
        <v>63</v>
      </c>
      <c r="G27" s="3" t="s">
        <v>55</v>
      </c>
    </row>
    <row r="28" spans="1:7" ht="3.75" customHeight="1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34" t="s">
        <v>30</v>
      </c>
      <c r="B29" s="5" t="s">
        <v>31</v>
      </c>
      <c r="C29" s="5"/>
      <c r="D29" s="5"/>
      <c r="E29" s="5"/>
      <c r="F29" s="5"/>
      <c r="G29" s="5"/>
    </row>
    <row r="30" spans="1:7" x14ac:dyDescent="0.25">
      <c r="A30" s="34"/>
      <c r="B30" s="5" t="s">
        <v>32</v>
      </c>
      <c r="C30" s="5"/>
      <c r="D30" s="5"/>
      <c r="E30" s="5"/>
      <c r="F30" s="5"/>
      <c r="G30" s="5"/>
    </row>
    <row r="31" spans="1:7" x14ac:dyDescent="0.25">
      <c r="A31" s="34"/>
      <c r="B31" s="5" t="s">
        <v>33</v>
      </c>
      <c r="C31" s="5"/>
      <c r="D31" s="5"/>
      <c r="E31" s="5"/>
      <c r="F31" s="5"/>
      <c r="G31" s="5"/>
    </row>
    <row r="32" spans="1:7" x14ac:dyDescent="0.25">
      <c r="A32" s="34"/>
      <c r="B32" s="5" t="s">
        <v>34</v>
      </c>
      <c r="C32" s="5"/>
      <c r="D32" s="5"/>
      <c r="E32" s="5"/>
      <c r="F32" s="5"/>
      <c r="G32" s="5"/>
    </row>
    <row r="33" spans="1:7" x14ac:dyDescent="0.25">
      <c r="A33" s="34"/>
      <c r="B33" s="8" t="s">
        <v>35</v>
      </c>
      <c r="C33" s="5" t="s">
        <v>48</v>
      </c>
      <c r="D33" s="5" t="s">
        <v>58</v>
      </c>
      <c r="E33" s="3" t="s">
        <v>54</v>
      </c>
      <c r="F33" s="3" t="s">
        <v>49</v>
      </c>
      <c r="G33" s="3" t="s">
        <v>55</v>
      </c>
    </row>
    <row r="34" spans="1:7" x14ac:dyDescent="0.25">
      <c r="A34" s="34"/>
      <c r="B34" s="3" t="s">
        <v>36</v>
      </c>
      <c r="C34" s="5" t="s">
        <v>49</v>
      </c>
      <c r="D34" s="5" t="s">
        <v>59</v>
      </c>
      <c r="E34" s="3" t="s">
        <v>54</v>
      </c>
      <c r="F34" s="3" t="s">
        <v>48</v>
      </c>
      <c r="G34" s="3" t="s">
        <v>55</v>
      </c>
    </row>
    <row r="35" spans="1:7" ht="3.75" customHeight="1" x14ac:dyDescent="0.25">
      <c r="A35" s="10"/>
      <c r="B35" s="10"/>
      <c r="C35" s="10"/>
      <c r="D35" s="10"/>
      <c r="E35" s="10"/>
      <c r="F35" s="10"/>
      <c r="G35" s="10"/>
    </row>
    <row r="36" spans="1:7" ht="15" customHeight="1" x14ac:dyDescent="0.25">
      <c r="A36" s="35" t="s">
        <v>37</v>
      </c>
      <c r="B36" s="8" t="s">
        <v>38</v>
      </c>
      <c r="C36" s="5"/>
      <c r="D36" s="5"/>
      <c r="E36" s="3"/>
      <c r="F36" s="3"/>
      <c r="G36" s="3"/>
    </row>
    <row r="37" spans="1:7" ht="15" customHeight="1" x14ac:dyDescent="0.25">
      <c r="A37" s="36"/>
      <c r="B37" s="3" t="s">
        <v>39</v>
      </c>
      <c r="C37" s="11" t="s">
        <v>20</v>
      </c>
      <c r="D37" s="5"/>
      <c r="E37" s="3" t="s">
        <v>93</v>
      </c>
      <c r="F37" s="3"/>
      <c r="G37" s="3"/>
    </row>
    <row r="38" spans="1:7" ht="15" customHeight="1" x14ac:dyDescent="0.25">
      <c r="A38" s="36"/>
      <c r="B38" s="3" t="s">
        <v>40</v>
      </c>
      <c r="C38" s="11" t="s">
        <v>20</v>
      </c>
      <c r="D38" s="3"/>
      <c r="E38" s="3" t="s">
        <v>91</v>
      </c>
      <c r="F38" s="3"/>
      <c r="G38" s="3"/>
    </row>
    <row r="39" spans="1:7" ht="15" customHeight="1" x14ac:dyDescent="0.25">
      <c r="A39" s="36"/>
      <c r="B39" s="3" t="s">
        <v>41</v>
      </c>
      <c r="C39" s="11" t="s">
        <v>20</v>
      </c>
      <c r="D39" s="3"/>
      <c r="E39" s="3" t="s">
        <v>92</v>
      </c>
      <c r="F39" s="3"/>
      <c r="G39" s="3"/>
    </row>
    <row r="40" spans="1:7" x14ac:dyDescent="0.25">
      <c r="A40" s="36"/>
      <c r="B40" s="3" t="s">
        <v>56</v>
      </c>
      <c r="C40" s="7"/>
      <c r="D40" s="3"/>
      <c r="E40" s="3"/>
      <c r="F40" s="3"/>
      <c r="G40" s="3"/>
    </row>
    <row r="41" spans="1:7" x14ac:dyDescent="0.25">
      <c r="A41" s="36"/>
      <c r="B41" s="3" t="s">
        <v>57</v>
      </c>
      <c r="C41" s="7"/>
      <c r="D41" s="3"/>
      <c r="E41" s="3"/>
      <c r="F41" s="3"/>
      <c r="G41" s="3"/>
    </row>
    <row r="42" spans="1:7" ht="3.75" customHeight="1" x14ac:dyDescent="0.25">
      <c r="A42" s="10"/>
      <c r="B42" s="10"/>
      <c r="C42" s="10"/>
      <c r="D42" s="10"/>
      <c r="E42" s="10"/>
      <c r="F42" s="10"/>
      <c r="G42" s="10"/>
    </row>
    <row r="43" spans="1:7" x14ac:dyDescent="0.25">
      <c r="A43" s="34" t="s">
        <v>42</v>
      </c>
      <c r="B43" s="3" t="s">
        <v>43</v>
      </c>
      <c r="C43" s="3"/>
      <c r="D43" s="3"/>
      <c r="E43" s="3"/>
      <c r="F43" s="3"/>
      <c r="G43" s="3"/>
    </row>
    <row r="44" spans="1:7" x14ac:dyDescent="0.25">
      <c r="A44" s="34"/>
      <c r="B44" s="4" t="s">
        <v>44</v>
      </c>
      <c r="C44" s="3"/>
      <c r="D44" s="3"/>
      <c r="E44" s="3"/>
      <c r="F44" s="3"/>
      <c r="G44" s="3"/>
    </row>
    <row r="45" spans="1:7" x14ac:dyDescent="0.25">
      <c r="A45" s="34"/>
      <c r="B45" s="9" t="s">
        <v>45</v>
      </c>
      <c r="C45" s="3"/>
      <c r="D45" s="3"/>
      <c r="E45" s="3"/>
      <c r="F45" s="3"/>
      <c r="G45" s="3"/>
    </row>
    <row r="46" spans="1:7" x14ac:dyDescent="0.25">
      <c r="A46" s="34"/>
      <c r="B46" s="6" t="s">
        <v>46</v>
      </c>
      <c r="C46" s="3"/>
      <c r="D46" s="3"/>
      <c r="E46" s="3"/>
      <c r="F46" s="3"/>
      <c r="G46" s="3"/>
    </row>
    <row r="47" spans="1:7" x14ac:dyDescent="0.25">
      <c r="A47" s="34"/>
      <c r="B47" s="3" t="s">
        <v>47</v>
      </c>
      <c r="C47" s="3"/>
      <c r="D47" s="3"/>
      <c r="E47" s="3"/>
      <c r="F47" s="3"/>
      <c r="G47" s="3"/>
    </row>
    <row r="48" spans="1:7" ht="3.75" customHeight="1" x14ac:dyDescent="0.25">
      <c r="A48" s="10"/>
      <c r="B48" s="10"/>
      <c r="C48" s="10"/>
      <c r="D48" s="10"/>
      <c r="E48" s="10"/>
      <c r="F48" s="10"/>
      <c r="G48" s="10"/>
    </row>
  </sheetData>
  <mergeCells count="7">
    <mergeCell ref="B20:G23"/>
    <mergeCell ref="A29:A34"/>
    <mergeCell ref="A43:A47"/>
    <mergeCell ref="A36:A41"/>
    <mergeCell ref="A3:A10"/>
    <mergeCell ref="A12:A18"/>
    <mergeCell ref="A20:A27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I8" sqref="I8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12" t="s">
        <v>64</v>
      </c>
      <c r="B1" s="13">
        <v>0.1</v>
      </c>
      <c r="C1" s="14" t="s">
        <v>65</v>
      </c>
      <c r="D1" s="15">
        <f>B1*10^3</f>
        <v>100</v>
      </c>
      <c r="E1" s="15" t="s">
        <v>66</v>
      </c>
      <c r="F1" s="16">
        <f>D1*10^3</f>
        <v>100000</v>
      </c>
      <c r="G1" s="16" t="s">
        <v>67</v>
      </c>
      <c r="H1" s="17">
        <f>D1*10^6</f>
        <v>100000000</v>
      </c>
      <c r="I1" s="17" t="s">
        <v>68</v>
      </c>
      <c r="S1" t="s">
        <v>65</v>
      </c>
    </row>
    <row r="2" spans="1:19" x14ac:dyDescent="0.25">
      <c r="A2" s="12" t="s">
        <v>69</v>
      </c>
      <c r="B2" s="14">
        <f>1/B1</f>
        <v>10</v>
      </c>
      <c r="C2" s="14" t="s">
        <v>70</v>
      </c>
      <c r="D2" s="15">
        <f>B2/10^3</f>
        <v>0.01</v>
      </c>
      <c r="E2" s="15" t="s">
        <v>71</v>
      </c>
      <c r="F2" s="16">
        <f>B2/10^6</f>
        <v>1.0000000000000001E-5</v>
      </c>
      <c r="G2" s="16" t="s">
        <v>72</v>
      </c>
      <c r="H2" s="17">
        <f>F2/10^3</f>
        <v>1E-8</v>
      </c>
      <c r="I2" s="17" t="s">
        <v>73</v>
      </c>
      <c r="L2" s="18" t="s">
        <v>74</v>
      </c>
      <c r="M2" s="18" t="s">
        <v>75</v>
      </c>
      <c r="N2" s="18"/>
      <c r="O2" s="18"/>
    </row>
    <row r="3" spans="1:19" x14ac:dyDescent="0.25">
      <c r="A3" s="12" t="s">
        <v>76</v>
      </c>
      <c r="B3" s="19">
        <f>(F3*10^6)</f>
        <v>80000000</v>
      </c>
      <c r="C3" s="19" t="s">
        <v>70</v>
      </c>
      <c r="D3" s="20">
        <f>B3/10^3</f>
        <v>80000</v>
      </c>
      <c r="E3" s="20" t="s">
        <v>71</v>
      </c>
      <c r="F3" s="13">
        <v>80</v>
      </c>
      <c r="G3" s="21" t="s">
        <v>72</v>
      </c>
      <c r="H3" s="22">
        <f>F3/10^3</f>
        <v>0.08</v>
      </c>
      <c r="I3" s="22" t="s">
        <v>77</v>
      </c>
      <c r="L3" s="18" t="s">
        <v>78</v>
      </c>
      <c r="M3" s="18" t="s">
        <v>79</v>
      </c>
      <c r="N3" s="18"/>
      <c r="O3" s="18"/>
    </row>
    <row r="4" spans="1:19" x14ac:dyDescent="0.25">
      <c r="A4" s="12" t="s">
        <v>80</v>
      </c>
      <c r="B4" s="23">
        <f>1/B3</f>
        <v>1.2499999999999999E-8</v>
      </c>
      <c r="C4" s="23" t="s">
        <v>65</v>
      </c>
      <c r="D4" s="24">
        <f>B4*10^3</f>
        <v>1.2499999999999999E-5</v>
      </c>
      <c r="E4" s="24" t="s">
        <v>66</v>
      </c>
      <c r="F4" s="25">
        <f>D4*10^3</f>
        <v>1.2499999999999999E-2</v>
      </c>
      <c r="G4" s="25" t="s">
        <v>67</v>
      </c>
      <c r="H4" s="26">
        <f>B4*10^9</f>
        <v>12.5</v>
      </c>
      <c r="I4" s="26" t="s">
        <v>68</v>
      </c>
      <c r="L4" s="18" t="s">
        <v>81</v>
      </c>
      <c r="M4" s="18" t="s">
        <v>82</v>
      </c>
      <c r="N4" s="18"/>
      <c r="O4" s="18"/>
    </row>
    <row r="5" spans="1:19" x14ac:dyDescent="0.25">
      <c r="H5">
        <f>1/B3*10^9</f>
        <v>12.5</v>
      </c>
    </row>
    <row r="6" spans="1:19" x14ac:dyDescent="0.25">
      <c r="A6" s="27" t="s">
        <v>83</v>
      </c>
      <c r="B6" s="28">
        <f>(H1/H4)-1</f>
        <v>7999999</v>
      </c>
      <c r="C6" s="29"/>
      <c r="D6" s="29"/>
      <c r="E6" t="s">
        <v>84</v>
      </c>
      <c r="F6">
        <f>F7*1000/F8</f>
        <v>312.5</v>
      </c>
    </row>
    <row r="7" spans="1:19" x14ac:dyDescent="0.25">
      <c r="A7" s="27" t="s">
        <v>85</v>
      </c>
      <c r="B7" s="28" t="str">
        <f>DEC2HEX(B6)</f>
        <v>7A11FF</v>
      </c>
      <c r="E7" t="s">
        <v>86</v>
      </c>
      <c r="F7">
        <v>5000</v>
      </c>
      <c r="H7" s="30"/>
    </row>
    <row r="8" spans="1:19" x14ac:dyDescent="0.25">
      <c r="E8" t="s">
        <v>87</v>
      </c>
      <c r="F8">
        <v>16000</v>
      </c>
    </row>
    <row r="9" spans="1:19" x14ac:dyDescent="0.25">
      <c r="A9" s="31" t="s">
        <v>88</v>
      </c>
      <c r="B9">
        <v>7999900</v>
      </c>
    </row>
    <row r="12" spans="1:19" ht="15.75" x14ac:dyDescent="0.25">
      <c r="A12" s="32" t="s">
        <v>89</v>
      </c>
    </row>
    <row r="13" spans="1:19" ht="15.75" x14ac:dyDescent="0.25">
      <c r="A13" s="32" t="s">
        <v>90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</vt:lpstr>
      <vt:lpstr>Timer Reload Value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2017-04-04T11:51:25Z</dcterms:modified>
</cp:coreProperties>
</file>