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OD07\LEXIKON\Livraisons\20220525\"/>
    </mc:Choice>
  </mc:AlternateContent>
  <bookViews>
    <workbookView xWindow="9525" yWindow="-15" windowWidth="4770" windowHeight="11340"/>
  </bookViews>
  <sheets>
    <sheet name="2021" sheetId="20" r:id="rId1"/>
    <sheet name="2020" sheetId="25" r:id="rId2"/>
    <sheet name="2019" sheetId="24" r:id="rId3"/>
    <sheet name="2018" sheetId="23" r:id="rId4"/>
    <sheet name="2017" sheetId="22" r:id="rId5"/>
    <sheet name="2016" sheetId="21" r:id="rId6"/>
    <sheet name="2015" sheetId="12" r:id="rId7"/>
    <sheet name="2014" sheetId="19" r:id="rId8"/>
    <sheet name="2013" sheetId="18" r:id="rId9"/>
    <sheet name="2012" sheetId="17" r:id="rId10"/>
    <sheet name="2011" sheetId="16" r:id="rId11"/>
    <sheet name="2010" sheetId="15" r:id="rId12"/>
    <sheet name="2009" sheetId="14" r:id="rId13"/>
    <sheet name="2008" sheetId="13" r:id="rId14"/>
    <sheet name="2007" sheetId="11" r:id="rId15"/>
    <sheet name="2006" sheetId="10" r:id="rId16"/>
    <sheet name="2005" sheetId="9" r:id="rId17"/>
    <sheet name="2004" sheetId="8" r:id="rId18"/>
    <sheet name="2003" sheetId="7" r:id="rId19"/>
    <sheet name="2002" sheetId="6" r:id="rId20"/>
    <sheet name="2001" sheetId="5" r:id="rId21"/>
    <sheet name="2000" sheetId="4" r:id="rId22"/>
    <sheet name="1999" sheetId="2" r:id="rId23"/>
    <sheet name="1998" sheetId="3" r:id="rId24"/>
  </sheets>
  <definedNames>
    <definedName name="_xlnm.Print_Area" localSheetId="16">'2005'!$A$1:$M$57</definedName>
    <definedName name="_xlnm.Print_Area" localSheetId="15">'2006'!$A$1:$J$57</definedName>
    <definedName name="_xlnm.Print_Area" localSheetId="14">'2007'!$A$1:$J$57</definedName>
    <definedName name="_xlnm.Print_Area" localSheetId="13">'2008'!$A$1:$F$60</definedName>
    <definedName name="_xlnm.Print_Area" localSheetId="12">'2009'!$A$1:$F$60</definedName>
    <definedName name="_xlnm.Print_Area" localSheetId="11">'2010'!$A$1:$F$60</definedName>
    <definedName name="_xlnm.Print_Area" localSheetId="10">'2011'!$A$1:$F$60</definedName>
    <definedName name="_xlnm.Print_Area" localSheetId="9">'2012'!$A$1:$F$60</definedName>
    <definedName name="_xlnm.Print_Area" localSheetId="8">'2013'!$A$1:$F$60</definedName>
    <definedName name="_xlnm.Print_Area" localSheetId="7">'2014'!$A$1:$F$60</definedName>
    <definedName name="_xlnm.Print_Area" localSheetId="6">'2015'!$A$1:$F$60</definedName>
    <definedName name="_xlnm.Print_Area" localSheetId="5">'2016'!$A$1:$F$60</definedName>
    <definedName name="_xlnm.Print_Area" localSheetId="4">'2017'!$A$1:$F$60</definedName>
    <definedName name="_xlnm.Print_Area" localSheetId="3">'2018'!$A$1:$F$60</definedName>
    <definedName name="_xlnm.Print_Area" localSheetId="2">'2019'!$A$1:$F$60</definedName>
    <definedName name="_xlnm.Print_Area" localSheetId="1">'2020'!$A$1:$F$61</definedName>
    <definedName name="_xlnm.Print_Area" localSheetId="0">'2021'!$A$1:$F$61</definedName>
    <definedName name="_xlnm.Extract" localSheetId="23">'1998'!$B$13</definedName>
    <definedName name="_xlnm.Extract" localSheetId="22">'1999'!$B$13</definedName>
    <definedName name="_xlnm.Extract" localSheetId="21">'2000'!$B$13</definedName>
    <definedName name="_xlnm.Extract" localSheetId="20">'2001'!$B$13</definedName>
    <definedName name="_xlnm.Extract" localSheetId="19">'2002'!$B$13</definedName>
    <definedName name="_xlnm.Extract" localSheetId="18">'2003'!$B$13</definedName>
    <definedName name="_xlnm.Extract" localSheetId="17">'2004'!$B$13</definedName>
    <definedName name="_xlnm.Extract" localSheetId="16">'2005'!$B$13</definedName>
    <definedName name="_xlnm.Extract" localSheetId="15">'2006'!#REF!</definedName>
    <definedName name="_xlnm.Extract" localSheetId="14">'2007'!#REF!</definedName>
    <definedName name="_xlnm.Extract" localSheetId="13">'2008'!#REF!</definedName>
    <definedName name="_xlnm.Extract" localSheetId="12">'2009'!#REF!</definedName>
    <definedName name="_xlnm.Extract" localSheetId="11">'2010'!#REF!</definedName>
    <definedName name="_xlnm.Extract" localSheetId="10">'2011'!#REF!</definedName>
    <definedName name="_xlnm.Extract" localSheetId="9">'2012'!#REF!</definedName>
    <definedName name="_xlnm.Extract" localSheetId="8">'2013'!#REF!</definedName>
    <definedName name="_xlnm.Extract" localSheetId="7">'2014'!#REF!</definedName>
    <definedName name="_xlnm.Extract" localSheetId="6">'2015'!#REF!</definedName>
    <definedName name="_xlnm.Extract" localSheetId="5">'2016'!#REF!</definedName>
    <definedName name="_xlnm.Extract" localSheetId="4">'2017'!#REF!</definedName>
    <definedName name="_xlnm.Extract" localSheetId="3">'2018'!#REF!</definedName>
    <definedName name="_xlnm.Extract" localSheetId="2">'2019'!#REF!</definedName>
    <definedName name="_xlnm.Extract" localSheetId="1">'2020'!#REF!</definedName>
    <definedName name="_xlnm.Extract" localSheetId="0">'2021'!#REF!</definedName>
    <definedName name="_xlnm.Extract">#REF!</definedName>
  </definedNames>
  <calcPr calcId="162913"/>
</workbook>
</file>

<file path=xl/calcChain.xml><?xml version="1.0" encoding="utf-8"?>
<calcChain xmlns="http://schemas.openxmlformats.org/spreadsheetml/2006/main">
  <c r="B16" i="25" l="1"/>
  <c r="B17" i="25"/>
  <c r="B18" i="25"/>
  <c r="B21" i="25"/>
  <c r="B22" i="25"/>
  <c r="B23" i="25"/>
  <c r="B24" i="25"/>
  <c r="B25" i="25"/>
  <c r="B28" i="25"/>
  <c r="B29" i="25"/>
  <c r="B30" i="25"/>
  <c r="B32" i="25"/>
  <c r="B35" i="25"/>
  <c r="B36" i="25"/>
  <c r="B37" i="25"/>
  <c r="B38" i="25"/>
  <c r="B39" i="25"/>
  <c r="B40" i="25"/>
  <c r="B43" i="25"/>
  <c r="B44" i="25"/>
  <c r="B45" i="25"/>
  <c r="B46" i="25"/>
  <c r="B48" i="25"/>
  <c r="D42" i="25" l="1"/>
  <c r="C42" i="25"/>
  <c r="B42" i="25" s="1"/>
  <c r="D34" i="25"/>
  <c r="C34" i="25"/>
  <c r="D27" i="25"/>
  <c r="C27" i="25"/>
  <c r="B27" i="25" s="1"/>
  <c r="D20" i="25"/>
  <c r="D13" i="25" s="1"/>
  <c r="C20" i="25"/>
  <c r="D15" i="25"/>
  <c r="C15" i="25"/>
  <c r="B15" i="25" s="1"/>
  <c r="B20" i="25" l="1"/>
  <c r="C13" i="25"/>
  <c r="B13" i="25" s="1"/>
  <c r="B34" i="25"/>
  <c r="D42" i="24"/>
  <c r="C42" i="24"/>
  <c r="B42" i="24" s="1"/>
  <c r="D34" i="24"/>
  <c r="C34" i="24"/>
  <c r="C13" i="24" s="1"/>
  <c r="B13" i="24" s="1"/>
  <c r="D27" i="24"/>
  <c r="C27" i="24"/>
  <c r="B27" i="24" s="1"/>
  <c r="D20" i="24"/>
  <c r="C20" i="24"/>
  <c r="B20" i="24"/>
  <c r="D15" i="24"/>
  <c r="C15" i="24"/>
  <c r="D13" i="24"/>
  <c r="B15" i="24" l="1"/>
  <c r="B34" i="24"/>
  <c r="D42" i="23"/>
  <c r="C42" i="23"/>
  <c r="D34" i="23"/>
  <c r="C34" i="23"/>
  <c r="B34" i="23" s="1"/>
  <c r="D27" i="23"/>
  <c r="C27" i="23"/>
  <c r="B27" i="23" s="1"/>
  <c r="D20" i="23"/>
  <c r="C20" i="23"/>
  <c r="B20" i="23"/>
  <c r="D15" i="23"/>
  <c r="C15" i="23"/>
  <c r="C13" i="23" l="1"/>
  <c r="B13" i="23" s="1"/>
  <c r="B42" i="23"/>
  <c r="B15" i="23"/>
  <c r="D13" i="23"/>
  <c r="B48" i="22"/>
  <c r="B46" i="22"/>
  <c r="B45" i="22"/>
  <c r="B44" i="22"/>
  <c r="B43" i="22"/>
  <c r="D42" i="22"/>
  <c r="C42" i="22"/>
  <c r="B40" i="22"/>
  <c r="B39" i="22"/>
  <c r="B38" i="22"/>
  <c r="B37" i="22"/>
  <c r="B36" i="22"/>
  <c r="B35" i="22"/>
  <c r="D34" i="22"/>
  <c r="C34" i="22"/>
  <c r="B32" i="22"/>
  <c r="B30" i="22"/>
  <c r="B29" i="22"/>
  <c r="B28" i="22"/>
  <c r="D27" i="22"/>
  <c r="C27" i="22"/>
  <c r="B27" i="22"/>
  <c r="B25" i="22"/>
  <c r="B24" i="22"/>
  <c r="B23" i="22"/>
  <c r="B22" i="22"/>
  <c r="B21" i="22"/>
  <c r="D20" i="22"/>
  <c r="C20" i="22"/>
  <c r="B20" i="22"/>
  <c r="B18" i="22"/>
  <c r="B17" i="22"/>
  <c r="B16" i="22"/>
  <c r="D15" i="22"/>
  <c r="D13" i="22" s="1"/>
  <c r="C15" i="22"/>
  <c r="B42" i="22" l="1"/>
  <c r="B34" i="22"/>
  <c r="C13" i="22"/>
  <c r="B13" i="22" s="1"/>
  <c r="B15" i="22"/>
  <c r="D42" i="20"/>
  <c r="C42" i="20"/>
  <c r="D34" i="20"/>
  <c r="C34" i="20"/>
  <c r="D27" i="20"/>
  <c r="C27" i="20"/>
  <c r="D20" i="20"/>
  <c r="C20" i="20"/>
  <c r="D15" i="20"/>
  <c r="C15" i="20"/>
  <c r="B15" i="20" l="1"/>
  <c r="B42" i="20"/>
  <c r="B20" i="20"/>
  <c r="B34" i="20"/>
  <c r="D13" i="20"/>
  <c r="C13" i="20"/>
  <c r="B27" i="20"/>
  <c r="B48" i="21"/>
  <c r="B46" i="21"/>
  <c r="B45" i="21"/>
  <c r="B44" i="21"/>
  <c r="B43" i="21"/>
  <c r="D42" i="21"/>
  <c r="C42" i="21"/>
  <c r="B40" i="21"/>
  <c r="B39" i="21"/>
  <c r="B38" i="21"/>
  <c r="B37" i="21"/>
  <c r="B36" i="21"/>
  <c r="B35" i="21"/>
  <c r="D34" i="21"/>
  <c r="C34" i="21"/>
  <c r="B32" i="21"/>
  <c r="B30" i="21"/>
  <c r="B29" i="21"/>
  <c r="B28" i="21"/>
  <c r="D27" i="21"/>
  <c r="C27" i="21"/>
  <c r="B25" i="21"/>
  <c r="B24" i="21"/>
  <c r="B23" i="21"/>
  <c r="B22" i="21"/>
  <c r="B21" i="21"/>
  <c r="D20" i="21"/>
  <c r="C20" i="21"/>
  <c r="B18" i="21"/>
  <c r="B17" i="21"/>
  <c r="B16" i="21"/>
  <c r="D15" i="21"/>
  <c r="C15" i="21"/>
  <c r="B34" i="21" l="1"/>
  <c r="B13" i="20"/>
  <c r="B27" i="21"/>
  <c r="D13" i="21"/>
  <c r="B15" i="21"/>
  <c r="B42" i="21"/>
  <c r="C13" i="21"/>
  <c r="B20" i="21"/>
  <c r="B39" i="12"/>
  <c r="D34" i="12"/>
  <c r="B29" i="12"/>
  <c r="B30" i="12"/>
  <c r="B28" i="12"/>
  <c r="B22" i="12"/>
  <c r="B23" i="12"/>
  <c r="B24" i="12"/>
  <c r="B25" i="12"/>
  <c r="B21" i="12"/>
  <c r="B48" i="19"/>
  <c r="B46" i="19"/>
  <c r="B45" i="19"/>
  <c r="B44" i="19"/>
  <c r="B43" i="19"/>
  <c r="D42" i="19"/>
  <c r="C42" i="19"/>
  <c r="B40" i="19"/>
  <c r="D39" i="19"/>
  <c r="D34" i="19" s="1"/>
  <c r="C39" i="19"/>
  <c r="B38" i="19"/>
  <c r="B37" i="19"/>
  <c r="B36" i="19"/>
  <c r="B35" i="19"/>
  <c r="B32" i="19"/>
  <c r="B30" i="19"/>
  <c r="B29" i="19"/>
  <c r="B28" i="19"/>
  <c r="D27" i="19"/>
  <c r="C27" i="19"/>
  <c r="B25" i="19"/>
  <c r="B24" i="19"/>
  <c r="B23" i="19"/>
  <c r="B22" i="19"/>
  <c r="D21" i="19"/>
  <c r="C21" i="19"/>
  <c r="C20" i="19" s="1"/>
  <c r="B18" i="19"/>
  <c r="B17" i="19"/>
  <c r="B16" i="19"/>
  <c r="D15" i="19"/>
  <c r="C15" i="19"/>
  <c r="B32" i="12"/>
  <c r="B48" i="12"/>
  <c r="B44" i="12"/>
  <c r="B45" i="12"/>
  <c r="B46" i="12"/>
  <c r="B43" i="12"/>
  <c r="B36" i="12"/>
  <c r="B37" i="12"/>
  <c r="B38" i="12"/>
  <c r="B40" i="12"/>
  <c r="B35" i="12"/>
  <c r="B17" i="12"/>
  <c r="B18" i="12"/>
  <c r="B16" i="12"/>
  <c r="D42" i="12"/>
  <c r="C42" i="12"/>
  <c r="C34" i="12"/>
  <c r="D27" i="12"/>
  <c r="C27" i="12"/>
  <c r="B27" i="12" s="1"/>
  <c r="C20" i="12"/>
  <c r="D20" i="12"/>
  <c r="D15" i="12"/>
  <c r="C15" i="12"/>
  <c r="B15" i="14"/>
  <c r="C15" i="14"/>
  <c r="D15" i="14"/>
  <c r="B20" i="14"/>
  <c r="C20" i="14"/>
  <c r="D20" i="14"/>
  <c r="B27" i="14"/>
  <c r="C27" i="14"/>
  <c r="D27" i="14"/>
  <c r="B34" i="14"/>
  <c r="C34" i="14"/>
  <c r="D34" i="14"/>
  <c r="B42" i="14"/>
  <c r="C42" i="14"/>
  <c r="D42" i="14"/>
  <c r="B13" i="21" l="1"/>
  <c r="B39" i="19"/>
  <c r="B42" i="12"/>
  <c r="B20" i="12"/>
  <c r="B15" i="19"/>
  <c r="B27" i="19"/>
  <c r="B42" i="19"/>
  <c r="C34" i="19"/>
  <c r="B34" i="19" s="1"/>
  <c r="D13" i="12"/>
  <c r="B21" i="19"/>
  <c r="C13" i="12"/>
  <c r="B34" i="12"/>
  <c r="B15" i="12"/>
  <c r="D20" i="19"/>
  <c r="D13" i="19" s="1"/>
  <c r="C13" i="19" l="1"/>
  <c r="B13" i="19" s="1"/>
  <c r="B13" i="12"/>
  <c r="B20" i="19"/>
</calcChain>
</file>

<file path=xl/sharedStrings.xml><?xml version="1.0" encoding="utf-8"?>
<sst xmlns="http://schemas.openxmlformats.org/spreadsheetml/2006/main" count="1273" uniqueCount="108">
  <si>
    <t>Tafeltrauben in q</t>
  </si>
  <si>
    <t xml:space="preserve">Weinmost in hl </t>
  </si>
  <si>
    <t>Weinmost in hl pro ha</t>
  </si>
  <si>
    <t>Total</t>
  </si>
  <si>
    <t>rote</t>
  </si>
  <si>
    <t>weisse</t>
  </si>
  <si>
    <t>europäische Reben</t>
  </si>
  <si>
    <t>Gesamt-</t>
  </si>
  <si>
    <t>Gewächse</t>
  </si>
  <si>
    <t>mittel</t>
  </si>
  <si>
    <t xml:space="preserve">rote </t>
  </si>
  <si>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</si>
  <si>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</si>
  <si>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</si>
  <si>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</si>
  <si>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</si>
  <si>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</si>
  <si>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</si>
  <si>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</si>
  <si>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</si>
  <si>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Solothurn</t>
  </si>
  <si>
    <t>Basel-Stadt</t>
  </si>
  <si>
    <t>Basel-Landschaft</t>
  </si>
  <si>
    <t>Schaffhausen</t>
  </si>
  <si>
    <t>Graubünden</t>
  </si>
  <si>
    <t>Aargau</t>
  </si>
  <si>
    <t>Thurgau</t>
  </si>
  <si>
    <t>Jura</t>
  </si>
  <si>
    <t>Espace Mittelland</t>
  </si>
  <si>
    <t>Nordwestschweiz</t>
  </si>
  <si>
    <t>Ostschweiz</t>
  </si>
  <si>
    <t>Zentralschweiz</t>
  </si>
  <si>
    <t>Genferseeregion</t>
  </si>
  <si>
    <t>Genf</t>
  </si>
  <si>
    <t>Wallis</t>
  </si>
  <si>
    <t>Waadt</t>
  </si>
  <si>
    <t>Freiburg</t>
  </si>
  <si>
    <t>Neuenburg</t>
  </si>
  <si>
    <t>Tessin</t>
  </si>
  <si>
    <r>
      <t xml:space="preserve">Traubenernte </t>
    </r>
    <r>
      <rPr>
        <sz val="9"/>
        <rFont val="Arial"/>
        <family val="2"/>
      </rPr>
      <t>1998</t>
    </r>
  </si>
  <si>
    <r>
      <t xml:space="preserve">Traubenernte </t>
    </r>
    <r>
      <rPr>
        <sz val="9"/>
        <rFont val="Arial"/>
        <family val="2"/>
      </rPr>
      <t>1999</t>
    </r>
  </si>
  <si>
    <t>Appenzell A. Rh.</t>
  </si>
  <si>
    <t>Appenzell I. Rh.</t>
  </si>
  <si>
    <t>St. Gallen</t>
  </si>
  <si>
    <r>
      <t xml:space="preserve">Traubenernte </t>
    </r>
    <r>
      <rPr>
        <sz val="9"/>
        <rFont val="Arial"/>
        <family val="2"/>
      </rPr>
      <t>2000</t>
    </r>
  </si>
  <si>
    <r>
      <t xml:space="preserve">Traubenernte </t>
    </r>
    <r>
      <rPr>
        <sz val="9"/>
        <rFont val="Arial"/>
        <family val="2"/>
      </rPr>
      <t>2001</t>
    </r>
  </si>
  <si>
    <r>
      <t xml:space="preserve">Traubenernte </t>
    </r>
    <r>
      <rPr>
        <sz val="9"/>
        <rFont val="Arial"/>
        <family val="2"/>
      </rPr>
      <t>2002</t>
    </r>
  </si>
  <si>
    <r>
      <t xml:space="preserve">Traubenernte </t>
    </r>
    <r>
      <rPr>
        <sz val="9"/>
        <rFont val="Arial"/>
        <family val="2"/>
      </rPr>
      <t>2003</t>
    </r>
  </si>
  <si>
    <r>
      <t xml:space="preserve">Traubenernte </t>
    </r>
    <r>
      <rPr>
        <sz val="9"/>
        <rFont val="Arial"/>
        <family val="2"/>
      </rPr>
      <t>2004</t>
    </r>
  </si>
  <si>
    <r>
      <t xml:space="preserve">Traubenernte </t>
    </r>
    <r>
      <rPr>
        <sz val="9"/>
        <rFont val="Arial"/>
        <family val="2"/>
      </rPr>
      <t>2005</t>
    </r>
  </si>
  <si>
    <t>Weisse</t>
  </si>
  <si>
    <t>Rote</t>
  </si>
  <si>
    <t>Europäische Rebsorten</t>
  </si>
  <si>
    <t>Gesamtmittel</t>
  </si>
  <si>
    <r>
      <t xml:space="preserve">Traubenernte </t>
    </r>
    <r>
      <rPr>
        <sz val="9"/>
        <rFont val="Arial"/>
        <family val="2"/>
      </rPr>
      <t>2006</t>
    </r>
  </si>
  <si>
    <r>
      <t xml:space="preserve">Traubenernte </t>
    </r>
    <r>
      <rPr>
        <sz val="9"/>
        <rFont val="Arial"/>
        <family val="2"/>
      </rPr>
      <t>2007</t>
    </r>
  </si>
  <si>
    <t>Interspezifische Sorten</t>
  </si>
  <si>
    <t>Interspezifische</t>
  </si>
  <si>
    <t>Sorten</t>
  </si>
  <si>
    <r>
      <t xml:space="preserve">Traubenernte </t>
    </r>
    <r>
      <rPr>
        <sz val="9"/>
        <rFont val="Arial"/>
        <family val="2"/>
      </rPr>
      <t>2008</t>
    </r>
  </si>
  <si>
    <r>
      <t xml:space="preserve">Traubenernte </t>
    </r>
    <r>
      <rPr>
        <sz val="9"/>
        <rFont val="Arial"/>
        <family val="2"/>
      </rPr>
      <t>2009</t>
    </r>
  </si>
  <si>
    <r>
      <t xml:space="preserve">Traubenernte </t>
    </r>
    <r>
      <rPr>
        <sz val="9"/>
        <rFont val="Arial"/>
        <family val="2"/>
      </rPr>
      <t>2010</t>
    </r>
  </si>
  <si>
    <r>
      <t xml:space="preserve">Traubenernte </t>
    </r>
    <r>
      <rPr>
        <sz val="9"/>
        <rFont val="Arial"/>
        <family val="2"/>
      </rPr>
      <t>2011</t>
    </r>
  </si>
  <si>
    <r>
      <t xml:space="preserve">Traubenernte </t>
    </r>
    <r>
      <rPr>
        <sz val="9"/>
        <rFont val="Arial"/>
        <family val="2"/>
      </rPr>
      <t>2012</t>
    </r>
  </si>
  <si>
    <r>
      <t xml:space="preserve">Traubenernte </t>
    </r>
    <r>
      <rPr>
        <sz val="9"/>
        <rFont val="Arial"/>
        <family val="2"/>
      </rPr>
      <t>2014</t>
    </r>
  </si>
  <si>
    <r>
      <t xml:space="preserve">Traubenernte </t>
    </r>
    <r>
      <rPr>
        <sz val="9"/>
        <rFont val="Arial"/>
        <family val="2"/>
      </rPr>
      <t>2013</t>
    </r>
  </si>
  <si>
    <t>T 07.02.03.01.03</t>
  </si>
  <si>
    <r>
      <t xml:space="preserve">Traubenernte </t>
    </r>
    <r>
      <rPr>
        <sz val="9"/>
        <rFont val="Arial"/>
        <family val="2"/>
      </rPr>
      <t>2015</t>
    </r>
  </si>
  <si>
    <t>Weinmost in l pro m²</t>
  </si>
  <si>
    <r>
      <t xml:space="preserve">Traubenernte </t>
    </r>
    <r>
      <rPr>
        <sz val="9"/>
        <rFont val="Arial"/>
        <family val="2"/>
      </rPr>
      <t>2016</t>
    </r>
  </si>
  <si>
    <t>© BFS 2018</t>
  </si>
  <si>
    <r>
      <t xml:space="preserve">Total 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</si>
  <si>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Traubensaft inbegriffen</t>
    </r>
  </si>
  <si>
    <r>
      <t>1</t>
    </r>
    <r>
      <rPr>
        <sz val="8"/>
        <rFont val="Arial"/>
        <family val="2"/>
      </rPr>
      <t xml:space="preserve"> Traubensaft inbegriffen</t>
    </r>
  </si>
  <si>
    <r>
      <t xml:space="preserve">Total </t>
    </r>
    <r>
      <rPr>
        <vertAlign val="superscript"/>
        <sz val="8"/>
        <rFont val="Arial"/>
        <family val="2"/>
      </rPr>
      <t>2</t>
    </r>
  </si>
  <si>
    <r>
      <t xml:space="preserve">Genf </t>
    </r>
    <r>
      <rPr>
        <vertAlign val="superscript"/>
        <sz val="8"/>
        <rFont val="Arial"/>
        <family val="2"/>
      </rPr>
      <t>2</t>
    </r>
  </si>
  <si>
    <r>
      <t xml:space="preserve">Tessin </t>
    </r>
    <r>
      <rPr>
        <vertAlign val="superscript"/>
        <sz val="8"/>
        <rFont val="Arial"/>
        <family val="2"/>
      </rPr>
      <t>5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</si>
  <si>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Mit Grenzgebiet</t>
    </r>
  </si>
  <si>
    <r>
      <t>2</t>
    </r>
    <r>
      <rPr>
        <sz val="8"/>
        <rFont val="Arial"/>
        <family val="2"/>
      </rPr>
      <t xml:space="preserve"> Mit Grenzgebiet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</si>
  <si>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Summe von den zwei Appenzell</t>
    </r>
  </si>
  <si>
    <r>
      <t>3</t>
    </r>
    <r>
      <rPr>
        <sz val="8"/>
        <rFont val="Arial"/>
        <family val="2"/>
      </rPr>
      <t xml:space="preserve"> Summe von den zwei Appenzell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</si>
  <si>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Summe von Uri, Obwalden und Nidwalden</t>
    </r>
  </si>
  <si>
    <r>
      <t>4</t>
    </r>
    <r>
      <rPr>
        <sz val="8"/>
        <rFont val="Arial"/>
        <family val="2"/>
      </rPr>
      <t xml:space="preserve"> Summe von Uri, Obwalden und Nidwalden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</si>
  <si>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Merlot, der zu Weisswein verarbeitet wurde, wird zu den weissen Trauben gezählt</t>
    </r>
  </si>
  <si>
    <r>
      <t>5</t>
    </r>
    <r>
      <rPr>
        <sz val="8"/>
        <rFont val="Arial"/>
        <family val="2"/>
      </rPr>
      <t xml:space="preserve"> Merlot, der zu Weisswein verarbeitet wurde, wird zu den weissen Trauben gezählt</t>
    </r>
  </si>
  <si>
    <t>Quelle: BLW - Fachbereich Pflanzliche Produkte</t>
  </si>
  <si>
    <t>Auskunft: BLW, Doris Boehlen, doris.boehlen@blw.admin.ch, Tel. 058 463 02 06</t>
  </si>
  <si>
    <r>
      <t xml:space="preserve">Traubenernte </t>
    </r>
    <r>
      <rPr>
        <sz val="9"/>
        <rFont val="Arial"/>
        <family val="2"/>
      </rPr>
      <t>2017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</si>
  <si>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Ohne Grenzgebiet vom Kanton Genf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</si>
  <si>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Mit Grenzgebiet</t>
    </r>
  </si>
  <si>
    <r>
      <t xml:space="preserve">Genf 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</si>
  <si>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Summe von den zwei Appenzell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</si>
  <si>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Summe von den zwei Kantonen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</si>
  <si>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Summe von den zwei Kantonen; AI: Daten 2004</t>
    </r>
  </si>
  <si>
    <r>
      <t xml:space="preserve">Tessin </t>
    </r>
    <r>
      <rPr>
        <vertAlign val="superscript"/>
        <sz val="8"/>
        <rFont val="Arial"/>
        <family val="2"/>
      </rPr>
      <t>4</t>
    </r>
  </si>
  <si>
    <r>
      <t>4</t>
    </r>
    <r>
      <rPr>
        <sz val="8"/>
        <rFont val="Arial"/>
        <family val="2"/>
      </rPr>
      <t xml:space="preserve"> Merlot, der zu Weisswein verarbeitet wurde, wird zu den weissen Trauben gezählt</t>
    </r>
  </si>
  <si>
    <t>© BFS 2019</t>
  </si>
  <si>
    <r>
      <t>Appenzell A. Rh. / I. Rh.</t>
    </r>
    <r>
      <rPr>
        <vertAlign val="superscript"/>
        <sz val="8"/>
        <rFont val="Arial"/>
        <family val="2"/>
      </rPr>
      <t>3</t>
    </r>
  </si>
  <si>
    <r>
      <t xml:space="preserve">Uri / Obwalden / Nidwalden </t>
    </r>
    <r>
      <rPr>
        <vertAlign val="superscript"/>
        <sz val="8"/>
        <rFont val="Arial"/>
        <family val="2"/>
      </rPr>
      <t>4</t>
    </r>
  </si>
  <si>
    <r>
      <t xml:space="preserve">Appenzell A. Rh. / I. Rh. </t>
    </r>
    <r>
      <rPr>
        <vertAlign val="superscript"/>
        <sz val="8"/>
        <rFont val="Arial"/>
        <family val="2"/>
      </rPr>
      <t>4</t>
    </r>
  </si>
  <si>
    <r>
      <t xml:space="preserve">Obwalden / Nidwalden </t>
    </r>
    <r>
      <rPr>
        <vertAlign val="superscript"/>
        <sz val="8"/>
        <rFont val="Arial"/>
        <family val="2"/>
      </rPr>
      <t>3</t>
    </r>
  </si>
  <si>
    <r>
      <t xml:space="preserve">Traubenernte </t>
    </r>
    <r>
      <rPr>
        <sz val="9"/>
        <rFont val="Arial"/>
        <family val="2"/>
      </rPr>
      <t>2018</t>
    </r>
  </si>
  <si>
    <t>© BFS 2020</t>
  </si>
  <si>
    <r>
      <t xml:space="preserve">Traubenernte </t>
    </r>
    <r>
      <rPr>
        <sz val="9"/>
        <rFont val="Arial"/>
        <family val="2"/>
      </rPr>
      <t>2019</t>
    </r>
  </si>
  <si>
    <r>
      <t xml:space="preserve">Traubenernte </t>
    </r>
    <r>
      <rPr>
        <sz val="9"/>
        <rFont val="Arial"/>
        <family val="2"/>
      </rPr>
      <t>2020</t>
    </r>
  </si>
  <si>
    <t>Letzte Änderung: 21.4.2022</t>
  </si>
  <si>
    <t>© BFS 2022</t>
  </si>
  <si>
    <r>
      <t xml:space="preserve">Traubenernte </t>
    </r>
    <r>
      <rPr>
        <sz val="9"/>
        <rFont val="Arial"/>
        <family val="2"/>
      </rPr>
      <t>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</si>
</sst>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 0;;;\ @"/>
    <numFmt numFmtId="165" formatCode="\ \ 0;;;\ \ @"/>
    <numFmt numFmtId="166" formatCode="0.0"/>
    <numFmt numFmtId="167" formatCode="#,###,##0__;\-#,###,##0__;\-__;@__\ "/>
    <numFmt numFmtId="168" formatCode="#,###,##0.0__;\-#,###,##0.0__;\-__;@__\ "/>
  </numFmts>
  <fonts count="8" x14ac:knownFonts="1">
    <font>
      <sz val="8.5"/>
      <name val="Helv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Helv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8EAF7"/>
        <bgColor indexed="64"/>
      </patternFill>
    </fill>
    <fill>
      <patternFill patternType="solid">
        <fgColor rgb="FFE8EAF7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/>
    <xf numFmtId="167" fontId="1" fillId="0" borderId="0" xfId="0" applyNumberFormat="1" applyFont="1" applyBorder="1"/>
    <xf numFmtId="0" fontId="1" fillId="2" borderId="0" xfId="0" applyFont="1" applyFill="1"/>
    <xf numFmtId="0" fontId="1" fillId="2" borderId="0" xfId="0" applyFont="1" applyFill="1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167" fontId="1" fillId="2" borderId="0" xfId="0" applyNumberFormat="1" applyFont="1" applyFill="1" applyBorder="1"/>
    <xf numFmtId="167" fontId="1" fillId="2" borderId="0" xfId="0" applyNumberFormat="1" applyFont="1" applyFill="1" applyBorder="1" applyAlignment="1">
      <alignment horizontal="right"/>
    </xf>
    <xf numFmtId="167" fontId="1" fillId="3" borderId="0" xfId="0" applyNumberFormat="1" applyFont="1" applyFill="1" applyBorder="1"/>
    <xf numFmtId="0" fontId="1" fillId="3" borderId="0" xfId="0" applyFont="1" applyFill="1" applyBorder="1"/>
    <xf numFmtId="0" fontId="6" fillId="0" borderId="1" xfId="0" applyFont="1" applyBorder="1"/>
    <xf numFmtId="0" fontId="5" fillId="0" borderId="1" xfId="0" applyFont="1" applyBorder="1"/>
    <xf numFmtId="165" fontId="6" fillId="0" borderId="0" xfId="0" applyNumberFormat="1" applyFont="1" applyBorder="1"/>
    <xf numFmtId="0" fontId="6" fillId="0" borderId="2" xfId="0" applyFont="1" applyBorder="1"/>
    <xf numFmtId="0" fontId="6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left"/>
    </xf>
    <xf numFmtId="164" fontId="5" fillId="0" borderId="3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/>
    <xf numFmtId="164" fontId="5" fillId="0" borderId="4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5" fillId="0" borderId="5" xfId="0" applyNumberFormat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5" borderId="0" xfId="0" applyNumberFormat="1" applyFont="1" applyFill="1" applyBorder="1" applyAlignment="1">
      <alignment vertical="center"/>
    </xf>
    <xf numFmtId="0" fontId="5" fillId="2" borderId="0" xfId="0" applyNumberFormat="1" applyFont="1" applyFill="1" applyBorder="1"/>
    <xf numFmtId="0" fontId="5" fillId="3" borderId="0" xfId="0" applyNumberFormat="1" applyFont="1" applyFill="1" applyBorder="1"/>
    <xf numFmtId="0" fontId="5" fillId="0" borderId="0" xfId="0" applyFont="1" applyBorder="1"/>
    <xf numFmtId="167" fontId="5" fillId="0" borderId="0" xfId="0" applyNumberFormat="1" applyFont="1" applyBorder="1"/>
    <xf numFmtId="0" fontId="5" fillId="0" borderId="0" xfId="0" applyNumberFormat="1" applyFont="1" applyBorder="1"/>
    <xf numFmtId="0" fontId="5" fillId="2" borderId="0" xfId="0" applyNumberFormat="1" applyFont="1" applyFill="1" applyBorder="1" applyAlignment="1">
      <alignment vertical="center"/>
    </xf>
    <xf numFmtId="164" fontId="5" fillId="0" borderId="0" xfId="0" applyNumberFormat="1" applyFont="1" applyBorder="1"/>
    <xf numFmtId="0" fontId="5" fillId="2" borderId="0" xfId="0" applyFont="1" applyFill="1"/>
    <xf numFmtId="0" fontId="5" fillId="2" borderId="0" xfId="0" applyFont="1" applyFill="1" applyBorder="1"/>
    <xf numFmtId="0" fontId="5" fillId="0" borderId="0" xfId="0" applyFont="1" applyFill="1"/>
    <xf numFmtId="0" fontId="5" fillId="0" borderId="0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vertical="center"/>
    </xf>
    <xf numFmtId="167" fontId="5" fillId="2" borderId="0" xfId="0" applyNumberFormat="1" applyFont="1" applyFill="1" applyBorder="1"/>
    <xf numFmtId="167" fontId="5" fillId="2" borderId="0" xfId="0" applyNumberFormat="1" applyFont="1" applyFill="1" applyBorder="1" applyAlignment="1">
      <alignment horizontal="right"/>
    </xf>
    <xf numFmtId="168" fontId="5" fillId="5" borderId="0" xfId="0" applyNumberFormat="1" applyFont="1" applyFill="1" applyBorder="1" applyAlignment="1">
      <alignment vertical="center"/>
    </xf>
    <xf numFmtId="168" fontId="5" fillId="2" borderId="0" xfId="0" applyNumberFormat="1" applyFont="1" applyFill="1" applyBorder="1"/>
    <xf numFmtId="164" fontId="5" fillId="0" borderId="2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4" fontId="5" fillId="0" borderId="3" xfId="0" applyNumberFormat="1" applyFont="1" applyBorder="1"/>
    <xf numFmtId="0" fontId="5" fillId="0" borderId="0" xfId="0" applyFont="1" applyFill="1" applyBorder="1" applyAlignment="1">
      <alignment horizontal="center"/>
    </xf>
    <xf numFmtId="165" fontId="5" fillId="0" borderId="1" xfId="0" applyNumberFormat="1" applyFont="1" applyBorder="1"/>
    <xf numFmtId="167" fontId="5" fillId="0" borderId="1" xfId="0" applyNumberFormat="1" applyFont="1" applyBorder="1"/>
    <xf numFmtId="0" fontId="7" fillId="0" borderId="0" xfId="0" applyNumberFormat="1" applyFont="1" applyBorder="1"/>
    <xf numFmtId="0" fontId="7" fillId="0" borderId="0" xfId="0" applyFont="1" applyBorder="1"/>
    <xf numFmtId="0" fontId="7" fillId="2" borderId="0" xfId="0" applyNumberFormat="1" applyFont="1" applyFill="1" applyBorder="1" applyAlignment="1">
      <alignment vertical="center"/>
    </xf>
    <xf numFmtId="167" fontId="5" fillId="5" borderId="0" xfId="0" applyNumberFormat="1" applyFont="1" applyFill="1" applyBorder="1" applyAlignment="1">
      <alignment horizontal="right" vertical="center"/>
    </xf>
    <xf numFmtId="167" fontId="5" fillId="3" borderId="0" xfId="0" applyNumberFormat="1" applyFont="1" applyFill="1" applyBorder="1" applyAlignment="1">
      <alignment horizontal="right"/>
    </xf>
    <xf numFmtId="167" fontId="5" fillId="6" borderId="0" xfId="0" applyNumberFormat="1" applyFont="1" applyFill="1" applyBorder="1" applyAlignment="1">
      <alignment horizontal="right" vertical="center"/>
    </xf>
    <xf numFmtId="167" fontId="5" fillId="4" borderId="0" xfId="0" applyNumberFormat="1" applyFont="1" applyFill="1" applyBorder="1" applyAlignment="1">
      <alignment horizontal="right"/>
    </xf>
    <xf numFmtId="168" fontId="5" fillId="5" borderId="0" xfId="0" applyNumberFormat="1" applyFont="1" applyFill="1" applyBorder="1" applyAlignment="1">
      <alignment horizontal="right" vertical="center"/>
    </xf>
    <xf numFmtId="166" fontId="5" fillId="0" borderId="0" xfId="0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right"/>
    </xf>
    <xf numFmtId="168" fontId="5" fillId="5" borderId="0" xfId="0" applyNumberFormat="1" applyFont="1" applyFill="1" applyBorder="1" applyAlignment="1">
      <alignment horizontal="right"/>
    </xf>
    <xf numFmtId="168" fontId="5" fillId="3" borderId="0" xfId="0" applyNumberFormat="1" applyFont="1" applyFill="1" applyBorder="1" applyAlignment="1">
      <alignment horizontal="right"/>
    </xf>
    <xf numFmtId="168" fontId="5" fillId="6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8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Border="1"/>
    <xf numFmtId="167" fontId="5" fillId="6" borderId="0" xfId="0" applyNumberFormat="1" applyFont="1" applyFill="1" applyBorder="1" applyAlignment="1"/>
    <xf numFmtId="168" fontId="5" fillId="6" borderId="0" xfId="0" applyNumberFormat="1" applyFont="1" applyFill="1" applyBorder="1" applyAlignment="1"/>
    <xf numFmtId="167" fontId="5" fillId="4" borderId="0" xfId="0" applyNumberFormat="1" applyFont="1" applyFill="1" applyBorder="1" applyAlignment="1"/>
    <xf numFmtId="166" fontId="5" fillId="0" borderId="0" xfId="0" applyNumberFormat="1" applyFont="1" applyFill="1" applyBorder="1" applyAlignment="1"/>
    <xf numFmtId="168" fontId="5" fillId="0" borderId="0" xfId="0" applyNumberFormat="1" applyFont="1" applyFill="1" applyBorder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I74"/>
  <sheetViews>
    <sheetView showGridLines="0" tabSelected="1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7" s="8" customFormat="1" ht="16.5" customHeight="1" x14ac:dyDescent="0.2">
      <c r="A1" s="7" t="s">
        <v>107</v>
      </c>
      <c r="F1" s="9" t="s">
        <v>66</v>
      </c>
    </row>
    <row r="2" spans="1:7" ht="3.75" customHeight="1" x14ac:dyDescent="0.25">
      <c r="A2" s="14"/>
      <c r="B2" s="15"/>
      <c r="C2" s="15"/>
      <c r="D2" s="15"/>
      <c r="E2" s="15"/>
      <c r="F2" s="15"/>
    </row>
    <row r="3" spans="1:7" ht="3.75" customHeight="1" x14ac:dyDescent="0.25">
      <c r="A3" s="16"/>
      <c r="B3" s="17"/>
      <c r="C3" s="18"/>
      <c r="D3" s="18"/>
      <c r="E3" s="19"/>
      <c r="F3" s="20"/>
    </row>
    <row r="4" spans="1:7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5">
      <c r="A5" s="21"/>
      <c r="B5" s="25"/>
      <c r="C5" s="26"/>
      <c r="D5" s="26"/>
      <c r="E5" s="25"/>
      <c r="F5" s="26"/>
    </row>
    <row r="6" spans="1:7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5">
      <c r="A7" s="21"/>
      <c r="B7" s="28"/>
      <c r="C7" s="28"/>
      <c r="D7" s="28"/>
      <c r="E7" s="22"/>
      <c r="F7" s="23"/>
    </row>
    <row r="8" spans="1:7" s="2" customFormat="1" ht="3.75" customHeight="1" x14ac:dyDescent="0.25">
      <c r="A8" s="21"/>
      <c r="B8" s="28"/>
      <c r="C8" s="28"/>
      <c r="D8" s="23"/>
      <c r="E8" s="25"/>
      <c r="F8" s="26"/>
    </row>
    <row r="9" spans="1:7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5">
      <c r="A10" s="21"/>
      <c r="B10" s="28"/>
      <c r="C10" s="28"/>
      <c r="D10" s="28"/>
      <c r="E10" s="22"/>
      <c r="F10" s="22"/>
    </row>
    <row r="11" spans="1:7" ht="3.75" customHeight="1" x14ac:dyDescent="0.25">
      <c r="A11" s="29"/>
      <c r="B11" s="30"/>
      <c r="C11" s="30"/>
      <c r="D11" s="30"/>
      <c r="E11" s="31"/>
      <c r="F11" s="31"/>
    </row>
    <row r="12" spans="1:7" ht="3.75" customHeight="1" x14ac:dyDescent="0.25">
      <c r="A12" s="32"/>
      <c r="B12" s="20"/>
      <c r="C12" s="20"/>
      <c r="D12" s="20"/>
      <c r="E12" s="20"/>
      <c r="F12" s="20"/>
    </row>
    <row r="13" spans="1:7" ht="12.75" customHeight="1" x14ac:dyDescent="0.25">
      <c r="A13" s="33" t="s">
        <v>74</v>
      </c>
      <c r="B13" s="72">
        <f>C13+D13</f>
        <v>609038</v>
      </c>
      <c r="C13" s="72">
        <f>SUM(C15,C20,C27,C32,C34,C42,C48)</f>
        <v>292814</v>
      </c>
      <c r="D13" s="72">
        <f>SUM(D15,D20,D27,D32,D34,D42,D48)</f>
        <v>316224</v>
      </c>
      <c r="E13" s="73">
        <v>0.35769974682225603</v>
      </c>
      <c r="F13" s="73">
        <v>0.49081950811976899</v>
      </c>
      <c r="G13" s="4"/>
    </row>
    <row r="14" spans="1:7" ht="8.25" customHeight="1" x14ac:dyDescent="0.25">
      <c r="A14" s="34"/>
      <c r="B14" s="74"/>
      <c r="C14" s="74"/>
      <c r="D14" s="74"/>
      <c r="E14" s="75"/>
      <c r="F14" s="75"/>
      <c r="G14" s="4"/>
    </row>
    <row r="15" spans="1:7" s="6" customFormat="1" ht="12.75" customHeight="1" x14ac:dyDescent="0.25">
      <c r="A15" s="33" t="s">
        <v>32</v>
      </c>
      <c r="B15" s="72">
        <f>C15+D15</f>
        <v>449660</v>
      </c>
      <c r="C15" s="72">
        <f>SUM(C16:C18)</f>
        <v>193412</v>
      </c>
      <c r="D15" s="72">
        <f>SUM(D16:D18)</f>
        <v>256248</v>
      </c>
      <c r="E15" s="73">
        <v>0.39513252267820886</v>
      </c>
      <c r="F15" s="73">
        <v>0.51300187114513629</v>
      </c>
      <c r="G15" s="4"/>
    </row>
    <row r="16" spans="1:7" s="6" customFormat="1" ht="12.75" customHeight="1" x14ac:dyDescent="0.25">
      <c r="A16" s="34" t="s">
        <v>35</v>
      </c>
      <c r="B16" s="74">
        <v>191463</v>
      </c>
      <c r="C16" s="74">
        <v>51639</v>
      </c>
      <c r="D16" s="74">
        <v>139824</v>
      </c>
      <c r="E16" s="76">
        <v>0.39497959283576983</v>
      </c>
      <c r="F16" s="76">
        <v>0.56480996861480137</v>
      </c>
      <c r="G16" s="4"/>
    </row>
    <row r="17" spans="1:7" s="6" customFormat="1" ht="12.75" customHeight="1" x14ac:dyDescent="0.25">
      <c r="A17" s="34" t="s">
        <v>34</v>
      </c>
      <c r="B17" s="74">
        <v>181691</v>
      </c>
      <c r="C17" s="74">
        <v>101767</v>
      </c>
      <c r="D17" s="74">
        <v>79924</v>
      </c>
      <c r="E17" s="76">
        <v>0.36119192946310291</v>
      </c>
      <c r="F17" s="76">
        <v>0.41744162664556594</v>
      </c>
      <c r="G17" s="4"/>
    </row>
    <row r="18" spans="1:7" s="6" customFormat="1" ht="12.75" customHeight="1" x14ac:dyDescent="0.25">
      <c r="A18" s="34" t="s">
        <v>75</v>
      </c>
      <c r="B18" s="74">
        <v>76506</v>
      </c>
      <c r="C18" s="74">
        <v>40006</v>
      </c>
      <c r="D18" s="74">
        <v>36500</v>
      </c>
      <c r="E18" s="76">
        <v>0.51959380092879071</v>
      </c>
      <c r="F18" s="76">
        <v>0.60344462725969361</v>
      </c>
      <c r="G18" s="4"/>
    </row>
    <row r="19" spans="1:7" s="6" customFormat="1" ht="8.25" customHeight="1" x14ac:dyDescent="0.25">
      <c r="A19" s="34"/>
      <c r="B19" s="74"/>
      <c r="C19" s="74"/>
      <c r="D19" s="74"/>
      <c r="E19" s="76"/>
      <c r="F19" s="76"/>
      <c r="G19" s="4"/>
    </row>
    <row r="20" spans="1:7" s="6" customFormat="1" ht="12.75" customHeight="1" x14ac:dyDescent="0.25">
      <c r="A20" s="33" t="s">
        <v>28</v>
      </c>
      <c r="B20" s="72">
        <f t="shared" ref="B20" si="0">C20+D20</f>
        <v>32332</v>
      </c>
      <c r="C20" s="72">
        <f>SUM(C21:C25)</f>
        <v>17049</v>
      </c>
      <c r="D20" s="72">
        <f>SUM(D21:D25)</f>
        <v>15283</v>
      </c>
      <c r="E20" s="73">
        <v>0.30254246401485507</v>
      </c>
      <c r="F20" s="73">
        <v>0.35004877503542747</v>
      </c>
      <c r="G20" s="4"/>
    </row>
    <row r="21" spans="1:7" s="6" customFormat="1" ht="12.75" customHeight="1" x14ac:dyDescent="0.25">
      <c r="A21" s="34" t="s">
        <v>12</v>
      </c>
      <c r="B21" s="74">
        <v>7789</v>
      </c>
      <c r="C21" s="74">
        <v>3525</v>
      </c>
      <c r="D21" s="74">
        <v>4264</v>
      </c>
      <c r="E21" s="76">
        <v>0.30298055509475769</v>
      </c>
      <c r="F21" s="76">
        <v>0.31821251730429828</v>
      </c>
      <c r="G21" s="4"/>
    </row>
    <row r="22" spans="1:7" s="6" customFormat="1" ht="12.75" customHeight="1" x14ac:dyDescent="0.25">
      <c r="A22" s="34" t="s">
        <v>36</v>
      </c>
      <c r="B22" s="74">
        <v>4688</v>
      </c>
      <c r="C22" s="74">
        <v>1954</v>
      </c>
      <c r="D22" s="74">
        <v>2734</v>
      </c>
      <c r="E22" s="76">
        <v>0.39016636981541986</v>
      </c>
      <c r="F22" s="76">
        <v>0.41474325814658003</v>
      </c>
      <c r="G22" s="4"/>
    </row>
    <row r="23" spans="1:7" s="6" customFormat="1" ht="12.75" customHeight="1" x14ac:dyDescent="0.25">
      <c r="A23" s="34" t="s">
        <v>20</v>
      </c>
      <c r="B23" s="74">
        <v>185</v>
      </c>
      <c r="C23" s="74">
        <v>110</v>
      </c>
      <c r="D23" s="74">
        <v>75</v>
      </c>
      <c r="E23" s="76">
        <v>0.14098226186814314</v>
      </c>
      <c r="F23" s="76">
        <v>0.17085060822816531</v>
      </c>
      <c r="G23" s="4"/>
    </row>
    <row r="24" spans="1:7" s="6" customFormat="1" ht="12.75" customHeight="1" x14ac:dyDescent="0.25">
      <c r="A24" s="34" t="s">
        <v>37</v>
      </c>
      <c r="B24" s="74">
        <v>19552</v>
      </c>
      <c r="C24" s="74">
        <v>11391</v>
      </c>
      <c r="D24" s="74">
        <v>8161</v>
      </c>
      <c r="E24" s="76">
        <v>0.30064745700709694</v>
      </c>
      <c r="F24" s="76">
        <v>0.36350662516547322</v>
      </c>
      <c r="G24" s="4"/>
    </row>
    <row r="25" spans="1:7" s="6" customFormat="1" ht="12.75" customHeight="1" x14ac:dyDescent="0.25">
      <c r="A25" s="34" t="s">
        <v>27</v>
      </c>
      <c r="B25" s="74">
        <v>118</v>
      </c>
      <c r="C25" s="74">
        <v>69</v>
      </c>
      <c r="D25" s="74">
        <v>49</v>
      </c>
      <c r="E25" s="76">
        <v>6.6255689347237426E-2</v>
      </c>
      <c r="F25" s="76">
        <v>6.2981195614452257E-2</v>
      </c>
      <c r="G25" s="4"/>
    </row>
    <row r="26" spans="1:7" s="6" customFormat="1" ht="8.25" customHeight="1" x14ac:dyDescent="0.25">
      <c r="A26" s="34"/>
      <c r="B26" s="74"/>
      <c r="C26" s="74"/>
      <c r="D26" s="74"/>
      <c r="E26" s="76"/>
      <c r="F26" s="76"/>
      <c r="G26" s="4"/>
    </row>
    <row r="27" spans="1:7" s="6" customFormat="1" ht="12.75" customHeight="1" x14ac:dyDescent="0.25">
      <c r="A27" s="33" t="s">
        <v>29</v>
      </c>
      <c r="B27" s="72">
        <f>C27+D27</f>
        <v>11223</v>
      </c>
      <c r="C27" s="72">
        <f>SUM(C28:C30)</f>
        <v>7171</v>
      </c>
      <c r="D27" s="72">
        <f>SUM(D28:D30)</f>
        <v>4052</v>
      </c>
      <c r="E27" s="73">
        <v>0.21638960388420991</v>
      </c>
      <c r="F27" s="73">
        <v>0.23542768297210606</v>
      </c>
      <c r="G27" s="4"/>
    </row>
    <row r="28" spans="1:7" s="6" customFormat="1" ht="12.75" customHeight="1" x14ac:dyDescent="0.25">
      <c r="A28" s="34" t="s">
        <v>21</v>
      </c>
      <c r="B28" s="74">
        <v>204</v>
      </c>
      <c r="C28" s="74">
        <v>87</v>
      </c>
      <c r="D28" s="74">
        <v>117</v>
      </c>
      <c r="E28" s="76">
        <v>0.3495098826932348</v>
      </c>
      <c r="F28" s="76">
        <v>0.53568975779497274</v>
      </c>
      <c r="G28" s="4"/>
    </row>
    <row r="29" spans="1:7" s="6" customFormat="1" ht="12.75" customHeight="1" x14ac:dyDescent="0.25">
      <c r="A29" s="34" t="s">
        <v>22</v>
      </c>
      <c r="B29" s="74">
        <v>3337</v>
      </c>
      <c r="C29" s="74">
        <v>2009</v>
      </c>
      <c r="D29" s="74">
        <v>1328</v>
      </c>
      <c r="E29" s="76">
        <v>0.27028372391506433</v>
      </c>
      <c r="F29" s="76">
        <v>0.32786966193378919</v>
      </c>
      <c r="G29" s="4"/>
    </row>
    <row r="30" spans="1:7" s="6" customFormat="1" ht="12.75" customHeight="1" x14ac:dyDescent="0.25">
      <c r="A30" s="34" t="s">
        <v>25</v>
      </c>
      <c r="B30" s="74">
        <v>7682</v>
      </c>
      <c r="C30" s="74">
        <v>5075</v>
      </c>
      <c r="D30" s="74">
        <v>2607</v>
      </c>
      <c r="E30" s="76">
        <v>0.19935225248404687</v>
      </c>
      <c r="F30" s="76">
        <v>0.20143048871038904</v>
      </c>
      <c r="G30" s="4"/>
    </row>
    <row r="31" spans="1:7" s="6" customFormat="1" ht="8.25" customHeight="1" x14ac:dyDescent="0.25">
      <c r="A31" s="34"/>
      <c r="B31" s="74"/>
      <c r="C31" s="74"/>
      <c r="D31" s="74"/>
      <c r="E31" s="76"/>
      <c r="F31" s="76"/>
      <c r="G31" s="4"/>
    </row>
    <row r="32" spans="1:7" s="6" customFormat="1" ht="12.75" customHeight="1" x14ac:dyDescent="0.25">
      <c r="A32" s="33" t="s">
        <v>11</v>
      </c>
      <c r="B32" s="72">
        <v>18760</v>
      </c>
      <c r="C32" s="72">
        <v>10681</v>
      </c>
      <c r="D32" s="72">
        <v>8079</v>
      </c>
      <c r="E32" s="73">
        <v>0.29362387279469404</v>
      </c>
      <c r="F32" s="73">
        <v>0.33242070908188687</v>
      </c>
      <c r="G32" s="4"/>
    </row>
    <row r="33" spans="1:7" s="6" customFormat="1" ht="8.25" customHeight="1" x14ac:dyDescent="0.25">
      <c r="A33" s="34"/>
      <c r="B33" s="74"/>
      <c r="C33" s="74"/>
      <c r="D33" s="74"/>
      <c r="E33" s="76"/>
      <c r="F33" s="76"/>
      <c r="G33" s="4"/>
    </row>
    <row r="34" spans="1:7" s="6" customFormat="1" ht="12.75" customHeight="1" x14ac:dyDescent="0.25">
      <c r="A34" s="33" t="s">
        <v>30</v>
      </c>
      <c r="B34" s="72">
        <f>C34+D34</f>
        <v>48357</v>
      </c>
      <c r="C34" s="72">
        <f>SUM(C35:C40)</f>
        <v>32811</v>
      </c>
      <c r="D34" s="72">
        <f>SUM(D35:D40)</f>
        <v>15546</v>
      </c>
      <c r="E34" s="73">
        <v>0.34108238640202831</v>
      </c>
      <c r="F34" s="73">
        <v>0.37408338021607607</v>
      </c>
      <c r="G34" s="4"/>
    </row>
    <row r="35" spans="1:7" s="6" customFormat="1" ht="12.75" customHeight="1" x14ac:dyDescent="0.25">
      <c r="A35" s="34" t="s">
        <v>18</v>
      </c>
      <c r="B35" s="74">
        <v>21</v>
      </c>
      <c r="C35" s="74">
        <v>13</v>
      </c>
      <c r="D35" s="74">
        <v>8</v>
      </c>
      <c r="E35" s="76">
        <v>0.10510996119016817</v>
      </c>
      <c r="F35" s="76">
        <v>0.12262415695892091</v>
      </c>
      <c r="G35" s="4"/>
    </row>
    <row r="36" spans="1:7" s="6" customFormat="1" ht="12.75" customHeight="1" x14ac:dyDescent="0.25">
      <c r="A36" s="34" t="s">
        <v>23</v>
      </c>
      <c r="B36" s="74">
        <v>15831</v>
      </c>
      <c r="C36" s="74">
        <v>11159</v>
      </c>
      <c r="D36" s="74">
        <v>4672</v>
      </c>
      <c r="E36" s="76">
        <v>0.33916551727072503</v>
      </c>
      <c r="F36" s="76">
        <v>0.33588627028923451</v>
      </c>
      <c r="G36" s="4"/>
    </row>
    <row r="37" spans="1:7" s="6" customFormat="1" ht="12.75" customHeight="1" x14ac:dyDescent="0.25">
      <c r="A37" s="34" t="s">
        <v>97</v>
      </c>
      <c r="B37" s="74">
        <v>118</v>
      </c>
      <c r="C37" s="74">
        <v>61</v>
      </c>
      <c r="D37" s="74">
        <v>57</v>
      </c>
      <c r="E37" s="76">
        <v>0.24838144875605686</v>
      </c>
      <c r="F37" s="76">
        <v>0.2974637302995512</v>
      </c>
      <c r="G37" s="4"/>
    </row>
    <row r="38" spans="1:7" s="6" customFormat="1" ht="12.75" customHeight="1" x14ac:dyDescent="0.25">
      <c r="A38" s="34" t="s">
        <v>43</v>
      </c>
      <c r="B38" s="74">
        <v>4839</v>
      </c>
      <c r="C38" s="74">
        <v>3042</v>
      </c>
      <c r="D38" s="74">
        <v>1797</v>
      </c>
      <c r="E38" s="76">
        <v>0.21531207156118232</v>
      </c>
      <c r="F38" s="76">
        <v>0.26420176369747211</v>
      </c>
      <c r="G38" s="4"/>
    </row>
    <row r="39" spans="1:7" s="13" customFormat="1" ht="12.75" customHeight="1" x14ac:dyDescent="0.25">
      <c r="A39" s="35" t="s">
        <v>24</v>
      </c>
      <c r="B39" s="74">
        <v>21998</v>
      </c>
      <c r="C39" s="74">
        <v>15574</v>
      </c>
      <c r="D39" s="74">
        <v>6424</v>
      </c>
      <c r="E39" s="76">
        <v>0.459461532561172</v>
      </c>
      <c r="F39" s="76">
        <v>0.5638238208542844</v>
      </c>
      <c r="G39" s="4"/>
    </row>
    <row r="40" spans="1:7" s="6" customFormat="1" ht="12.75" customHeight="1" x14ac:dyDescent="0.25">
      <c r="A40" s="34" t="s">
        <v>26</v>
      </c>
      <c r="B40" s="74">
        <v>5550</v>
      </c>
      <c r="C40" s="74">
        <v>2962</v>
      </c>
      <c r="D40" s="74">
        <v>2588</v>
      </c>
      <c r="E40" s="76">
        <v>0.19877113537106184</v>
      </c>
      <c r="F40" s="76">
        <v>0.2814267072640278</v>
      </c>
      <c r="G40" s="4"/>
    </row>
    <row r="41" spans="1:7" s="6" customFormat="1" ht="8.25" customHeight="1" x14ac:dyDescent="0.25">
      <c r="A41" s="34"/>
      <c r="B41" s="74"/>
      <c r="C41" s="74"/>
      <c r="D41" s="74"/>
      <c r="E41" s="76"/>
      <c r="F41" s="76"/>
      <c r="G41" s="4"/>
    </row>
    <row r="42" spans="1:7" s="6" customFormat="1" ht="12.75" customHeight="1" x14ac:dyDescent="0.25">
      <c r="A42" s="33" t="s">
        <v>31</v>
      </c>
      <c r="B42" s="72">
        <f t="shared" ref="B42" si="1">C42+D42</f>
        <v>3082</v>
      </c>
      <c r="C42" s="72">
        <f>SUM(C43:C46)</f>
        <v>1310</v>
      </c>
      <c r="D42" s="72">
        <f>SUM(D43:D46)</f>
        <v>1772</v>
      </c>
      <c r="E42" s="73">
        <v>0.22340118931289643</v>
      </c>
      <c r="F42" s="73">
        <v>0.27333825918081817</v>
      </c>
      <c r="G42" s="4"/>
    </row>
    <row r="43" spans="1:7" s="6" customFormat="1" ht="12.75" customHeight="1" x14ac:dyDescent="0.25">
      <c r="A43" s="34" t="s">
        <v>13</v>
      </c>
      <c r="B43" s="74">
        <v>1875</v>
      </c>
      <c r="C43" s="74">
        <v>668</v>
      </c>
      <c r="D43" s="74">
        <v>1207</v>
      </c>
      <c r="E43" s="76">
        <v>0.20454782070832342</v>
      </c>
      <c r="F43" s="76">
        <v>0.28539811500101675</v>
      </c>
      <c r="G43" s="4"/>
    </row>
    <row r="44" spans="1:7" s="6" customFormat="1" ht="12.75" customHeight="1" x14ac:dyDescent="0.25">
      <c r="A44" s="34" t="s">
        <v>98</v>
      </c>
      <c r="B44" s="74">
        <v>191</v>
      </c>
      <c r="C44" s="74">
        <v>122</v>
      </c>
      <c r="D44" s="74">
        <v>69</v>
      </c>
      <c r="E44" s="76">
        <v>0.31897926634768742</v>
      </c>
      <c r="F44" s="76">
        <v>0.21950753960679517</v>
      </c>
      <c r="G44" s="4"/>
    </row>
    <row r="45" spans="1:7" s="6" customFormat="1" ht="12.75" customHeight="1" x14ac:dyDescent="0.25">
      <c r="A45" s="34" t="s">
        <v>15</v>
      </c>
      <c r="B45" s="74">
        <v>937</v>
      </c>
      <c r="C45" s="74">
        <v>495</v>
      </c>
      <c r="D45" s="74">
        <v>442</v>
      </c>
      <c r="E45" s="76">
        <v>0.24771799183281287</v>
      </c>
      <c r="F45" s="76">
        <v>0.27030663290891516</v>
      </c>
      <c r="G45" s="4"/>
    </row>
    <row r="46" spans="1:7" ht="12.75" customHeight="1" x14ac:dyDescent="0.25">
      <c r="A46" s="34" t="s">
        <v>19</v>
      </c>
      <c r="B46" s="74">
        <v>79</v>
      </c>
      <c r="C46" s="74">
        <v>25</v>
      </c>
      <c r="D46" s="74">
        <v>54</v>
      </c>
      <c r="E46" s="76">
        <v>0.11497424576894776</v>
      </c>
      <c r="F46" s="76">
        <v>0.17756732761171948</v>
      </c>
      <c r="G46" s="4"/>
    </row>
    <row r="47" spans="1:7" ht="8.25" customHeight="1" x14ac:dyDescent="0.25">
      <c r="A47" s="34"/>
      <c r="B47" s="74"/>
      <c r="C47" s="74"/>
      <c r="D47" s="74"/>
      <c r="E47" s="76"/>
      <c r="F47" s="76"/>
      <c r="G47" s="4"/>
    </row>
    <row r="48" spans="1:7" s="13" customFormat="1" ht="12.75" customHeight="1" x14ac:dyDescent="0.25">
      <c r="A48" s="33" t="s">
        <v>76</v>
      </c>
      <c r="B48" s="72">
        <v>45624</v>
      </c>
      <c r="C48" s="72">
        <v>30380</v>
      </c>
      <c r="D48" s="72">
        <v>15244</v>
      </c>
      <c r="E48" s="73">
        <v>0.30023450508792732</v>
      </c>
      <c r="F48" s="73">
        <v>1.3191609776190893</v>
      </c>
      <c r="G48" s="4"/>
    </row>
    <row r="49" spans="1:9" ht="3.75" customHeight="1" x14ac:dyDescent="0.25">
      <c r="A49" s="54"/>
      <c r="B49" s="55"/>
      <c r="C49" s="55"/>
      <c r="D49" s="55"/>
      <c r="E49" s="55"/>
      <c r="F49" s="55"/>
      <c r="G49" s="4"/>
      <c r="H49" s="4"/>
      <c r="I49" s="4"/>
    </row>
    <row r="50" spans="1:9" ht="3.75" customHeight="1" x14ac:dyDescent="0.25">
      <c r="A50" s="71"/>
      <c r="B50" s="37"/>
      <c r="C50" s="37"/>
      <c r="D50" s="37"/>
      <c r="E50" s="37"/>
      <c r="F50" s="37"/>
      <c r="G50" s="4"/>
      <c r="H50" s="4"/>
      <c r="I50" s="4"/>
    </row>
    <row r="51" spans="1:9" ht="12.75" customHeight="1" x14ac:dyDescent="0.25">
      <c r="A51" s="43" t="s">
        <v>105</v>
      </c>
      <c r="B51" s="37"/>
      <c r="C51" s="37"/>
      <c r="D51" s="37"/>
      <c r="E51" s="37"/>
      <c r="F51" s="37"/>
      <c r="G51" s="4"/>
      <c r="H51" s="4"/>
      <c r="I51" s="4"/>
    </row>
    <row r="52" spans="1:9" ht="12.75" customHeight="1" x14ac:dyDescent="0.25">
      <c r="A52" s="56" t="s">
        <v>73</v>
      </c>
      <c r="B52" s="37"/>
      <c r="C52" s="37"/>
      <c r="D52" s="37"/>
      <c r="E52" s="37"/>
      <c r="F52" s="37"/>
      <c r="G52" s="4"/>
    </row>
    <row r="53" spans="1:9" ht="12.75" customHeight="1" x14ac:dyDescent="0.25">
      <c r="A53" s="56" t="s">
        <v>78</v>
      </c>
      <c r="B53" s="37"/>
      <c r="C53" s="37"/>
      <c r="D53" s="37"/>
      <c r="E53" s="37"/>
      <c r="F53" s="37"/>
      <c r="G53" s="4"/>
    </row>
    <row r="54" spans="1:9" ht="12.75" customHeight="1" x14ac:dyDescent="0.25">
      <c r="A54" s="57" t="s">
        <v>80</v>
      </c>
      <c r="B54" s="37"/>
      <c r="C54" s="37"/>
      <c r="D54" s="37"/>
      <c r="E54" s="37"/>
      <c r="F54" s="37"/>
      <c r="G54" s="4"/>
    </row>
    <row r="55" spans="1:9" ht="12.75" customHeight="1" x14ac:dyDescent="0.25">
      <c r="A55" s="58" t="s">
        <v>82</v>
      </c>
      <c r="B55" s="37"/>
      <c r="C55" s="37"/>
      <c r="D55" s="37"/>
      <c r="E55" s="37"/>
      <c r="F55" s="37"/>
      <c r="G55" s="4"/>
    </row>
    <row r="56" spans="1:9" ht="12.75" customHeight="1" x14ac:dyDescent="0.25">
      <c r="A56" s="58" t="s">
        <v>84</v>
      </c>
      <c r="B56" s="37"/>
      <c r="C56" s="37"/>
      <c r="D56" s="37"/>
      <c r="E56" s="40"/>
      <c r="F56" s="23"/>
      <c r="G56" s="4"/>
    </row>
    <row r="57" spans="1:9" ht="12.75" customHeight="1" x14ac:dyDescent="0.25">
      <c r="A57" s="41" t="s">
        <v>85</v>
      </c>
      <c r="B57" s="37"/>
      <c r="C57" s="37"/>
      <c r="D57" s="37"/>
      <c r="E57" s="23"/>
      <c r="F57" s="23"/>
      <c r="G57" s="4"/>
    </row>
    <row r="58" spans="1:9" s="6" customFormat="1" ht="12.75" customHeight="1" x14ac:dyDescent="0.25">
      <c r="A58" s="44" t="s">
        <v>106</v>
      </c>
      <c r="B58" s="41"/>
      <c r="C58" s="41"/>
      <c r="D58" s="41"/>
      <c r="E58" s="42"/>
      <c r="F58" s="42"/>
      <c r="G58" s="11"/>
    </row>
    <row r="59" spans="1:9" s="6" customFormat="1" ht="12.75" customHeight="1" x14ac:dyDescent="0.25">
      <c r="B59" s="41"/>
      <c r="C59" s="41"/>
      <c r="D59" s="41"/>
      <c r="E59" s="42"/>
      <c r="F59" s="42"/>
      <c r="G59" s="11"/>
    </row>
    <row r="60" spans="1:9" s="6" customFormat="1" ht="12.75" customHeight="1" x14ac:dyDescent="0.25">
      <c r="A60" s="43" t="s">
        <v>86</v>
      </c>
      <c r="B60" s="41"/>
      <c r="C60" s="41"/>
      <c r="D60" s="41"/>
      <c r="E60" s="42"/>
      <c r="F60" s="42"/>
      <c r="G60" s="11"/>
    </row>
    <row r="61" spans="1:9" ht="12.6" customHeight="1" x14ac:dyDescent="0.25">
      <c r="B61" s="23"/>
      <c r="C61" s="23"/>
      <c r="D61" s="23"/>
      <c r="E61" s="37"/>
      <c r="F61" s="37"/>
      <c r="G61" s="4"/>
    </row>
    <row r="62" spans="1:9" ht="12.6" customHeight="1" x14ac:dyDescent="0.25">
      <c r="A62" s="3"/>
      <c r="B62" s="4"/>
      <c r="C62" s="4"/>
      <c r="D62" s="4"/>
      <c r="E62" s="4"/>
      <c r="F62" s="4"/>
      <c r="G62" s="4"/>
    </row>
    <row r="63" spans="1:9" ht="12.6" customHeight="1" x14ac:dyDescent="0.25">
      <c r="A63" s="3"/>
      <c r="B63" s="4"/>
      <c r="C63" s="4"/>
      <c r="D63" s="4"/>
      <c r="E63" s="4"/>
      <c r="F63" s="4"/>
      <c r="G63" s="4"/>
    </row>
    <row r="64" spans="1:9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E71" s="4"/>
      <c r="F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  <row r="74" spans="1:7" ht="12.6" customHeight="1" x14ac:dyDescent="0.25">
      <c r="A74" s="3"/>
      <c r="B74" s="4"/>
      <c r="C74" s="4"/>
      <c r="D74" s="4"/>
      <c r="G74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7" s="8" customFormat="1" ht="16.5" customHeight="1" x14ac:dyDescent="0.2">
      <c r="A1" s="7" t="s">
        <v>63</v>
      </c>
      <c r="F1" s="9" t="s">
        <v>66</v>
      </c>
    </row>
    <row r="2" spans="1:7" ht="3.75" customHeight="1" x14ac:dyDescent="0.25">
      <c r="A2" s="14"/>
      <c r="B2" s="15"/>
      <c r="C2" s="15"/>
      <c r="D2" s="15"/>
      <c r="E2" s="15"/>
      <c r="F2" s="15"/>
    </row>
    <row r="3" spans="1:7" ht="3.75" customHeight="1" x14ac:dyDescent="0.25">
      <c r="A3" s="16"/>
      <c r="B3" s="17"/>
      <c r="C3" s="18"/>
      <c r="D3" s="18"/>
      <c r="E3" s="19"/>
      <c r="F3" s="20"/>
    </row>
    <row r="4" spans="1:7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5">
      <c r="A5" s="21"/>
      <c r="B5" s="25"/>
      <c r="C5" s="26"/>
      <c r="D5" s="26"/>
      <c r="E5" s="25"/>
      <c r="F5" s="26"/>
    </row>
    <row r="6" spans="1:7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5">
      <c r="A7" s="21"/>
      <c r="B7" s="28"/>
      <c r="C7" s="28"/>
      <c r="D7" s="28"/>
      <c r="E7" s="22"/>
      <c r="F7" s="23"/>
    </row>
    <row r="8" spans="1:7" s="2" customFormat="1" ht="3.75" customHeight="1" x14ac:dyDescent="0.25">
      <c r="A8" s="21"/>
      <c r="B8" s="28"/>
      <c r="C8" s="28"/>
      <c r="D8" s="23"/>
      <c r="E8" s="25"/>
      <c r="F8" s="26"/>
    </row>
    <row r="9" spans="1:7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5">
      <c r="A10" s="21"/>
      <c r="B10" s="28"/>
      <c r="C10" s="28"/>
      <c r="D10" s="28"/>
      <c r="E10" s="22"/>
      <c r="F10" s="22"/>
    </row>
    <row r="11" spans="1:7" ht="3.75" customHeight="1" x14ac:dyDescent="0.25">
      <c r="A11" s="29"/>
      <c r="B11" s="30"/>
      <c r="C11" s="30"/>
      <c r="D11" s="30"/>
      <c r="E11" s="31"/>
      <c r="F11" s="31"/>
    </row>
    <row r="12" spans="1:7" ht="3.75" customHeight="1" x14ac:dyDescent="0.25">
      <c r="A12" s="32"/>
      <c r="B12" s="20"/>
      <c r="C12" s="20"/>
      <c r="D12" s="20"/>
      <c r="E12" s="20"/>
      <c r="F12" s="20"/>
    </row>
    <row r="13" spans="1:7" ht="12.75" customHeight="1" x14ac:dyDescent="0.25">
      <c r="A13" s="33" t="s">
        <v>74</v>
      </c>
      <c r="B13" s="59">
        <v>1003865</v>
      </c>
      <c r="C13" s="59">
        <v>513953</v>
      </c>
      <c r="D13" s="59">
        <v>489912</v>
      </c>
      <c r="E13" s="63">
        <v>0.59953199565591186</v>
      </c>
      <c r="F13" s="63">
        <v>0.77547906305302383</v>
      </c>
      <c r="G13" s="4"/>
    </row>
    <row r="14" spans="1:7" ht="8.25" customHeight="1" x14ac:dyDescent="0.25">
      <c r="A14" s="34"/>
      <c r="B14" s="47"/>
      <c r="C14" s="47"/>
      <c r="D14" s="47"/>
      <c r="E14" s="64"/>
      <c r="F14" s="64"/>
      <c r="G14" s="4"/>
    </row>
    <row r="15" spans="1:7" s="6" customFormat="1" ht="12.75" customHeight="1" x14ac:dyDescent="0.25">
      <c r="A15" s="33" t="s">
        <v>32</v>
      </c>
      <c r="B15" s="59">
        <v>765704</v>
      </c>
      <c r="C15" s="59">
        <v>350307</v>
      </c>
      <c r="D15" s="59">
        <v>415397</v>
      </c>
      <c r="E15" s="63">
        <v>0.6721356140334046</v>
      </c>
      <c r="F15" s="63">
        <v>0.82450467831382213</v>
      </c>
      <c r="G15" s="10"/>
    </row>
    <row r="16" spans="1:7" s="6" customFormat="1" ht="12.75" customHeight="1" x14ac:dyDescent="0.25">
      <c r="A16" s="34" t="s">
        <v>35</v>
      </c>
      <c r="B16" s="47">
        <v>284992</v>
      </c>
      <c r="C16" s="47">
        <v>77696</v>
      </c>
      <c r="D16" s="47">
        <v>207296</v>
      </c>
      <c r="E16" s="65">
        <v>0.60027504365159079</v>
      </c>
      <c r="F16" s="65">
        <v>0.82360326428123043</v>
      </c>
      <c r="G16" s="10"/>
    </row>
    <row r="17" spans="1:7" s="6" customFormat="1" ht="12.75" customHeight="1" x14ac:dyDescent="0.25">
      <c r="A17" s="34" t="s">
        <v>34</v>
      </c>
      <c r="B17" s="47">
        <v>377047</v>
      </c>
      <c r="C17" s="47">
        <v>218218</v>
      </c>
      <c r="D17" s="47">
        <v>158829</v>
      </c>
      <c r="E17" s="65">
        <v>0.70243578972442455</v>
      </c>
      <c r="F17" s="65">
        <v>0.83841321790540535</v>
      </c>
      <c r="G17" s="10"/>
    </row>
    <row r="18" spans="1:7" s="6" customFormat="1" ht="12.75" customHeight="1" x14ac:dyDescent="0.25">
      <c r="A18" s="34" t="s">
        <v>75</v>
      </c>
      <c r="B18" s="47">
        <v>103665</v>
      </c>
      <c r="C18" s="47">
        <v>54393</v>
      </c>
      <c r="D18" s="47">
        <v>49272</v>
      </c>
      <c r="E18" s="65">
        <v>0.67075667143491347</v>
      </c>
      <c r="F18" s="65">
        <v>0.78608806636885764</v>
      </c>
      <c r="G18" s="10"/>
    </row>
    <row r="19" spans="1:7" s="6" customFormat="1" ht="8.25" customHeight="1" x14ac:dyDescent="0.25">
      <c r="A19" s="34"/>
      <c r="B19" s="47"/>
      <c r="C19" s="47"/>
      <c r="D19" s="47"/>
      <c r="E19" s="65"/>
      <c r="F19" s="65"/>
      <c r="G19" s="10"/>
    </row>
    <row r="20" spans="1:7" s="6" customFormat="1" ht="12.75" customHeight="1" x14ac:dyDescent="0.25">
      <c r="A20" s="33" t="s">
        <v>28</v>
      </c>
      <c r="B20" s="59">
        <v>52601</v>
      </c>
      <c r="C20" s="59">
        <v>24145</v>
      </c>
      <c r="D20" s="59">
        <v>28456</v>
      </c>
      <c r="E20" s="63">
        <v>0.46919026058568625</v>
      </c>
      <c r="F20" s="63">
        <v>0.6134212852184785</v>
      </c>
      <c r="G20" s="10"/>
    </row>
    <row r="21" spans="1:7" s="6" customFormat="1" ht="12.75" customHeight="1" x14ac:dyDescent="0.25">
      <c r="A21" s="34" t="s">
        <v>12</v>
      </c>
      <c r="B21" s="47">
        <v>14080</v>
      </c>
      <c r="C21" s="47">
        <v>5664</v>
      </c>
      <c r="D21" s="47">
        <v>8416</v>
      </c>
      <c r="E21" s="65">
        <v>0.49872325438055826</v>
      </c>
      <c r="F21" s="65">
        <v>0.64273713151061551</v>
      </c>
      <c r="G21" s="10"/>
    </row>
    <row r="22" spans="1:7" s="6" customFormat="1" ht="12.75" customHeight="1" x14ac:dyDescent="0.25">
      <c r="A22" s="34" t="s">
        <v>36</v>
      </c>
      <c r="B22" s="47">
        <v>7790</v>
      </c>
      <c r="C22" s="47">
        <v>2830</v>
      </c>
      <c r="D22" s="47">
        <v>4960</v>
      </c>
      <c r="E22" s="65">
        <v>0.60264054514480414</v>
      </c>
      <c r="F22" s="65">
        <v>0.71759259259259256</v>
      </c>
      <c r="G22" s="10"/>
    </row>
    <row r="23" spans="1:7" s="6" customFormat="1" ht="12.75" customHeight="1" x14ac:dyDescent="0.25">
      <c r="A23" s="34" t="s">
        <v>20</v>
      </c>
      <c r="B23" s="47">
        <v>264</v>
      </c>
      <c r="C23" s="47">
        <v>182</v>
      </c>
      <c r="D23" s="47">
        <v>82</v>
      </c>
      <c r="E23" s="65">
        <v>0.29449838187702265</v>
      </c>
      <c r="F23" s="65">
        <v>0.25308641975308643</v>
      </c>
      <c r="G23" s="10"/>
    </row>
    <row r="24" spans="1:7" s="6" customFormat="1" ht="12.75" customHeight="1" x14ac:dyDescent="0.25">
      <c r="A24" s="34" t="s">
        <v>37</v>
      </c>
      <c r="B24" s="47">
        <v>30316</v>
      </c>
      <c r="C24" s="47">
        <v>15378</v>
      </c>
      <c r="D24" s="47">
        <v>14938</v>
      </c>
      <c r="E24" s="65">
        <v>0.4508884067319533</v>
      </c>
      <c r="F24" s="65">
        <v>0.58848093287109993</v>
      </c>
      <c r="G24" s="10"/>
    </row>
    <row r="25" spans="1:7" s="6" customFormat="1" ht="12.75" customHeight="1" x14ac:dyDescent="0.25">
      <c r="A25" s="34" t="s">
        <v>27</v>
      </c>
      <c r="B25" s="47">
        <v>151</v>
      </c>
      <c r="C25" s="47">
        <v>91</v>
      </c>
      <c r="D25" s="47">
        <v>60</v>
      </c>
      <c r="E25" s="65">
        <v>0.13304093567251463</v>
      </c>
      <c r="F25" s="65">
        <v>8.8888888888888892E-2</v>
      </c>
      <c r="G25" s="10"/>
    </row>
    <row r="26" spans="1:7" s="6" customFormat="1" ht="8.25" customHeight="1" x14ac:dyDescent="0.25">
      <c r="A26" s="34"/>
      <c r="B26" s="47"/>
      <c r="C26" s="47"/>
      <c r="D26" s="47"/>
      <c r="E26" s="65"/>
      <c r="F26" s="65"/>
      <c r="G26" s="10"/>
    </row>
    <row r="27" spans="1:7" s="6" customFormat="1" ht="12.75" customHeight="1" x14ac:dyDescent="0.25">
      <c r="A27" s="33" t="s">
        <v>29</v>
      </c>
      <c r="B27" s="59">
        <v>21145</v>
      </c>
      <c r="C27" s="59">
        <v>13147</v>
      </c>
      <c r="D27" s="59">
        <v>7998</v>
      </c>
      <c r="E27" s="63">
        <v>0.36644646988321211</v>
      </c>
      <c r="F27" s="63">
        <v>0.5153350515463917</v>
      </c>
      <c r="G27" s="10"/>
    </row>
    <row r="28" spans="1:7" s="6" customFormat="1" ht="12.75" customHeight="1" x14ac:dyDescent="0.25">
      <c r="A28" s="34" t="s">
        <v>21</v>
      </c>
      <c r="B28" s="47">
        <v>240</v>
      </c>
      <c r="C28" s="47">
        <v>122</v>
      </c>
      <c r="D28" s="47">
        <v>118</v>
      </c>
      <c r="E28" s="65">
        <v>0.44043321299638988</v>
      </c>
      <c r="F28" s="65">
        <v>0.56730769230769229</v>
      </c>
      <c r="G28" s="10"/>
    </row>
    <row r="29" spans="1:7" s="6" customFormat="1" ht="12.75" customHeight="1" x14ac:dyDescent="0.25">
      <c r="A29" s="34" t="s">
        <v>22</v>
      </c>
      <c r="B29" s="47">
        <v>4403</v>
      </c>
      <c r="C29" s="47">
        <v>2748</v>
      </c>
      <c r="D29" s="47">
        <v>1655</v>
      </c>
      <c r="E29" s="65">
        <v>0.33136380079585193</v>
      </c>
      <c r="F29" s="65">
        <v>0.51064486269669851</v>
      </c>
      <c r="G29" s="10"/>
    </row>
    <row r="30" spans="1:7" s="6" customFormat="1" ht="12.75" customHeight="1" x14ac:dyDescent="0.25">
      <c r="A30" s="34" t="s">
        <v>25</v>
      </c>
      <c r="B30" s="47">
        <v>16502</v>
      </c>
      <c r="C30" s="47">
        <v>10277</v>
      </c>
      <c r="D30" s="47">
        <v>6225</v>
      </c>
      <c r="E30" s="65">
        <v>0.37635038634782292</v>
      </c>
      <c r="F30" s="65">
        <v>0.51569878220528542</v>
      </c>
      <c r="G30" s="10"/>
    </row>
    <row r="31" spans="1:7" s="6" customFormat="1" ht="8.25" customHeight="1" x14ac:dyDescent="0.25">
      <c r="A31" s="34"/>
      <c r="B31" s="47"/>
      <c r="C31" s="47"/>
      <c r="D31" s="47"/>
      <c r="E31" s="65"/>
      <c r="F31" s="65"/>
      <c r="G31" s="10"/>
    </row>
    <row r="32" spans="1:7" s="6" customFormat="1" ht="12.75" customHeight="1" x14ac:dyDescent="0.25">
      <c r="A32" s="33" t="s">
        <v>11</v>
      </c>
      <c r="B32" s="59">
        <v>31424</v>
      </c>
      <c r="C32" s="59">
        <v>18411</v>
      </c>
      <c r="D32" s="59">
        <v>13013</v>
      </c>
      <c r="E32" s="66">
        <v>0.46049373452389886</v>
      </c>
      <c r="F32" s="66">
        <v>0.60982239092740986</v>
      </c>
      <c r="G32" s="10"/>
    </row>
    <row r="33" spans="1:7" s="6" customFormat="1" ht="8.25" customHeight="1" x14ac:dyDescent="0.25">
      <c r="A33" s="34"/>
      <c r="B33" s="47"/>
      <c r="C33" s="47"/>
      <c r="D33" s="47"/>
      <c r="E33" s="65"/>
      <c r="F33" s="65"/>
      <c r="G33" s="10"/>
    </row>
    <row r="34" spans="1:7" s="6" customFormat="1" ht="12.75" customHeight="1" x14ac:dyDescent="0.25">
      <c r="A34" s="33" t="s">
        <v>30</v>
      </c>
      <c r="B34" s="59">
        <v>73851</v>
      </c>
      <c r="C34" s="59">
        <v>53946</v>
      </c>
      <c r="D34" s="59">
        <v>19905</v>
      </c>
      <c r="E34" s="63">
        <v>0.50805699701453177</v>
      </c>
      <c r="F34" s="63">
        <v>0.61349976883957469</v>
      </c>
      <c r="G34" s="10"/>
    </row>
    <row r="35" spans="1:7" s="6" customFormat="1" ht="12.75" customHeight="1" x14ac:dyDescent="0.25">
      <c r="A35" s="34" t="s">
        <v>18</v>
      </c>
      <c r="B35" s="47">
        <v>75</v>
      </c>
      <c r="C35" s="47">
        <v>52</v>
      </c>
      <c r="D35" s="47">
        <v>23</v>
      </c>
      <c r="E35" s="65">
        <v>0.39097744360902253</v>
      </c>
      <c r="F35" s="65">
        <v>0.35384615384615387</v>
      </c>
      <c r="G35" s="10"/>
    </row>
    <row r="36" spans="1:7" s="6" customFormat="1" ht="12.75" customHeight="1" x14ac:dyDescent="0.25">
      <c r="A36" s="34" t="s">
        <v>23</v>
      </c>
      <c r="B36" s="47">
        <v>27730</v>
      </c>
      <c r="C36" s="47">
        <v>20565</v>
      </c>
      <c r="D36" s="47">
        <v>7165</v>
      </c>
      <c r="E36" s="65">
        <v>0.54272669692811149</v>
      </c>
      <c r="F36" s="65">
        <v>0.69000385208012327</v>
      </c>
      <c r="G36" s="10"/>
    </row>
    <row r="37" spans="1:7" s="6" customFormat="1" ht="12.75" customHeight="1" x14ac:dyDescent="0.25">
      <c r="A37" s="34" t="s">
        <v>97</v>
      </c>
      <c r="B37" s="47">
        <v>148</v>
      </c>
      <c r="C37" s="47">
        <v>81</v>
      </c>
      <c r="D37" s="47">
        <v>67</v>
      </c>
      <c r="E37" s="65">
        <v>0.25714285714285712</v>
      </c>
      <c r="F37" s="65">
        <v>0.39644970414201186</v>
      </c>
      <c r="G37" s="10"/>
    </row>
    <row r="38" spans="1:7" s="6" customFormat="1" ht="12.75" customHeight="1" x14ac:dyDescent="0.25">
      <c r="A38" s="34" t="s">
        <v>43</v>
      </c>
      <c r="B38" s="47">
        <v>8536</v>
      </c>
      <c r="C38" s="47">
        <v>6268</v>
      </c>
      <c r="D38" s="47">
        <v>2268</v>
      </c>
      <c r="E38" s="65">
        <v>0.39011638762681272</v>
      </c>
      <c r="F38" s="65">
        <v>0.42808607021517553</v>
      </c>
      <c r="G38" s="10"/>
    </row>
    <row r="39" spans="1:7" s="13" customFormat="1" ht="12.75" customHeight="1" x14ac:dyDescent="0.25">
      <c r="A39" s="35" t="s">
        <v>24</v>
      </c>
      <c r="B39" s="60">
        <v>23576</v>
      </c>
      <c r="C39" s="60">
        <v>18629</v>
      </c>
      <c r="D39" s="60">
        <v>4947</v>
      </c>
      <c r="E39" s="67">
        <v>0.5090307948738968</v>
      </c>
      <c r="F39" s="67">
        <v>0.58206847864454647</v>
      </c>
      <c r="G39" s="12"/>
    </row>
    <row r="40" spans="1:7" s="6" customFormat="1" ht="12.75" customHeight="1" x14ac:dyDescent="0.25">
      <c r="A40" s="34" t="s">
        <v>26</v>
      </c>
      <c r="B40" s="47">
        <v>13786</v>
      </c>
      <c r="C40" s="47">
        <v>8351</v>
      </c>
      <c r="D40" s="47">
        <v>5435</v>
      </c>
      <c r="E40" s="65">
        <v>0.46547015216543114</v>
      </c>
      <c r="F40" s="65">
        <v>0.66143361324084216</v>
      </c>
      <c r="G40" s="10"/>
    </row>
    <row r="41" spans="1:7" s="6" customFormat="1" ht="8.25" customHeight="1" x14ac:dyDescent="0.25">
      <c r="A41" s="34"/>
      <c r="B41" s="47"/>
      <c r="C41" s="47"/>
      <c r="D41" s="47"/>
      <c r="E41" s="65"/>
      <c r="F41" s="65"/>
      <c r="G41" s="10"/>
    </row>
    <row r="42" spans="1:7" s="6" customFormat="1" ht="12.75" customHeight="1" x14ac:dyDescent="0.25">
      <c r="A42" s="33" t="s">
        <v>31</v>
      </c>
      <c r="B42" s="59">
        <v>3925</v>
      </c>
      <c r="C42" s="59">
        <v>2189</v>
      </c>
      <c r="D42" s="59">
        <v>1736</v>
      </c>
      <c r="E42" s="63">
        <v>0.43380895759017041</v>
      </c>
      <c r="F42" s="63">
        <v>0.46666666666666667</v>
      </c>
      <c r="G42" s="10"/>
    </row>
    <row r="43" spans="1:7" s="6" customFormat="1" ht="12.75" customHeight="1" x14ac:dyDescent="0.25">
      <c r="A43" s="34" t="s">
        <v>13</v>
      </c>
      <c r="B43" s="47">
        <v>2195</v>
      </c>
      <c r="C43" s="47">
        <v>1055</v>
      </c>
      <c r="D43" s="47">
        <v>1140</v>
      </c>
      <c r="E43" s="65">
        <v>0.48662361623616235</v>
      </c>
      <c r="F43" s="65">
        <v>0.55854973052425283</v>
      </c>
      <c r="G43" s="10"/>
    </row>
    <row r="44" spans="1:7" s="6" customFormat="1" ht="12.75" customHeight="1" x14ac:dyDescent="0.25">
      <c r="A44" s="34" t="s">
        <v>98</v>
      </c>
      <c r="B44" s="47">
        <v>145</v>
      </c>
      <c r="C44" s="47">
        <v>100</v>
      </c>
      <c r="D44" s="47">
        <v>45</v>
      </c>
      <c r="E44" s="65">
        <v>0.3546099290780142</v>
      </c>
      <c r="F44" s="65">
        <v>0.30612244897959184</v>
      </c>
      <c r="G44" s="10"/>
    </row>
    <row r="45" spans="1:7" s="6" customFormat="1" ht="12.75" customHeight="1" x14ac:dyDescent="0.25">
      <c r="A45" s="34" t="s">
        <v>15</v>
      </c>
      <c r="B45" s="47">
        <v>1488</v>
      </c>
      <c r="C45" s="47">
        <v>991</v>
      </c>
      <c r="D45" s="47">
        <v>497</v>
      </c>
      <c r="E45" s="65">
        <v>0.39294210943695479</v>
      </c>
      <c r="F45" s="65">
        <v>0.3482831114225648</v>
      </c>
      <c r="G45" s="10"/>
    </row>
    <row r="46" spans="1:7" ht="12.75" customHeight="1" x14ac:dyDescent="0.25">
      <c r="A46" s="34" t="s">
        <v>19</v>
      </c>
      <c r="B46" s="47">
        <v>97</v>
      </c>
      <c r="C46" s="47">
        <v>43</v>
      </c>
      <c r="D46" s="47">
        <v>54</v>
      </c>
      <c r="E46" s="65">
        <v>0.58108108108108103</v>
      </c>
      <c r="F46" s="65">
        <v>0.51428571428571423</v>
      </c>
      <c r="G46" s="4"/>
    </row>
    <row r="47" spans="1:7" ht="8.25" customHeight="1" x14ac:dyDescent="0.25">
      <c r="A47" s="34"/>
      <c r="B47" s="47"/>
      <c r="C47" s="47"/>
      <c r="D47" s="47"/>
      <c r="E47" s="65"/>
      <c r="F47" s="65"/>
      <c r="G47" s="4"/>
    </row>
    <row r="48" spans="1:7" s="13" customFormat="1" ht="12.75" customHeight="1" x14ac:dyDescent="0.25">
      <c r="A48" s="33" t="s">
        <v>76</v>
      </c>
      <c r="B48" s="59">
        <v>55215</v>
      </c>
      <c r="C48" s="59">
        <v>51808</v>
      </c>
      <c r="D48" s="59">
        <v>3407</v>
      </c>
      <c r="E48" s="63">
        <v>0.53122244324590362</v>
      </c>
      <c r="F48" s="63">
        <v>0.39955435674914974</v>
      </c>
      <c r="G48" s="12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5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5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ht="12.75" customHeight="1" x14ac:dyDescent="0.25">
      <c r="A59" s="43" t="s">
        <v>86</v>
      </c>
      <c r="B59" s="23"/>
      <c r="C59" s="23"/>
      <c r="D59" s="23"/>
      <c r="E59" s="37"/>
      <c r="F59" s="37"/>
      <c r="G59" s="4"/>
    </row>
    <row r="60" spans="1:27" ht="12.75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7" s="8" customFormat="1" ht="16.5" customHeight="1" x14ac:dyDescent="0.2">
      <c r="A1" s="7" t="s">
        <v>62</v>
      </c>
      <c r="F1" s="9" t="s">
        <v>66</v>
      </c>
    </row>
    <row r="2" spans="1:7" ht="3.75" customHeight="1" x14ac:dyDescent="0.25">
      <c r="A2" s="14"/>
      <c r="B2" s="15"/>
      <c r="C2" s="15"/>
      <c r="D2" s="15"/>
      <c r="E2" s="15"/>
      <c r="F2" s="15"/>
    </row>
    <row r="3" spans="1:7" ht="3.75" customHeight="1" x14ac:dyDescent="0.25">
      <c r="A3" s="16"/>
      <c r="B3" s="17"/>
      <c r="C3" s="18"/>
      <c r="D3" s="18"/>
      <c r="E3" s="19"/>
      <c r="F3" s="20"/>
    </row>
    <row r="4" spans="1:7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5">
      <c r="A5" s="21"/>
      <c r="B5" s="25"/>
      <c r="C5" s="26"/>
      <c r="D5" s="26"/>
      <c r="E5" s="25"/>
      <c r="F5" s="26"/>
    </row>
    <row r="6" spans="1:7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5">
      <c r="A7" s="21"/>
      <c r="B7" s="28"/>
      <c r="C7" s="28"/>
      <c r="D7" s="28"/>
      <c r="E7" s="22"/>
      <c r="F7" s="23"/>
    </row>
    <row r="8" spans="1:7" s="2" customFormat="1" ht="3.75" customHeight="1" x14ac:dyDescent="0.25">
      <c r="A8" s="21"/>
      <c r="B8" s="28"/>
      <c r="C8" s="28"/>
      <c r="D8" s="23"/>
      <c r="E8" s="25"/>
      <c r="F8" s="26"/>
    </row>
    <row r="9" spans="1:7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5">
      <c r="A10" s="21"/>
      <c r="B10" s="28"/>
      <c r="C10" s="28"/>
      <c r="D10" s="28"/>
      <c r="E10" s="22"/>
      <c r="F10" s="22"/>
    </row>
    <row r="11" spans="1:7" ht="3.75" customHeight="1" x14ac:dyDescent="0.25">
      <c r="A11" s="29"/>
      <c r="B11" s="30"/>
      <c r="C11" s="30"/>
      <c r="D11" s="30"/>
      <c r="E11" s="31"/>
      <c r="F11" s="31"/>
    </row>
    <row r="12" spans="1:7" ht="3.75" customHeight="1" x14ac:dyDescent="0.25">
      <c r="A12" s="32"/>
      <c r="B12" s="20"/>
      <c r="C12" s="20"/>
      <c r="D12" s="20"/>
      <c r="E12" s="20"/>
      <c r="F12" s="20"/>
    </row>
    <row r="13" spans="1:7" ht="12.75" customHeight="1" x14ac:dyDescent="0.25">
      <c r="A13" s="33" t="s">
        <v>74</v>
      </c>
      <c r="B13" s="45">
        <v>1120057.645</v>
      </c>
      <c r="C13" s="45">
        <v>583297.49199999997</v>
      </c>
      <c r="D13" s="45">
        <v>536760.17300000007</v>
      </c>
      <c r="E13" s="63">
        <v>0.67812831131024764</v>
      </c>
      <c r="F13" s="63">
        <v>0.84947477262044757</v>
      </c>
      <c r="G13" s="4"/>
    </row>
    <row r="14" spans="1:7" ht="8.25" customHeight="1" x14ac:dyDescent="0.25">
      <c r="A14" s="34"/>
      <c r="B14" s="46"/>
      <c r="C14" s="46"/>
      <c r="D14" s="46"/>
      <c r="E14" s="64"/>
      <c r="F14" s="64"/>
      <c r="G14" s="4"/>
    </row>
    <row r="15" spans="1:7" s="6" customFormat="1" ht="12.75" customHeight="1" x14ac:dyDescent="0.25">
      <c r="A15" s="33" t="s">
        <v>32</v>
      </c>
      <c r="B15" s="45">
        <v>854972.05800000008</v>
      </c>
      <c r="C15" s="45">
        <v>411707.70400000003</v>
      </c>
      <c r="D15" s="45">
        <v>443264.37400000001</v>
      </c>
      <c r="E15" s="63">
        <v>0.7898908601149992</v>
      </c>
      <c r="F15" s="63">
        <v>0.8791108109769763</v>
      </c>
      <c r="G15" s="10"/>
    </row>
    <row r="16" spans="1:7" s="6" customFormat="1" ht="12.75" customHeight="1" x14ac:dyDescent="0.25">
      <c r="A16" s="34" t="s">
        <v>35</v>
      </c>
      <c r="B16" s="46">
        <v>307021.57799999998</v>
      </c>
      <c r="C16" s="46">
        <v>90823.004000000001</v>
      </c>
      <c r="D16" s="46">
        <v>216198.57400000002</v>
      </c>
      <c r="E16" s="65">
        <v>0.7031821306906163</v>
      </c>
      <c r="F16" s="65">
        <v>0.85727428596352806</v>
      </c>
      <c r="G16" s="10"/>
    </row>
    <row r="17" spans="1:7" s="6" customFormat="1" ht="12.75" customHeight="1" x14ac:dyDescent="0.25">
      <c r="A17" s="34" t="s">
        <v>34</v>
      </c>
      <c r="B17" s="46">
        <v>432856.59</v>
      </c>
      <c r="C17" s="46">
        <v>259485.67</v>
      </c>
      <c r="D17" s="46">
        <v>173370.93</v>
      </c>
      <c r="E17" s="65">
        <v>0.83527491558268074</v>
      </c>
      <c r="F17" s="65">
        <v>0.91517593961148647</v>
      </c>
      <c r="G17" s="10"/>
    </row>
    <row r="18" spans="1:7" s="6" customFormat="1" ht="12.75" customHeight="1" x14ac:dyDescent="0.25">
      <c r="A18" s="34" t="s">
        <v>75</v>
      </c>
      <c r="B18" s="46">
        <v>115093.89</v>
      </c>
      <c r="C18" s="46">
        <v>61399.03</v>
      </c>
      <c r="D18" s="46">
        <v>53694.87</v>
      </c>
      <c r="E18" s="65">
        <v>0.75426930542247117</v>
      </c>
      <c r="F18" s="65">
        <v>0.85793739814015924</v>
      </c>
      <c r="G18" s="10"/>
    </row>
    <row r="19" spans="1:7" s="6" customFormat="1" ht="8.25" customHeight="1" x14ac:dyDescent="0.25">
      <c r="A19" s="34"/>
      <c r="B19" s="46"/>
      <c r="C19" s="46"/>
      <c r="D19" s="46"/>
      <c r="E19" s="65"/>
      <c r="F19" s="65"/>
      <c r="G19" s="10"/>
    </row>
    <row r="20" spans="1:7" s="6" customFormat="1" ht="12.75" customHeight="1" x14ac:dyDescent="0.25">
      <c r="A20" s="33" t="s">
        <v>28</v>
      </c>
      <c r="B20" s="45">
        <v>61114.792000000001</v>
      </c>
      <c r="C20" s="45">
        <v>27813.280000000002</v>
      </c>
      <c r="D20" s="45">
        <v>33301.51200000001</v>
      </c>
      <c r="E20" s="63">
        <v>0.54450430696945973</v>
      </c>
      <c r="F20" s="63">
        <v>0.7137516771331206</v>
      </c>
      <c r="G20" s="10"/>
    </row>
    <row r="21" spans="1:7" s="6" customFormat="1" ht="12.75" customHeight="1" x14ac:dyDescent="0.25">
      <c r="A21" s="34" t="s">
        <v>12</v>
      </c>
      <c r="B21" s="46">
        <v>16996.407999999999</v>
      </c>
      <c r="C21" s="46">
        <v>6682.3119999999999</v>
      </c>
      <c r="D21" s="46">
        <v>10314.096</v>
      </c>
      <c r="E21" s="65">
        <v>0.59203614778063263</v>
      </c>
      <c r="F21" s="65">
        <v>0.78583588571428564</v>
      </c>
      <c r="G21" s="10"/>
    </row>
    <row r="22" spans="1:7" s="6" customFormat="1" ht="12.75" customHeight="1" x14ac:dyDescent="0.25">
      <c r="A22" s="34" t="s">
        <v>36</v>
      </c>
      <c r="B22" s="46">
        <v>8703.4639999999999</v>
      </c>
      <c r="C22" s="46">
        <v>3281.8240000000001</v>
      </c>
      <c r="D22" s="46">
        <v>5421.64</v>
      </c>
      <c r="E22" s="65">
        <v>0.69280641756385897</v>
      </c>
      <c r="F22" s="65">
        <v>0.78642877864809979</v>
      </c>
      <c r="G22" s="10"/>
    </row>
    <row r="23" spans="1:7" s="6" customFormat="1" ht="12.75" customHeight="1" x14ac:dyDescent="0.25">
      <c r="A23" s="34" t="s">
        <v>20</v>
      </c>
      <c r="B23" s="46">
        <v>444.12800000000004</v>
      </c>
      <c r="C23" s="46">
        <v>291.08800000000002</v>
      </c>
      <c r="D23" s="46">
        <v>153.04</v>
      </c>
      <c r="E23" s="65">
        <v>0.49087352445193932</v>
      </c>
      <c r="F23" s="65">
        <v>0.50843853820598006</v>
      </c>
      <c r="G23" s="10"/>
    </row>
    <row r="24" spans="1:7" s="6" customFormat="1" ht="12.75" customHeight="1" x14ac:dyDescent="0.25">
      <c r="A24" s="34" t="s">
        <v>37</v>
      </c>
      <c r="B24" s="46">
        <v>34515.968000000001</v>
      </c>
      <c r="C24" s="46">
        <v>17373.352000000003</v>
      </c>
      <c r="D24" s="46">
        <v>17142.616000000002</v>
      </c>
      <c r="E24" s="65">
        <v>0.51432404748512395</v>
      </c>
      <c r="F24" s="65">
        <v>0.66801558724962984</v>
      </c>
      <c r="G24" s="10"/>
    </row>
    <row r="25" spans="1:7" s="6" customFormat="1" ht="12.75" customHeight="1" x14ac:dyDescent="0.25">
      <c r="A25" s="34" t="s">
        <v>27</v>
      </c>
      <c r="B25" s="46">
        <v>454.82400000000001</v>
      </c>
      <c r="C25" s="46">
        <v>184.70400000000001</v>
      </c>
      <c r="D25" s="46">
        <v>270.12</v>
      </c>
      <c r="E25" s="65">
        <v>0.27003508771929824</v>
      </c>
      <c r="F25" s="65">
        <v>0.4001777777777778</v>
      </c>
      <c r="G25" s="10"/>
    </row>
    <row r="26" spans="1:7" s="6" customFormat="1" ht="8.25" customHeight="1" x14ac:dyDescent="0.25">
      <c r="A26" s="34"/>
      <c r="B26" s="46"/>
      <c r="C26" s="46"/>
      <c r="D26" s="46"/>
      <c r="E26" s="65"/>
      <c r="F26" s="65"/>
      <c r="G26" s="10"/>
    </row>
    <row r="27" spans="1:7" s="6" customFormat="1" ht="12.75" customHeight="1" x14ac:dyDescent="0.25">
      <c r="A27" s="33" t="s">
        <v>29</v>
      </c>
      <c r="B27" s="45">
        <v>28536.048000000003</v>
      </c>
      <c r="C27" s="45">
        <v>18662.936000000002</v>
      </c>
      <c r="D27" s="45">
        <v>9873.112000000001</v>
      </c>
      <c r="E27" s="63">
        <v>0.52237624205782751</v>
      </c>
      <c r="F27" s="63">
        <v>0.62730236990914301</v>
      </c>
      <c r="G27" s="10"/>
    </row>
    <row r="28" spans="1:7" s="6" customFormat="1" ht="12.75" customHeight="1" x14ac:dyDescent="0.25">
      <c r="A28" s="34" t="s">
        <v>21</v>
      </c>
      <c r="B28" s="46">
        <v>352.52800000000002</v>
      </c>
      <c r="C28" s="46">
        <v>190.29600000000002</v>
      </c>
      <c r="D28" s="46">
        <v>162.232</v>
      </c>
      <c r="E28" s="65">
        <v>0.69961764705882357</v>
      </c>
      <c r="F28" s="65">
        <v>0.78372946859903381</v>
      </c>
      <c r="G28" s="10"/>
    </row>
    <row r="29" spans="1:7" s="6" customFormat="1" ht="12.75" customHeight="1" x14ac:dyDescent="0.25">
      <c r="A29" s="34" t="s">
        <v>22</v>
      </c>
      <c r="B29" s="46">
        <v>7354.112000000001</v>
      </c>
      <c r="C29" s="46">
        <v>4941.0320000000002</v>
      </c>
      <c r="D29" s="46">
        <v>2413.08</v>
      </c>
      <c r="E29" s="65">
        <v>0.60183093788063335</v>
      </c>
      <c r="F29" s="65">
        <v>0.73907503828483923</v>
      </c>
      <c r="G29" s="10"/>
    </row>
    <row r="30" spans="1:7" s="6" customFormat="1" ht="12.75" customHeight="1" x14ac:dyDescent="0.25">
      <c r="A30" s="34" t="s">
        <v>25</v>
      </c>
      <c r="B30" s="46">
        <v>20829.407999999999</v>
      </c>
      <c r="C30" s="46">
        <v>13531.608</v>
      </c>
      <c r="D30" s="46">
        <v>7297.8</v>
      </c>
      <c r="E30" s="65">
        <v>0.49666390163332724</v>
      </c>
      <c r="F30" s="65">
        <v>0.5949131817070189</v>
      </c>
      <c r="G30" s="10"/>
    </row>
    <row r="31" spans="1:7" s="6" customFormat="1" ht="8.25" customHeight="1" x14ac:dyDescent="0.25">
      <c r="A31" s="34"/>
      <c r="B31" s="46"/>
      <c r="C31" s="46"/>
      <c r="D31" s="46"/>
      <c r="E31" s="65"/>
      <c r="F31" s="65"/>
      <c r="G31" s="10"/>
    </row>
    <row r="32" spans="1:7" s="6" customFormat="1" ht="12.75" customHeight="1" x14ac:dyDescent="0.25">
      <c r="A32" s="33" t="s">
        <v>11</v>
      </c>
      <c r="B32" s="45">
        <v>38008</v>
      </c>
      <c r="C32" s="45">
        <v>23833.599999999999</v>
      </c>
      <c r="D32" s="45">
        <v>14174.4</v>
      </c>
      <c r="E32" s="66">
        <v>0.59124308501401601</v>
      </c>
      <c r="F32" s="66">
        <v>0.66828854314002828</v>
      </c>
      <c r="G32" s="10"/>
    </row>
    <row r="33" spans="1:7" s="6" customFormat="1" ht="8.25" customHeight="1" x14ac:dyDescent="0.25">
      <c r="A33" s="34"/>
      <c r="B33" s="46"/>
      <c r="C33" s="46"/>
      <c r="D33" s="46"/>
      <c r="E33" s="65"/>
      <c r="F33" s="65"/>
      <c r="G33" s="10"/>
    </row>
    <row r="34" spans="1:7" s="6" customFormat="1" ht="12.75" customHeight="1" x14ac:dyDescent="0.25">
      <c r="A34" s="33" t="s">
        <v>30</v>
      </c>
      <c r="B34" s="45">
        <v>79693.435000000012</v>
      </c>
      <c r="C34" s="45">
        <v>59248.204000000005</v>
      </c>
      <c r="D34" s="45">
        <v>20445.231</v>
      </c>
      <c r="E34" s="63">
        <v>0.54003394341548783</v>
      </c>
      <c r="F34" s="63">
        <v>0.63730030235965207</v>
      </c>
      <c r="G34" s="10"/>
    </row>
    <row r="35" spans="1:7" s="6" customFormat="1" ht="12.75" customHeight="1" x14ac:dyDescent="0.25">
      <c r="A35" s="34" t="s">
        <v>18</v>
      </c>
      <c r="B35" s="46">
        <v>93.6</v>
      </c>
      <c r="C35" s="46">
        <v>64.504000000000005</v>
      </c>
      <c r="D35" s="46">
        <v>29.096000000000004</v>
      </c>
      <c r="E35" s="65">
        <v>0.47780740740740746</v>
      </c>
      <c r="F35" s="65">
        <v>0.52901818181818183</v>
      </c>
      <c r="G35" s="10"/>
    </row>
    <row r="36" spans="1:7" s="6" customFormat="1" ht="12.75" customHeight="1" x14ac:dyDescent="0.25">
      <c r="A36" s="34" t="s">
        <v>23</v>
      </c>
      <c r="B36" s="46">
        <v>26210.504000000004</v>
      </c>
      <c r="C36" s="46">
        <v>20051.512000000002</v>
      </c>
      <c r="D36" s="46">
        <v>6158.9920000000011</v>
      </c>
      <c r="E36" s="65">
        <v>0.52683951655281136</v>
      </c>
      <c r="F36" s="65">
        <v>0.60968045931498727</v>
      </c>
      <c r="G36" s="10"/>
    </row>
    <row r="37" spans="1:7" s="6" customFormat="1" ht="12.75" customHeight="1" x14ac:dyDescent="0.25">
      <c r="A37" s="34" t="s">
        <v>97</v>
      </c>
      <c r="B37" s="46">
        <v>234.25600000000003</v>
      </c>
      <c r="C37" s="46">
        <v>152.27200000000002</v>
      </c>
      <c r="D37" s="46">
        <v>81.983999999999995</v>
      </c>
      <c r="E37" s="65">
        <v>0.48340317460317467</v>
      </c>
      <c r="F37" s="65">
        <v>0.48511242603550292</v>
      </c>
      <c r="G37" s="10"/>
    </row>
    <row r="38" spans="1:7" s="6" customFormat="1" ht="12.75" customHeight="1" x14ac:dyDescent="0.25">
      <c r="A38" s="34" t="s">
        <v>43</v>
      </c>
      <c r="B38" s="46">
        <v>10982.016000000001</v>
      </c>
      <c r="C38" s="46">
        <v>8127.9360000000006</v>
      </c>
      <c r="D38" s="46">
        <v>2854.08</v>
      </c>
      <c r="E38" s="65">
        <v>0.49675687568756877</v>
      </c>
      <c r="F38" s="65">
        <v>0.5442562929061785</v>
      </c>
      <c r="G38" s="10"/>
    </row>
    <row r="39" spans="1:7" s="6" customFormat="1" ht="12.75" customHeight="1" x14ac:dyDescent="0.25">
      <c r="A39" s="34" t="s">
        <v>24</v>
      </c>
      <c r="B39" s="46">
        <v>25251.179</v>
      </c>
      <c r="C39" s="46">
        <v>19839.060000000001</v>
      </c>
      <c r="D39" s="46">
        <v>5412.1189999999997</v>
      </c>
      <c r="E39" s="67">
        <v>0.54011761182652263</v>
      </c>
      <c r="F39" s="67">
        <v>0.64955820931349018</v>
      </c>
      <c r="G39" s="10"/>
    </row>
    <row r="40" spans="1:7" s="6" customFormat="1" ht="12.75" customHeight="1" x14ac:dyDescent="0.25">
      <c r="A40" s="34" t="s">
        <v>26</v>
      </c>
      <c r="B40" s="46">
        <v>16921.88</v>
      </c>
      <c r="C40" s="46">
        <v>11012.92</v>
      </c>
      <c r="D40" s="46">
        <v>5908.96</v>
      </c>
      <c r="E40" s="65">
        <v>0.60814622563366283</v>
      </c>
      <c r="F40" s="65">
        <v>0.72245506785670621</v>
      </c>
      <c r="G40" s="10"/>
    </row>
    <row r="41" spans="1:7" s="6" customFormat="1" ht="8.25" customHeight="1" x14ac:dyDescent="0.25">
      <c r="A41" s="34"/>
      <c r="B41" s="46"/>
      <c r="C41" s="46"/>
      <c r="D41" s="46"/>
      <c r="E41" s="65"/>
      <c r="F41" s="65"/>
      <c r="G41" s="10"/>
    </row>
    <row r="42" spans="1:7" s="6" customFormat="1" ht="12.75" customHeight="1" x14ac:dyDescent="0.25">
      <c r="A42" s="33" t="s">
        <v>31</v>
      </c>
      <c r="B42" s="45">
        <v>3784.0240000000003</v>
      </c>
      <c r="C42" s="45">
        <v>2132.1439999999998</v>
      </c>
      <c r="D42" s="45">
        <v>1651.88</v>
      </c>
      <c r="E42" s="63">
        <v>0.42917552334943637</v>
      </c>
      <c r="F42" s="63">
        <v>0.46336044880785415</v>
      </c>
      <c r="G42" s="10"/>
    </row>
    <row r="43" spans="1:7" s="6" customFormat="1" ht="12.75" customHeight="1" x14ac:dyDescent="0.25">
      <c r="A43" s="34" t="s">
        <v>13</v>
      </c>
      <c r="B43" s="46">
        <v>2395.52</v>
      </c>
      <c r="C43" s="46">
        <v>1279.2560000000001</v>
      </c>
      <c r="D43" s="46">
        <v>1116.2640000000001</v>
      </c>
      <c r="E43" s="65">
        <v>0.61443611911623441</v>
      </c>
      <c r="F43" s="65">
        <v>0.58199374348279465</v>
      </c>
      <c r="G43" s="10"/>
    </row>
    <row r="44" spans="1:7" s="6" customFormat="1" ht="12.75" customHeight="1" x14ac:dyDescent="0.25">
      <c r="A44" s="34" t="s">
        <v>98</v>
      </c>
      <c r="B44" s="46">
        <v>169.01600000000002</v>
      </c>
      <c r="C44" s="46">
        <v>113.072</v>
      </c>
      <c r="D44" s="46">
        <v>55.944000000000003</v>
      </c>
      <c r="E44" s="65">
        <v>0.39954770318021204</v>
      </c>
      <c r="F44" s="65">
        <v>0.38057142857142862</v>
      </c>
      <c r="G44" s="10"/>
    </row>
    <row r="45" spans="1:7" s="6" customFormat="1" ht="12.75" customHeight="1" x14ac:dyDescent="0.25">
      <c r="A45" s="34" t="s">
        <v>15</v>
      </c>
      <c r="B45" s="46">
        <v>1120.6480000000001</v>
      </c>
      <c r="C45" s="46">
        <v>700.6</v>
      </c>
      <c r="D45" s="46">
        <v>420.048</v>
      </c>
      <c r="E45" s="65">
        <v>0.27702649268485569</v>
      </c>
      <c r="F45" s="65">
        <v>0.30046351931330473</v>
      </c>
      <c r="G45" s="10"/>
    </row>
    <row r="46" spans="1:7" ht="12.75" customHeight="1" x14ac:dyDescent="0.25">
      <c r="A46" s="34" t="s">
        <v>19</v>
      </c>
      <c r="B46" s="46">
        <v>98.84</v>
      </c>
      <c r="C46" s="46">
        <v>39.216000000000001</v>
      </c>
      <c r="D46" s="46">
        <v>59.624000000000002</v>
      </c>
      <c r="E46" s="65">
        <v>0.52994594594594591</v>
      </c>
      <c r="F46" s="65">
        <v>0.58454901960784311</v>
      </c>
      <c r="G46" s="4"/>
    </row>
    <row r="47" spans="1:7" ht="8.25" customHeight="1" x14ac:dyDescent="0.25">
      <c r="A47" s="34"/>
      <c r="B47" s="46"/>
      <c r="C47" s="46"/>
      <c r="D47" s="46"/>
      <c r="E47" s="65"/>
      <c r="F47" s="65"/>
      <c r="G47" s="4"/>
    </row>
    <row r="48" spans="1:7" ht="12.75" customHeight="1" x14ac:dyDescent="0.25">
      <c r="A48" s="33" t="s">
        <v>76</v>
      </c>
      <c r="B48" s="45">
        <v>53949.288000000008</v>
      </c>
      <c r="C48" s="45">
        <v>39899.624000000003</v>
      </c>
      <c r="D48" s="45">
        <v>14049.664000000001</v>
      </c>
      <c r="E48" s="63">
        <v>0.41074773263056036</v>
      </c>
      <c r="F48" s="63">
        <v>1.6721809093073079</v>
      </c>
      <c r="G48" s="4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5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5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ht="12.75" customHeight="1" x14ac:dyDescent="0.25">
      <c r="A59" s="43" t="s">
        <v>86</v>
      </c>
      <c r="B59" s="23"/>
      <c r="C59" s="23"/>
      <c r="D59" s="23"/>
      <c r="E59" s="37"/>
      <c r="F59" s="37"/>
      <c r="G59" s="4"/>
    </row>
    <row r="60" spans="1:27" ht="12.75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7" s="8" customFormat="1" ht="16.5" customHeight="1" x14ac:dyDescent="0.2">
      <c r="A1" s="7" t="s">
        <v>61</v>
      </c>
      <c r="F1" s="9" t="s">
        <v>66</v>
      </c>
    </row>
    <row r="2" spans="1:7" ht="3.75" customHeight="1" x14ac:dyDescent="0.25">
      <c r="A2" s="14"/>
      <c r="B2" s="15"/>
      <c r="C2" s="15"/>
      <c r="D2" s="15"/>
      <c r="E2" s="15"/>
      <c r="F2" s="15"/>
    </row>
    <row r="3" spans="1:7" ht="3.75" customHeight="1" x14ac:dyDescent="0.25">
      <c r="A3" s="16"/>
      <c r="B3" s="17"/>
      <c r="C3" s="18"/>
      <c r="D3" s="18"/>
      <c r="E3" s="19"/>
      <c r="F3" s="20"/>
    </row>
    <row r="4" spans="1:7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5">
      <c r="A5" s="21"/>
      <c r="B5" s="25"/>
      <c r="C5" s="26"/>
      <c r="D5" s="26"/>
      <c r="E5" s="25"/>
      <c r="F5" s="26"/>
    </row>
    <row r="6" spans="1:7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5">
      <c r="A7" s="21"/>
      <c r="B7" s="28"/>
      <c r="C7" s="28"/>
      <c r="D7" s="28"/>
      <c r="E7" s="22"/>
      <c r="F7" s="23"/>
    </row>
    <row r="8" spans="1:7" s="2" customFormat="1" ht="3.75" customHeight="1" x14ac:dyDescent="0.25">
      <c r="A8" s="21"/>
      <c r="B8" s="28"/>
      <c r="C8" s="28"/>
      <c r="D8" s="23"/>
      <c r="E8" s="25"/>
      <c r="F8" s="26"/>
    </row>
    <row r="9" spans="1:7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5">
      <c r="A10" s="21"/>
      <c r="B10" s="28"/>
      <c r="C10" s="28"/>
      <c r="D10" s="28"/>
      <c r="E10" s="22"/>
      <c r="F10" s="22"/>
    </row>
    <row r="11" spans="1:7" ht="3.75" customHeight="1" x14ac:dyDescent="0.25">
      <c r="A11" s="29"/>
      <c r="B11" s="30"/>
      <c r="C11" s="30"/>
      <c r="D11" s="30"/>
      <c r="E11" s="31"/>
      <c r="F11" s="31"/>
    </row>
    <row r="12" spans="1:7" ht="3.75" customHeight="1" x14ac:dyDescent="0.25">
      <c r="A12" s="32"/>
      <c r="B12" s="20"/>
      <c r="C12" s="20"/>
      <c r="D12" s="20"/>
      <c r="E12" s="20"/>
      <c r="F12" s="20"/>
    </row>
    <row r="13" spans="1:7" ht="12.75" customHeight="1" x14ac:dyDescent="0.25">
      <c r="A13" s="33" t="s">
        <v>74</v>
      </c>
      <c r="B13" s="45">
        <v>1030937.7220000001</v>
      </c>
      <c r="C13" s="45">
        <v>533791.62928799994</v>
      </c>
      <c r="D13" s="45">
        <v>497146.09271200001</v>
      </c>
      <c r="E13" s="63">
        <v>0.62154581880805249</v>
      </c>
      <c r="F13" s="63">
        <v>0.78606759572264551</v>
      </c>
      <c r="G13" s="4"/>
    </row>
    <row r="14" spans="1:7" ht="8.25" customHeight="1" x14ac:dyDescent="0.25">
      <c r="A14" s="34"/>
      <c r="B14" s="46"/>
      <c r="C14" s="46"/>
      <c r="D14" s="46"/>
      <c r="E14" s="64"/>
      <c r="F14" s="64"/>
      <c r="G14" s="4"/>
    </row>
    <row r="15" spans="1:7" s="6" customFormat="1" ht="12.75" customHeight="1" x14ac:dyDescent="0.25">
      <c r="A15" s="33" t="s">
        <v>32</v>
      </c>
      <c r="B15" s="45">
        <v>787165.03600000008</v>
      </c>
      <c r="C15" s="45">
        <v>370837.09600000002</v>
      </c>
      <c r="D15" s="45">
        <v>416327.94</v>
      </c>
      <c r="E15" s="63">
        <v>0.70738174000789722</v>
      </c>
      <c r="F15" s="63">
        <v>0.82428607915228769</v>
      </c>
      <c r="G15" s="10"/>
    </row>
    <row r="16" spans="1:7" s="6" customFormat="1" ht="12.75" customHeight="1" x14ac:dyDescent="0.25">
      <c r="A16" s="34" t="s">
        <v>35</v>
      </c>
      <c r="B16" s="46">
        <v>286826.52799999999</v>
      </c>
      <c r="C16" s="46">
        <v>79978.453999999998</v>
      </c>
      <c r="D16" s="46">
        <v>206848.07399999999</v>
      </c>
      <c r="E16" s="65">
        <v>0.61718913454489333</v>
      </c>
      <c r="F16" s="65">
        <v>0.82009021274571214</v>
      </c>
      <c r="G16" s="10"/>
    </row>
    <row r="17" spans="1:7" s="6" customFormat="1" ht="12.75" customHeight="1" x14ac:dyDescent="0.25">
      <c r="A17" s="34" t="s">
        <v>34</v>
      </c>
      <c r="B17" s="46">
        <v>397370.24800000002</v>
      </c>
      <c r="C17" s="46">
        <v>234876.31200000001</v>
      </c>
      <c r="D17" s="46">
        <v>162493.93599999999</v>
      </c>
      <c r="E17" s="65">
        <v>0.74938123390773614</v>
      </c>
      <c r="F17" s="65">
        <v>0.85177929443832878</v>
      </c>
      <c r="G17" s="10"/>
    </row>
    <row r="18" spans="1:7" s="6" customFormat="1" ht="12.75" customHeight="1" x14ac:dyDescent="0.25">
      <c r="A18" s="34" t="s">
        <v>75</v>
      </c>
      <c r="B18" s="46">
        <v>102968.26</v>
      </c>
      <c r="C18" s="46">
        <v>55982.329999999994</v>
      </c>
      <c r="D18" s="46">
        <v>46985.93</v>
      </c>
      <c r="E18" s="65">
        <v>0.68920839129845979</v>
      </c>
      <c r="F18" s="65">
        <v>0.75684879431710184</v>
      </c>
      <c r="G18" s="10"/>
    </row>
    <row r="19" spans="1:7" s="6" customFormat="1" ht="8.25" customHeight="1" x14ac:dyDescent="0.25">
      <c r="A19" s="34"/>
      <c r="B19" s="46"/>
      <c r="C19" s="46"/>
      <c r="D19" s="46"/>
      <c r="E19" s="65"/>
      <c r="F19" s="65"/>
      <c r="G19" s="10"/>
    </row>
    <row r="20" spans="1:7" s="6" customFormat="1" ht="12.75" customHeight="1" x14ac:dyDescent="0.25">
      <c r="A20" s="33" t="s">
        <v>28</v>
      </c>
      <c r="B20" s="45">
        <v>53981.015999999996</v>
      </c>
      <c r="C20" s="45">
        <v>24577.928000000004</v>
      </c>
      <c r="D20" s="45">
        <v>29403.088</v>
      </c>
      <c r="E20" s="63">
        <v>0.4878605768276465</v>
      </c>
      <c r="F20" s="63">
        <v>0.62278844361602981</v>
      </c>
      <c r="G20" s="10"/>
    </row>
    <row r="21" spans="1:7" s="6" customFormat="1" ht="12.75" customHeight="1" x14ac:dyDescent="0.25">
      <c r="A21" s="34" t="s">
        <v>12</v>
      </c>
      <c r="B21" s="46">
        <v>13624.655999999999</v>
      </c>
      <c r="C21" s="46">
        <v>5570.5920000000006</v>
      </c>
      <c r="D21" s="46">
        <v>8054.0640000000003</v>
      </c>
      <c r="E21" s="65">
        <v>0.4967090503789568</v>
      </c>
      <c r="F21" s="65">
        <v>0.61364297142857149</v>
      </c>
      <c r="G21" s="10"/>
    </row>
    <row r="22" spans="1:7" s="6" customFormat="1" ht="12.75" customHeight="1" x14ac:dyDescent="0.25">
      <c r="A22" s="34" t="s">
        <v>36</v>
      </c>
      <c r="B22" s="46">
        <v>8024.3600000000006</v>
      </c>
      <c r="C22" s="46">
        <v>2798.5280000000002</v>
      </c>
      <c r="D22" s="46">
        <v>5225.8320000000003</v>
      </c>
      <c r="E22" s="65">
        <v>0.60508713513513523</v>
      </c>
      <c r="F22" s="65">
        <v>0.74537612323491664</v>
      </c>
      <c r="G22" s="10"/>
    </row>
    <row r="23" spans="1:7" s="6" customFormat="1" ht="12.75" customHeight="1" x14ac:dyDescent="0.25">
      <c r="A23" s="34" t="s">
        <v>20</v>
      </c>
      <c r="B23" s="46">
        <v>337.14400000000001</v>
      </c>
      <c r="C23" s="46">
        <v>220.39200000000002</v>
      </c>
      <c r="D23" s="46">
        <v>116.75200000000001</v>
      </c>
      <c r="E23" s="65">
        <v>0.36732000000000004</v>
      </c>
      <c r="F23" s="65">
        <v>0.41109859154929579</v>
      </c>
      <c r="G23" s="10"/>
    </row>
    <row r="24" spans="1:7" s="6" customFormat="1" ht="12.75" customHeight="1" x14ac:dyDescent="0.25">
      <c r="A24" s="34" t="s">
        <v>37</v>
      </c>
      <c r="B24" s="46">
        <v>31617.832000000002</v>
      </c>
      <c r="C24" s="46">
        <v>15845.048000000003</v>
      </c>
      <c r="D24" s="46">
        <v>15772.784</v>
      </c>
      <c r="E24" s="65">
        <v>0.47644249330967925</v>
      </c>
      <c r="F24" s="65">
        <v>0.60362740145426708</v>
      </c>
      <c r="G24" s="10"/>
    </row>
    <row r="25" spans="1:7" s="6" customFormat="1" ht="12.75" customHeight="1" x14ac:dyDescent="0.25">
      <c r="A25" s="34" t="s">
        <v>27</v>
      </c>
      <c r="B25" s="46">
        <v>377.024</v>
      </c>
      <c r="C25" s="46">
        <v>143.36799999999999</v>
      </c>
      <c r="D25" s="46">
        <v>233.65600000000003</v>
      </c>
      <c r="E25" s="65">
        <v>0.21021700879765395</v>
      </c>
      <c r="F25" s="65">
        <v>0.35295468277945624</v>
      </c>
      <c r="G25" s="10"/>
    </row>
    <row r="26" spans="1:7" s="6" customFormat="1" ht="8.25" customHeight="1" x14ac:dyDescent="0.25">
      <c r="A26" s="34"/>
      <c r="B26" s="46"/>
      <c r="C26" s="46"/>
      <c r="D26" s="46"/>
      <c r="E26" s="65"/>
      <c r="F26" s="65"/>
      <c r="G26" s="10"/>
    </row>
    <row r="27" spans="1:7" s="6" customFormat="1" ht="12.75" customHeight="1" x14ac:dyDescent="0.25">
      <c r="A27" s="33" t="s">
        <v>29</v>
      </c>
      <c r="B27" s="45">
        <v>24312.592000000004</v>
      </c>
      <c r="C27" s="45">
        <v>16466.152000000002</v>
      </c>
      <c r="D27" s="45">
        <v>7846.44</v>
      </c>
      <c r="E27" s="63">
        <v>0.45873107675163677</v>
      </c>
      <c r="F27" s="63">
        <v>0.49623324057677709</v>
      </c>
      <c r="G27" s="10"/>
    </row>
    <row r="28" spans="1:7" s="6" customFormat="1" ht="12.75" customHeight="1" x14ac:dyDescent="0.25">
      <c r="A28" s="34" t="s">
        <v>21</v>
      </c>
      <c r="B28" s="46">
        <v>259.67200000000003</v>
      </c>
      <c r="C28" s="46">
        <v>120.864</v>
      </c>
      <c r="D28" s="46">
        <v>138.80800000000002</v>
      </c>
      <c r="E28" s="65">
        <v>0.44435294117647062</v>
      </c>
      <c r="F28" s="65">
        <v>0.67057004830917888</v>
      </c>
      <c r="G28" s="10"/>
    </row>
    <row r="29" spans="1:7" s="6" customFormat="1" ht="12.75" customHeight="1" x14ac:dyDescent="0.25">
      <c r="A29" s="34" t="s">
        <v>22</v>
      </c>
      <c r="B29" s="46">
        <v>5513.232</v>
      </c>
      <c r="C29" s="46">
        <v>3817.1600000000003</v>
      </c>
      <c r="D29" s="46">
        <v>1696.0720000000001</v>
      </c>
      <c r="E29" s="65">
        <v>0.46824828263002949</v>
      </c>
      <c r="F29" s="65">
        <v>0.52202893197907052</v>
      </c>
      <c r="G29" s="10"/>
    </row>
    <row r="30" spans="1:7" s="6" customFormat="1" ht="12.75" customHeight="1" x14ac:dyDescent="0.25">
      <c r="A30" s="34" t="s">
        <v>25</v>
      </c>
      <c r="B30" s="46">
        <v>18539.688000000002</v>
      </c>
      <c r="C30" s="46">
        <v>12528.128000000001</v>
      </c>
      <c r="D30" s="46">
        <v>6011.56</v>
      </c>
      <c r="E30" s="65">
        <v>0.45604921553638383</v>
      </c>
      <c r="F30" s="65">
        <v>0.48652962123664617</v>
      </c>
      <c r="G30" s="10"/>
    </row>
    <row r="31" spans="1:7" s="6" customFormat="1" ht="8.25" customHeight="1" x14ac:dyDescent="0.25">
      <c r="A31" s="34"/>
      <c r="B31" s="46"/>
      <c r="C31" s="46"/>
      <c r="D31" s="46"/>
      <c r="E31" s="65"/>
      <c r="F31" s="65"/>
      <c r="G31" s="10"/>
    </row>
    <row r="32" spans="1:7" s="6" customFormat="1" ht="12.75" customHeight="1" x14ac:dyDescent="0.25">
      <c r="A32" s="33" t="s">
        <v>11</v>
      </c>
      <c r="B32" s="45">
        <v>31822.632000000001</v>
      </c>
      <c r="C32" s="45">
        <v>20570.736000000001</v>
      </c>
      <c r="D32" s="45">
        <v>11251.896000000001</v>
      </c>
      <c r="E32" s="66">
        <v>0.51031347060282806</v>
      </c>
      <c r="F32" s="66">
        <v>0.53631534795042901</v>
      </c>
      <c r="G32" s="10"/>
    </row>
    <row r="33" spans="1:7" s="6" customFormat="1" ht="8.25" customHeight="1" x14ac:dyDescent="0.25">
      <c r="A33" s="34"/>
      <c r="B33" s="46"/>
      <c r="C33" s="46"/>
      <c r="D33" s="46"/>
      <c r="E33" s="65"/>
      <c r="F33" s="65"/>
      <c r="G33" s="10"/>
    </row>
    <row r="34" spans="1:7" s="6" customFormat="1" ht="12.75" customHeight="1" x14ac:dyDescent="0.25">
      <c r="A34" s="33" t="s">
        <v>30</v>
      </c>
      <c r="B34" s="45">
        <v>76777.046000000002</v>
      </c>
      <c r="C34" s="45">
        <v>58839.997719999999</v>
      </c>
      <c r="D34" s="45">
        <v>17937.048280000003</v>
      </c>
      <c r="E34" s="63">
        <v>0.54850705881256234</v>
      </c>
      <c r="F34" s="63">
        <v>0.56761014778013363</v>
      </c>
      <c r="G34" s="10"/>
    </row>
    <row r="35" spans="1:7" s="6" customFormat="1" ht="12.75" customHeight="1" x14ac:dyDescent="0.25">
      <c r="A35" s="34" t="s">
        <v>18</v>
      </c>
      <c r="B35" s="46">
        <v>64.231999999999999</v>
      </c>
      <c r="C35" s="46">
        <v>46.400000000000006</v>
      </c>
      <c r="D35" s="46">
        <v>17.832000000000001</v>
      </c>
      <c r="E35" s="65">
        <v>0.33142857142857146</v>
      </c>
      <c r="F35" s="65">
        <v>0.38765217391304352</v>
      </c>
      <c r="G35" s="10"/>
    </row>
    <row r="36" spans="1:7" s="6" customFormat="1" ht="12.75" customHeight="1" x14ac:dyDescent="0.25">
      <c r="A36" s="34" t="s">
        <v>23</v>
      </c>
      <c r="B36" s="46">
        <v>30451.648000000001</v>
      </c>
      <c r="C36" s="46">
        <v>24209.584000000003</v>
      </c>
      <c r="D36" s="46">
        <v>6242.0640000000003</v>
      </c>
      <c r="E36" s="65">
        <v>0.63567241696205867</v>
      </c>
      <c r="F36" s="65">
        <v>0.62023688394276633</v>
      </c>
      <c r="G36" s="10"/>
    </row>
    <row r="37" spans="1:7" s="6" customFormat="1" ht="12.75" customHeight="1" x14ac:dyDescent="0.25">
      <c r="A37" s="34" t="s">
        <v>97</v>
      </c>
      <c r="B37" s="46">
        <v>147.952</v>
      </c>
      <c r="C37" s="46">
        <v>81.072000000000003</v>
      </c>
      <c r="D37" s="46">
        <v>66.88</v>
      </c>
      <c r="E37" s="65">
        <v>0.25737142857142858</v>
      </c>
      <c r="F37" s="65">
        <v>0.39573964497041419</v>
      </c>
      <c r="G37" s="10"/>
    </row>
    <row r="38" spans="1:7" s="6" customFormat="1" ht="12.75" customHeight="1" x14ac:dyDescent="0.25">
      <c r="A38" s="34" t="s">
        <v>43</v>
      </c>
      <c r="B38" s="46">
        <v>7346.7759999999998</v>
      </c>
      <c r="C38" s="46">
        <v>5460.4560000000001</v>
      </c>
      <c r="D38" s="46">
        <v>1886.3200000000002</v>
      </c>
      <c r="E38" s="65">
        <v>0.33143890743550836</v>
      </c>
      <c r="F38" s="65">
        <v>0.36748879797389444</v>
      </c>
      <c r="G38" s="10"/>
    </row>
    <row r="39" spans="1:7" s="6" customFormat="1" ht="12.75" customHeight="1" x14ac:dyDescent="0.25">
      <c r="A39" s="34" t="s">
        <v>24</v>
      </c>
      <c r="B39" s="46">
        <v>24628.934000000001</v>
      </c>
      <c r="C39" s="46">
        <v>19683.541720000001</v>
      </c>
      <c r="D39" s="46">
        <v>4945.39228</v>
      </c>
      <c r="E39" s="67">
        <v>0.5337764866037531</v>
      </c>
      <c r="F39" s="67">
        <v>0.60031467346443312</v>
      </c>
      <c r="G39" s="10"/>
    </row>
    <row r="40" spans="1:7" s="6" customFormat="1" ht="12.75" customHeight="1" x14ac:dyDescent="0.25">
      <c r="A40" s="34" t="s">
        <v>26</v>
      </c>
      <c r="B40" s="46">
        <v>14137.504000000001</v>
      </c>
      <c r="C40" s="46">
        <v>9358.9439999999995</v>
      </c>
      <c r="D40" s="46">
        <v>4778.5600000000004</v>
      </c>
      <c r="E40" s="65">
        <v>0.51601389424932453</v>
      </c>
      <c r="F40" s="65">
        <v>0.58762420068863752</v>
      </c>
      <c r="G40" s="10"/>
    </row>
    <row r="41" spans="1:7" s="6" customFormat="1" ht="8.25" customHeight="1" x14ac:dyDescent="0.25">
      <c r="A41" s="34"/>
      <c r="B41" s="46"/>
      <c r="C41" s="46"/>
      <c r="D41" s="46"/>
      <c r="E41" s="65"/>
      <c r="F41" s="65"/>
      <c r="G41" s="10"/>
    </row>
    <row r="42" spans="1:7" s="6" customFormat="1" ht="12.75" customHeight="1" x14ac:dyDescent="0.25">
      <c r="A42" s="33" t="s">
        <v>31</v>
      </c>
      <c r="B42" s="45">
        <v>3571.2560000000003</v>
      </c>
      <c r="C42" s="45">
        <v>2112.1040000000003</v>
      </c>
      <c r="D42" s="45">
        <v>1459.152</v>
      </c>
      <c r="E42" s="63">
        <v>0.4376510567757978</v>
      </c>
      <c r="F42" s="63">
        <v>0.41977905638665136</v>
      </c>
      <c r="G42" s="10"/>
    </row>
    <row r="43" spans="1:7" s="6" customFormat="1" ht="12.75" customHeight="1" x14ac:dyDescent="0.25">
      <c r="A43" s="34" t="s">
        <v>13</v>
      </c>
      <c r="B43" s="46">
        <v>1922.0640000000003</v>
      </c>
      <c r="C43" s="46">
        <v>1053.1280000000002</v>
      </c>
      <c r="D43" s="46">
        <v>868.93600000000015</v>
      </c>
      <c r="E43" s="65">
        <v>0.52160871718672619</v>
      </c>
      <c r="F43" s="65">
        <v>0.46742119419042505</v>
      </c>
      <c r="G43" s="10"/>
    </row>
    <row r="44" spans="1:7" s="6" customFormat="1" ht="12.75" customHeight="1" x14ac:dyDescent="0.25">
      <c r="A44" s="34" t="s">
        <v>98</v>
      </c>
      <c r="B44" s="46">
        <v>133.976</v>
      </c>
      <c r="C44" s="46">
        <v>89.463999999999999</v>
      </c>
      <c r="D44" s="46">
        <v>44.512</v>
      </c>
      <c r="E44" s="65">
        <v>0.32891176470588235</v>
      </c>
      <c r="F44" s="65">
        <v>0.30280272108843537</v>
      </c>
      <c r="G44" s="10"/>
    </row>
    <row r="45" spans="1:7" s="6" customFormat="1" ht="12.75" customHeight="1" x14ac:dyDescent="0.25">
      <c r="A45" s="34" t="s">
        <v>15</v>
      </c>
      <c r="B45" s="46">
        <v>1477.68</v>
      </c>
      <c r="C45" s="46">
        <v>956.26400000000001</v>
      </c>
      <c r="D45" s="46">
        <v>521.41600000000005</v>
      </c>
      <c r="E45" s="65">
        <v>0.38668176304084106</v>
      </c>
      <c r="F45" s="65">
        <v>0.38623407407407412</v>
      </c>
      <c r="G45" s="10"/>
    </row>
    <row r="46" spans="1:7" ht="12.75" customHeight="1" x14ac:dyDescent="0.25">
      <c r="A46" s="34" t="s">
        <v>19</v>
      </c>
      <c r="B46" s="46">
        <v>37.536000000000001</v>
      </c>
      <c r="C46" s="46">
        <v>13.248000000000003</v>
      </c>
      <c r="D46" s="46">
        <v>24.288</v>
      </c>
      <c r="E46" s="65">
        <v>0.21367741935483875</v>
      </c>
      <c r="F46" s="65">
        <v>0.2024</v>
      </c>
      <c r="G46" s="4"/>
    </row>
    <row r="47" spans="1:7" ht="8.25" customHeight="1" x14ac:dyDescent="0.25">
      <c r="A47" s="34"/>
      <c r="B47" s="46"/>
      <c r="C47" s="46"/>
      <c r="D47" s="46"/>
      <c r="E47" s="65"/>
      <c r="F47" s="65"/>
      <c r="G47" s="4"/>
    </row>
    <row r="48" spans="1:7" ht="12.75" customHeight="1" x14ac:dyDescent="0.25">
      <c r="A48" s="33" t="s">
        <v>76</v>
      </c>
      <c r="B48" s="45">
        <v>53308.144</v>
      </c>
      <c r="C48" s="45">
        <v>40387.615568000001</v>
      </c>
      <c r="D48" s="45">
        <v>12920.528432000003</v>
      </c>
      <c r="E48" s="63">
        <v>0.42118254651635711</v>
      </c>
      <c r="F48" s="63">
        <v>1.558755993726626</v>
      </c>
      <c r="G48" s="4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5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5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ht="12.75" customHeight="1" x14ac:dyDescent="0.25">
      <c r="A59" s="43" t="s">
        <v>86</v>
      </c>
      <c r="B59" s="23"/>
      <c r="C59" s="23"/>
      <c r="D59" s="23"/>
      <c r="E59" s="37"/>
      <c r="F59" s="37"/>
      <c r="G59" s="4"/>
    </row>
    <row r="60" spans="1:27" ht="12.75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7" s="8" customFormat="1" ht="16.5" customHeight="1" x14ac:dyDescent="0.2">
      <c r="A1" s="7" t="s">
        <v>60</v>
      </c>
      <c r="F1" s="9" t="s">
        <v>66</v>
      </c>
    </row>
    <row r="2" spans="1:7" ht="3.75" customHeight="1" x14ac:dyDescent="0.25">
      <c r="A2" s="14"/>
      <c r="B2" s="15"/>
      <c r="C2" s="15"/>
      <c r="D2" s="15"/>
      <c r="E2" s="15"/>
      <c r="F2" s="15"/>
    </row>
    <row r="3" spans="1:7" ht="3.75" customHeight="1" x14ac:dyDescent="0.25">
      <c r="A3" s="16"/>
      <c r="B3" s="17"/>
      <c r="C3" s="18"/>
      <c r="D3" s="18"/>
      <c r="E3" s="19"/>
      <c r="F3" s="20"/>
    </row>
    <row r="4" spans="1:7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5">
      <c r="A5" s="21"/>
      <c r="B5" s="25"/>
      <c r="C5" s="26"/>
      <c r="D5" s="26"/>
      <c r="E5" s="25"/>
      <c r="F5" s="26"/>
    </row>
    <row r="6" spans="1:7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5">
      <c r="A7" s="21"/>
      <c r="B7" s="28"/>
      <c r="C7" s="28"/>
      <c r="D7" s="28"/>
      <c r="E7" s="22"/>
      <c r="F7" s="23"/>
    </row>
    <row r="8" spans="1:7" s="2" customFormat="1" ht="3.75" customHeight="1" x14ac:dyDescent="0.25">
      <c r="A8" s="21"/>
      <c r="B8" s="28"/>
      <c r="C8" s="28"/>
      <c r="D8" s="23"/>
      <c r="E8" s="25"/>
      <c r="F8" s="26"/>
    </row>
    <row r="9" spans="1:7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5">
      <c r="A10" s="21"/>
      <c r="B10" s="28"/>
      <c r="C10" s="28"/>
      <c r="D10" s="28"/>
      <c r="E10" s="22"/>
      <c r="F10" s="22"/>
    </row>
    <row r="11" spans="1:7" ht="3.75" customHeight="1" x14ac:dyDescent="0.25">
      <c r="A11" s="29"/>
      <c r="B11" s="30"/>
      <c r="C11" s="30"/>
      <c r="D11" s="30"/>
      <c r="E11" s="31"/>
      <c r="F11" s="31"/>
    </row>
    <row r="12" spans="1:7" ht="3.75" customHeight="1" x14ac:dyDescent="0.25">
      <c r="A12" s="32"/>
      <c r="B12" s="20"/>
      <c r="C12" s="20"/>
      <c r="D12" s="20"/>
      <c r="E12" s="20"/>
      <c r="F12" s="20"/>
    </row>
    <row r="13" spans="1:7" ht="12.75" customHeight="1" x14ac:dyDescent="0.25">
      <c r="A13" s="33" t="s">
        <v>74</v>
      </c>
      <c r="B13" s="45">
        <v>1113542.5265000002</v>
      </c>
      <c r="C13" s="45">
        <v>586775.35400000005</v>
      </c>
      <c r="D13" s="45">
        <v>526767.17249999999</v>
      </c>
      <c r="E13" s="63">
        <v>0.68654070276265855</v>
      </c>
      <c r="F13" s="63">
        <v>0.84366979592425073</v>
      </c>
      <c r="G13" s="4"/>
    </row>
    <row r="14" spans="1:7" ht="8.25" customHeight="1" x14ac:dyDescent="0.25">
      <c r="A14" s="34"/>
      <c r="B14" s="46"/>
      <c r="C14" s="46"/>
      <c r="D14" s="46"/>
      <c r="E14" s="64"/>
      <c r="F14" s="64"/>
      <c r="G14" s="4"/>
    </row>
    <row r="15" spans="1:7" s="6" customFormat="1" ht="12.75" customHeight="1" x14ac:dyDescent="0.25">
      <c r="A15" s="33" t="s">
        <v>32</v>
      </c>
      <c r="B15" s="45">
        <f>SUM(B16:B18)</f>
        <v>837405.54</v>
      </c>
      <c r="C15" s="45">
        <f>SUM(C16:C18)</f>
        <v>405922.54200000002</v>
      </c>
      <c r="D15" s="45">
        <f>SUM(D16:D18)</f>
        <v>431482.99800000002</v>
      </c>
      <c r="E15" s="63">
        <v>0.77870943991282937</v>
      </c>
      <c r="F15" s="63">
        <v>0.86854203587028733</v>
      </c>
      <c r="G15" s="10"/>
    </row>
    <row r="16" spans="1:7" s="6" customFormat="1" ht="12.75" customHeight="1" x14ac:dyDescent="0.25">
      <c r="A16" s="34" t="s">
        <v>35</v>
      </c>
      <c r="B16" s="46">
        <v>290500.91000000003</v>
      </c>
      <c r="C16" s="46">
        <v>82140.801999999996</v>
      </c>
      <c r="D16" s="46">
        <v>208360.10800000001</v>
      </c>
      <c r="E16" s="65">
        <v>0.63526319778503038</v>
      </c>
      <c r="F16" s="65">
        <v>0.82499250871080143</v>
      </c>
      <c r="G16" s="10"/>
    </row>
    <row r="17" spans="1:7" s="6" customFormat="1" ht="12.75" customHeight="1" x14ac:dyDescent="0.25">
      <c r="A17" s="34" t="s">
        <v>34</v>
      </c>
      <c r="B17" s="46">
        <v>452806.1</v>
      </c>
      <c r="C17" s="46">
        <v>271691.11</v>
      </c>
      <c r="D17" s="46">
        <v>181114.99</v>
      </c>
      <c r="E17" s="65">
        <v>0.86066444709132139</v>
      </c>
      <c r="F17" s="65">
        <v>0.94668473460000513</v>
      </c>
      <c r="G17" s="10"/>
    </row>
    <row r="18" spans="1:7" s="6" customFormat="1" ht="12.75" customHeight="1" x14ac:dyDescent="0.25">
      <c r="A18" s="34" t="s">
        <v>75</v>
      </c>
      <c r="B18" s="46">
        <v>94098.53</v>
      </c>
      <c r="C18" s="46">
        <v>52090.630000000005</v>
      </c>
      <c r="D18" s="46">
        <v>42007.9</v>
      </c>
      <c r="E18" s="65">
        <v>0.68272602165194374</v>
      </c>
      <c r="F18" s="65">
        <v>0.79387508267976947</v>
      </c>
      <c r="G18" s="10"/>
    </row>
    <row r="19" spans="1:7" s="6" customFormat="1" ht="8.25" customHeight="1" x14ac:dyDescent="0.25">
      <c r="A19" s="34"/>
      <c r="B19" s="46"/>
      <c r="C19" s="46"/>
      <c r="D19" s="46"/>
      <c r="E19" s="65"/>
      <c r="F19" s="65"/>
      <c r="G19" s="10"/>
    </row>
    <row r="20" spans="1:7" s="6" customFormat="1" ht="12.75" customHeight="1" x14ac:dyDescent="0.25">
      <c r="A20" s="33" t="s">
        <v>28</v>
      </c>
      <c r="B20" s="45">
        <f>SUM(B21:B25)</f>
        <v>63708.889999999992</v>
      </c>
      <c r="C20" s="45">
        <f>SUM(C21:C25)</f>
        <v>29021.506000000005</v>
      </c>
      <c r="D20" s="45">
        <f>SUM(D21:D25)</f>
        <v>34687.383999999998</v>
      </c>
      <c r="E20" s="63">
        <v>0.58894628325588017</v>
      </c>
      <c r="F20" s="63">
        <v>0.72428347114340597</v>
      </c>
      <c r="G20" s="10"/>
    </row>
    <row r="21" spans="1:7" s="6" customFormat="1" ht="12.75" customHeight="1" x14ac:dyDescent="0.25">
      <c r="A21" s="34" t="s">
        <v>12</v>
      </c>
      <c r="B21" s="46">
        <v>16978.504000000001</v>
      </c>
      <c r="C21" s="46">
        <v>6786.0480000000007</v>
      </c>
      <c r="D21" s="46">
        <v>10192.456000000002</v>
      </c>
      <c r="E21" s="65">
        <v>0.63143649390527601</v>
      </c>
      <c r="F21" s="65">
        <v>0.75898845781517621</v>
      </c>
      <c r="G21" s="10"/>
    </row>
    <row r="22" spans="1:7" s="6" customFormat="1" ht="12.75" customHeight="1" x14ac:dyDescent="0.25">
      <c r="A22" s="34" t="s">
        <v>36</v>
      </c>
      <c r="B22" s="46">
        <v>9066.9439999999995</v>
      </c>
      <c r="C22" s="46">
        <v>3176.3360000000002</v>
      </c>
      <c r="D22" s="46">
        <v>5890.6080000000002</v>
      </c>
      <c r="E22" s="65">
        <v>0.69110879025239347</v>
      </c>
      <c r="F22" s="65">
        <v>0.83071611902411513</v>
      </c>
      <c r="G22" s="10"/>
    </row>
    <row r="23" spans="1:7" s="6" customFormat="1" ht="12.75" customHeight="1" x14ac:dyDescent="0.25">
      <c r="A23" s="34" t="s">
        <v>20</v>
      </c>
      <c r="B23" s="46">
        <v>436.88799999999998</v>
      </c>
      <c r="C23" s="46">
        <v>272.57599999999996</v>
      </c>
      <c r="D23" s="46">
        <v>164.31200000000001</v>
      </c>
      <c r="E23" s="65">
        <v>0.48158303886925791</v>
      </c>
      <c r="F23" s="65">
        <v>0.61082527881040893</v>
      </c>
      <c r="G23" s="10"/>
    </row>
    <row r="24" spans="1:7" s="6" customFormat="1" ht="12.75" customHeight="1" x14ac:dyDescent="0.25">
      <c r="A24" s="34" t="s">
        <v>37</v>
      </c>
      <c r="B24" s="46">
        <v>36670.263999999996</v>
      </c>
      <c r="C24" s="46">
        <v>18502.496000000003</v>
      </c>
      <c r="D24" s="46">
        <v>18167.767999999996</v>
      </c>
      <c r="E24" s="65">
        <v>0.56611987883609227</v>
      </c>
      <c r="F24" s="65">
        <v>0.68744392311185099</v>
      </c>
      <c r="G24" s="10"/>
    </row>
    <row r="25" spans="1:7" s="6" customFormat="1" ht="12.75" customHeight="1" x14ac:dyDescent="0.25">
      <c r="A25" s="34" t="s">
        <v>27</v>
      </c>
      <c r="B25" s="46">
        <v>556.29</v>
      </c>
      <c r="C25" s="46">
        <v>284.05</v>
      </c>
      <c r="D25" s="46">
        <v>272.24</v>
      </c>
      <c r="E25" s="65">
        <v>0.41467153284671532</v>
      </c>
      <c r="F25" s="65">
        <v>0.40331851851851852</v>
      </c>
      <c r="G25" s="10"/>
    </row>
    <row r="26" spans="1:7" s="6" customFormat="1" ht="8.25" customHeight="1" x14ac:dyDescent="0.25">
      <c r="A26" s="34"/>
      <c r="B26" s="46"/>
      <c r="C26" s="46"/>
      <c r="D26" s="46"/>
      <c r="E26" s="65"/>
      <c r="F26" s="65"/>
      <c r="G26" s="10"/>
    </row>
    <row r="27" spans="1:7" s="6" customFormat="1" ht="12.75" customHeight="1" x14ac:dyDescent="0.25">
      <c r="A27" s="33" t="s">
        <v>29</v>
      </c>
      <c r="B27" s="45">
        <f>SUM(B28:B30)</f>
        <v>30445.527999999998</v>
      </c>
      <c r="C27" s="45">
        <f>SUM(C28:C30)</f>
        <v>19661.768</v>
      </c>
      <c r="D27" s="45">
        <f>SUM(D28:D30)</f>
        <v>10783.76</v>
      </c>
      <c r="E27" s="63">
        <v>0.54635751799260845</v>
      </c>
      <c r="F27" s="63">
        <v>0.68455278359677518</v>
      </c>
      <c r="G27" s="10"/>
    </row>
    <row r="28" spans="1:7" s="6" customFormat="1" ht="12.75" customHeight="1" x14ac:dyDescent="0.25">
      <c r="A28" s="34" t="s">
        <v>21</v>
      </c>
      <c r="B28" s="46">
        <v>325.24</v>
      </c>
      <c r="C28" s="46">
        <v>183.20000000000002</v>
      </c>
      <c r="D28" s="46">
        <v>142.04000000000002</v>
      </c>
      <c r="E28" s="65">
        <v>0.67352941176470593</v>
      </c>
      <c r="F28" s="65">
        <v>0.6861835748792271</v>
      </c>
      <c r="G28" s="10"/>
    </row>
    <row r="29" spans="1:7" s="6" customFormat="1" ht="12.75" customHeight="1" x14ac:dyDescent="0.25">
      <c r="A29" s="34" t="s">
        <v>22</v>
      </c>
      <c r="B29" s="46">
        <v>6630.2880000000005</v>
      </c>
      <c r="C29" s="46">
        <v>4420.5680000000002</v>
      </c>
      <c r="D29" s="46">
        <v>2209.7200000000003</v>
      </c>
      <c r="E29" s="65">
        <v>0.54360157402852927</v>
      </c>
      <c r="F29" s="65">
        <v>0.67492974954184493</v>
      </c>
      <c r="G29" s="10"/>
    </row>
    <row r="30" spans="1:7" s="6" customFormat="1" ht="12.75" customHeight="1" x14ac:dyDescent="0.25">
      <c r="A30" s="34" t="s">
        <v>25</v>
      </c>
      <c r="B30" s="46">
        <v>23490</v>
      </c>
      <c r="C30" s="46">
        <v>15058</v>
      </c>
      <c r="D30" s="46">
        <v>8432</v>
      </c>
      <c r="E30" s="65">
        <v>0.54591596273066745</v>
      </c>
      <c r="F30" s="65">
        <v>0.68709256844850064</v>
      </c>
      <c r="G30" s="10"/>
    </row>
    <row r="31" spans="1:7" s="6" customFormat="1" ht="8.25" customHeight="1" x14ac:dyDescent="0.25">
      <c r="A31" s="34"/>
      <c r="B31" s="46"/>
      <c r="C31" s="46"/>
      <c r="D31" s="46"/>
      <c r="E31" s="65"/>
      <c r="F31" s="65"/>
      <c r="G31" s="10"/>
    </row>
    <row r="32" spans="1:7" s="6" customFormat="1" ht="12.75" customHeight="1" x14ac:dyDescent="0.25">
      <c r="A32" s="33" t="s">
        <v>11</v>
      </c>
      <c r="B32" s="45">
        <v>36822.616000000002</v>
      </c>
      <c r="C32" s="45">
        <v>22585.144</v>
      </c>
      <c r="D32" s="45">
        <v>14237.472</v>
      </c>
      <c r="E32" s="66">
        <v>0.55921816426077697</v>
      </c>
      <c r="F32" s="66">
        <v>0.67833017294773457</v>
      </c>
      <c r="G32" s="10"/>
    </row>
    <row r="33" spans="1:7" s="6" customFormat="1" ht="8.25" customHeight="1" x14ac:dyDescent="0.25">
      <c r="A33" s="34"/>
      <c r="B33" s="46"/>
      <c r="C33" s="46"/>
      <c r="D33" s="46"/>
      <c r="E33" s="65"/>
      <c r="F33" s="65"/>
      <c r="G33" s="10"/>
    </row>
    <row r="34" spans="1:7" s="6" customFormat="1" ht="12.75" customHeight="1" x14ac:dyDescent="0.25">
      <c r="A34" s="33" t="s">
        <v>30</v>
      </c>
      <c r="B34" s="45">
        <f>SUM(B35:B40)</f>
        <v>81094.0625</v>
      </c>
      <c r="C34" s="45">
        <f>SUM(C35:C40)</f>
        <v>61015.138000000006</v>
      </c>
      <c r="D34" s="45">
        <f>SUM(D35:D40)</f>
        <v>20078.924500000001</v>
      </c>
      <c r="E34" s="63">
        <v>0.57054953666040154</v>
      </c>
      <c r="F34" s="63">
        <v>0.64115095634958652</v>
      </c>
      <c r="G34" s="10"/>
    </row>
    <row r="35" spans="1:7" s="6" customFormat="1" ht="12.75" customHeight="1" x14ac:dyDescent="0.25">
      <c r="A35" s="34" t="s">
        <v>18</v>
      </c>
      <c r="B35" s="46">
        <v>116.82</v>
      </c>
      <c r="C35" s="46">
        <v>78.03</v>
      </c>
      <c r="D35" s="46">
        <v>38.79</v>
      </c>
      <c r="E35" s="65">
        <v>0.60023076923076923</v>
      </c>
      <c r="F35" s="65">
        <v>0.86199999999999999</v>
      </c>
      <c r="G35" s="10"/>
    </row>
    <row r="36" spans="1:7" s="6" customFormat="1" ht="12.75" customHeight="1" x14ac:dyDescent="0.25">
      <c r="A36" s="34" t="s">
        <v>23</v>
      </c>
      <c r="B36" s="46">
        <v>30749.816000000003</v>
      </c>
      <c r="C36" s="46">
        <v>23499.120000000003</v>
      </c>
      <c r="D36" s="46">
        <v>7250.6960000000008</v>
      </c>
      <c r="E36" s="65">
        <v>0.62155473854048204</v>
      </c>
      <c r="F36" s="65">
        <v>0.72922618927888971</v>
      </c>
      <c r="G36" s="10"/>
    </row>
    <row r="37" spans="1:7" s="6" customFormat="1" ht="12.75" customHeight="1" x14ac:dyDescent="0.25">
      <c r="A37" s="34" t="s">
        <v>97</v>
      </c>
      <c r="B37" s="46">
        <v>122.88800000000001</v>
      </c>
      <c r="C37" s="46">
        <v>70.855999999999995</v>
      </c>
      <c r="D37" s="46">
        <v>52.032000000000004</v>
      </c>
      <c r="E37" s="65">
        <v>0.22493968253968252</v>
      </c>
      <c r="F37" s="65">
        <v>0.30788165680473373</v>
      </c>
      <c r="G37" s="10"/>
    </row>
    <row r="38" spans="1:7" s="6" customFormat="1" ht="12.75" customHeight="1" x14ac:dyDescent="0.25">
      <c r="A38" s="34" t="s">
        <v>43</v>
      </c>
      <c r="B38" s="46">
        <v>10607.696</v>
      </c>
      <c r="C38" s="46">
        <v>7861.9679999999998</v>
      </c>
      <c r="D38" s="46">
        <v>2745.7280000000001</v>
      </c>
      <c r="E38" s="65">
        <v>0.48038421116949775</v>
      </c>
      <c r="F38" s="65">
        <v>0.53816699333594675</v>
      </c>
      <c r="G38" s="10"/>
    </row>
    <row r="39" spans="1:7" s="6" customFormat="1" ht="12.75" customHeight="1" x14ac:dyDescent="0.25">
      <c r="A39" s="34" t="s">
        <v>24</v>
      </c>
      <c r="B39" s="46">
        <v>26661.68</v>
      </c>
      <c r="C39" s="46">
        <v>21219.254000000001</v>
      </c>
      <c r="D39" s="46">
        <v>5442.4259999999995</v>
      </c>
      <c r="E39" s="67">
        <v>0.57645351806574308</v>
      </c>
      <c r="F39" s="67">
        <v>0.66802823125076705</v>
      </c>
      <c r="G39" s="10"/>
    </row>
    <row r="40" spans="1:7" s="6" customFormat="1" ht="12.75" customHeight="1" x14ac:dyDescent="0.25">
      <c r="A40" s="34" t="s">
        <v>26</v>
      </c>
      <c r="B40" s="46">
        <v>12835.1625</v>
      </c>
      <c r="C40" s="46">
        <v>8285.91</v>
      </c>
      <c r="D40" s="46">
        <v>4549.2525000000005</v>
      </c>
      <c r="E40" s="65">
        <v>0.45382352941176468</v>
      </c>
      <c r="F40" s="65">
        <v>0.56393361844551881</v>
      </c>
      <c r="G40" s="10"/>
    </row>
    <row r="41" spans="1:7" s="6" customFormat="1" ht="8.25" customHeight="1" x14ac:dyDescent="0.25">
      <c r="A41" s="34"/>
      <c r="B41" s="46"/>
      <c r="C41" s="46"/>
      <c r="D41" s="46"/>
      <c r="E41" s="65"/>
      <c r="F41" s="65"/>
      <c r="G41" s="10"/>
    </row>
    <row r="42" spans="1:7" s="6" customFormat="1" ht="12.75" customHeight="1" x14ac:dyDescent="0.25">
      <c r="A42" s="33" t="s">
        <v>31</v>
      </c>
      <c r="B42" s="45">
        <f>SUM(B43:B46)</f>
        <v>5079.0959999999995</v>
      </c>
      <c r="C42" s="45">
        <f>SUM(C43:C46)</f>
        <v>2826.848</v>
      </c>
      <c r="D42" s="45">
        <f>SUM(D43:D46)</f>
        <v>2252.2479999999996</v>
      </c>
      <c r="E42" s="63">
        <v>0.57177346278317154</v>
      </c>
      <c r="F42" s="63">
        <v>0.6391169125993188</v>
      </c>
      <c r="G42" s="10"/>
    </row>
    <row r="43" spans="1:7" s="6" customFormat="1" ht="12.75" customHeight="1" x14ac:dyDescent="0.25">
      <c r="A43" s="34" t="s">
        <v>13</v>
      </c>
      <c r="B43" s="46">
        <v>2073.5439999999999</v>
      </c>
      <c r="C43" s="46">
        <v>1046.08</v>
      </c>
      <c r="D43" s="46">
        <v>1027.4639999999999</v>
      </c>
      <c r="E43" s="65">
        <v>0.47614019116977696</v>
      </c>
      <c r="F43" s="65">
        <v>0.53319356512714056</v>
      </c>
      <c r="G43" s="10"/>
    </row>
    <row r="44" spans="1:7" s="6" customFormat="1" ht="12.75" customHeight="1" x14ac:dyDescent="0.25">
      <c r="A44" s="34" t="s">
        <v>98</v>
      </c>
      <c r="B44" s="46">
        <v>150.304</v>
      </c>
      <c r="C44" s="46">
        <v>87.216000000000008</v>
      </c>
      <c r="D44" s="46">
        <v>63.088000000000001</v>
      </c>
      <c r="E44" s="65">
        <v>0.50124137931034485</v>
      </c>
      <c r="F44" s="65">
        <v>0.63088</v>
      </c>
      <c r="G44" s="10"/>
    </row>
    <row r="45" spans="1:7" s="6" customFormat="1" ht="12.75" customHeight="1" x14ac:dyDescent="0.25">
      <c r="A45" s="34" t="s">
        <v>15</v>
      </c>
      <c r="B45" s="46">
        <v>2709.5039999999999</v>
      </c>
      <c r="C45" s="46">
        <v>1650.2</v>
      </c>
      <c r="D45" s="46">
        <v>1059.3040000000001</v>
      </c>
      <c r="E45" s="65">
        <v>0.66353035786087655</v>
      </c>
      <c r="F45" s="65">
        <v>0.78466962962962972</v>
      </c>
      <c r="G45" s="10"/>
    </row>
    <row r="46" spans="1:7" ht="12.75" customHeight="1" x14ac:dyDescent="0.25">
      <c r="A46" s="34" t="s">
        <v>19</v>
      </c>
      <c r="B46" s="46">
        <v>145.744</v>
      </c>
      <c r="C46" s="46">
        <v>43.352000000000004</v>
      </c>
      <c r="D46" s="46">
        <v>102.392</v>
      </c>
      <c r="E46" s="65">
        <v>0.50409302325581395</v>
      </c>
      <c r="F46" s="65">
        <v>0.69654421768707475</v>
      </c>
      <c r="G46" s="4"/>
    </row>
    <row r="47" spans="1:7" ht="8.25" customHeight="1" x14ac:dyDescent="0.25">
      <c r="A47" s="34"/>
      <c r="B47" s="46"/>
      <c r="C47" s="46"/>
      <c r="D47" s="46"/>
      <c r="E47" s="65"/>
      <c r="F47" s="65"/>
      <c r="G47" s="4"/>
    </row>
    <row r="48" spans="1:7" ht="12.75" customHeight="1" x14ac:dyDescent="0.25">
      <c r="A48" s="33" t="s">
        <v>76</v>
      </c>
      <c r="B48" s="45">
        <v>58987.090000000004</v>
      </c>
      <c r="C48" s="45">
        <v>45742.264000000003</v>
      </c>
      <c r="D48" s="45">
        <v>13244.826000000001</v>
      </c>
      <c r="E48" s="63">
        <v>0.47711807409879842</v>
      </c>
      <c r="F48" s="63">
        <v>1.632946122549624</v>
      </c>
      <c r="G48" s="4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40"/>
      <c r="F54" s="23"/>
      <c r="G54" s="4"/>
    </row>
    <row r="55" spans="1:27" ht="12.75" customHeight="1" x14ac:dyDescent="0.25">
      <c r="A55" s="58" t="s">
        <v>84</v>
      </c>
      <c r="B55" s="37"/>
      <c r="C55" s="37"/>
      <c r="D55" s="37"/>
      <c r="E55" s="23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5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5">
      <c r="A58" s="3"/>
      <c r="B58" s="41"/>
      <c r="C58" s="41"/>
      <c r="D58" s="41"/>
      <c r="E58" s="42"/>
      <c r="F58" s="42"/>
      <c r="G58" s="11"/>
      <c r="I58" s="5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7" ht="12.75" customHeight="1" x14ac:dyDescent="0.25">
      <c r="A59" s="43" t="s">
        <v>86</v>
      </c>
      <c r="B59" s="23"/>
      <c r="C59" s="23"/>
      <c r="D59" s="23"/>
      <c r="E59" s="37"/>
      <c r="F59" s="37"/>
      <c r="G59" s="4"/>
    </row>
    <row r="60" spans="1:27" ht="12.75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7" s="8" customFormat="1" ht="16.5" customHeight="1" x14ac:dyDescent="0.2">
      <c r="A1" s="7" t="s">
        <v>59</v>
      </c>
      <c r="F1" s="9" t="s">
        <v>66</v>
      </c>
    </row>
    <row r="2" spans="1:7" ht="3.75" customHeight="1" x14ac:dyDescent="0.25">
      <c r="A2" s="14"/>
      <c r="B2" s="15"/>
      <c r="C2" s="15"/>
      <c r="D2" s="15"/>
      <c r="E2" s="15"/>
      <c r="F2" s="15"/>
    </row>
    <row r="3" spans="1:7" ht="3.75" customHeight="1" x14ac:dyDescent="0.25">
      <c r="A3" s="16"/>
      <c r="B3" s="17"/>
      <c r="C3" s="18"/>
      <c r="D3" s="18"/>
      <c r="E3" s="19"/>
      <c r="F3" s="20"/>
    </row>
    <row r="4" spans="1:7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5">
      <c r="A5" s="21"/>
      <c r="B5" s="25"/>
      <c r="C5" s="26"/>
      <c r="D5" s="26"/>
      <c r="E5" s="25"/>
      <c r="F5" s="26"/>
    </row>
    <row r="6" spans="1:7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5">
      <c r="A7" s="21"/>
      <c r="B7" s="28"/>
      <c r="C7" s="28"/>
      <c r="D7" s="28"/>
      <c r="E7" s="22"/>
      <c r="F7" s="23"/>
    </row>
    <row r="8" spans="1:7" s="2" customFormat="1" ht="3.75" customHeight="1" x14ac:dyDescent="0.25">
      <c r="A8" s="21"/>
      <c r="B8" s="28"/>
      <c r="C8" s="28"/>
      <c r="D8" s="23"/>
      <c r="E8" s="25"/>
      <c r="F8" s="26"/>
    </row>
    <row r="9" spans="1:7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5">
      <c r="A10" s="21"/>
      <c r="B10" s="28"/>
      <c r="C10" s="28"/>
      <c r="D10" s="28"/>
      <c r="E10" s="22"/>
      <c r="F10" s="22"/>
    </row>
    <row r="11" spans="1:7" ht="3.75" customHeight="1" x14ac:dyDescent="0.25">
      <c r="A11" s="29"/>
      <c r="B11" s="30"/>
      <c r="C11" s="30"/>
      <c r="D11" s="30"/>
      <c r="E11" s="31"/>
      <c r="F11" s="31"/>
    </row>
    <row r="12" spans="1:7" ht="3.75" customHeight="1" x14ac:dyDescent="0.25">
      <c r="A12" s="32"/>
      <c r="B12" s="20"/>
      <c r="C12" s="20"/>
      <c r="D12" s="20"/>
      <c r="E12" s="20"/>
      <c r="F12" s="20"/>
    </row>
    <row r="13" spans="1:7" ht="12.75" customHeight="1" x14ac:dyDescent="0.25">
      <c r="A13" s="33" t="s">
        <v>74</v>
      </c>
      <c r="B13" s="45">
        <v>1074468.3119999999</v>
      </c>
      <c r="C13" s="45">
        <v>571213.35700000008</v>
      </c>
      <c r="D13" s="45">
        <v>503254.9549999999</v>
      </c>
      <c r="E13" s="48">
        <v>0.66826791043641143</v>
      </c>
      <c r="F13" s="48">
        <v>0.80321467047375217</v>
      </c>
      <c r="G13" s="4"/>
    </row>
    <row r="14" spans="1:7" ht="8.25" customHeight="1" x14ac:dyDescent="0.25">
      <c r="A14" s="34"/>
      <c r="B14" s="46"/>
      <c r="C14" s="46"/>
      <c r="D14" s="46"/>
      <c r="E14" s="49"/>
      <c r="F14" s="49"/>
      <c r="G14" s="4"/>
    </row>
    <row r="15" spans="1:7" s="6" customFormat="1" ht="12.75" customHeight="1" x14ac:dyDescent="0.25">
      <c r="A15" s="33" t="s">
        <v>32</v>
      </c>
      <c r="B15" s="45">
        <v>806614.96</v>
      </c>
      <c r="C15" s="45">
        <v>393972.44</v>
      </c>
      <c r="D15" s="45">
        <v>412642.52</v>
      </c>
      <c r="E15" s="48">
        <v>0.75353687902974387</v>
      </c>
      <c r="F15" s="48">
        <v>0.82660761217948719</v>
      </c>
      <c r="G15" s="10"/>
    </row>
    <row r="16" spans="1:7" s="6" customFormat="1" ht="12.75" customHeight="1" x14ac:dyDescent="0.25">
      <c r="A16" s="34" t="s">
        <v>35</v>
      </c>
      <c r="B16" s="46">
        <v>293781.21000000002</v>
      </c>
      <c r="C16" s="46">
        <v>85887.84</v>
      </c>
      <c r="D16" s="46">
        <v>207893.37</v>
      </c>
      <c r="E16" s="49">
        <v>0.66611735873055267</v>
      </c>
      <c r="F16" s="49">
        <v>0.81824267041362131</v>
      </c>
      <c r="G16" s="10"/>
    </row>
    <row r="17" spans="1:7" s="6" customFormat="1" ht="12.75" customHeight="1" x14ac:dyDescent="0.25">
      <c r="A17" s="34" t="s">
        <v>34</v>
      </c>
      <c r="B17" s="46">
        <v>412582.24</v>
      </c>
      <c r="C17" s="46">
        <v>252696.14</v>
      </c>
      <c r="D17" s="46">
        <v>159886.1</v>
      </c>
      <c r="E17" s="49">
        <v>0.79694507081786681</v>
      </c>
      <c r="F17" s="49">
        <v>0.83207704277320682</v>
      </c>
      <c r="G17" s="10"/>
    </row>
    <row r="18" spans="1:7" s="6" customFormat="1" ht="12.75" customHeight="1" x14ac:dyDescent="0.25">
      <c r="A18" s="34" t="s">
        <v>75</v>
      </c>
      <c r="B18" s="46">
        <v>100251.51</v>
      </c>
      <c r="C18" s="46">
        <v>55388.46</v>
      </c>
      <c r="D18" s="46">
        <v>44863.05</v>
      </c>
      <c r="E18" s="49">
        <v>0.72109123574441492</v>
      </c>
      <c r="F18" s="49">
        <v>0.84688809604711746</v>
      </c>
      <c r="G18" s="10"/>
    </row>
    <row r="19" spans="1:7" s="6" customFormat="1" ht="8.25" customHeight="1" x14ac:dyDescent="0.25">
      <c r="A19" s="34"/>
      <c r="B19" s="46"/>
      <c r="C19" s="46"/>
      <c r="D19" s="46"/>
      <c r="E19" s="49"/>
      <c r="F19" s="49"/>
      <c r="G19" s="10"/>
    </row>
    <row r="20" spans="1:7" s="6" customFormat="1" ht="12.75" customHeight="1" x14ac:dyDescent="0.25">
      <c r="A20" s="33" t="s">
        <v>28</v>
      </c>
      <c r="B20" s="45">
        <v>61768.775999999998</v>
      </c>
      <c r="C20" s="45">
        <v>29369.07</v>
      </c>
      <c r="D20" s="45">
        <v>32399.706000000002</v>
      </c>
      <c r="E20" s="48">
        <v>0.60920305337177705</v>
      </c>
      <c r="F20" s="48">
        <v>0.66154251061744529</v>
      </c>
      <c r="G20" s="10"/>
    </row>
    <row r="21" spans="1:7" s="6" customFormat="1" ht="12.75" customHeight="1" x14ac:dyDescent="0.25">
      <c r="A21" s="34" t="s">
        <v>12</v>
      </c>
      <c r="B21" s="46">
        <v>15565.24</v>
      </c>
      <c r="C21" s="46">
        <v>6276.73</v>
      </c>
      <c r="D21" s="46">
        <v>9288.51</v>
      </c>
      <c r="E21" s="49">
        <v>0.59766996762521418</v>
      </c>
      <c r="F21" s="49">
        <v>0.67220364741641336</v>
      </c>
      <c r="G21" s="10"/>
    </row>
    <row r="22" spans="1:7" s="6" customFormat="1" ht="12.75" customHeight="1" x14ac:dyDescent="0.25">
      <c r="A22" s="34" t="s">
        <v>36</v>
      </c>
      <c r="B22" s="46">
        <v>8555.0480000000007</v>
      </c>
      <c r="C22" s="46">
        <v>3114.2240000000002</v>
      </c>
      <c r="D22" s="46">
        <v>5440.8240000000005</v>
      </c>
      <c r="E22" s="49">
        <v>0.68429444078224566</v>
      </c>
      <c r="F22" s="49">
        <v>0.76223367890165317</v>
      </c>
      <c r="G22" s="10"/>
    </row>
    <row r="23" spans="1:7" s="6" customFormat="1" ht="12.75" customHeight="1" x14ac:dyDescent="0.25">
      <c r="A23" s="34" t="s">
        <v>20</v>
      </c>
      <c r="B23" s="46">
        <v>271.01600000000002</v>
      </c>
      <c r="C23" s="46">
        <v>168.512</v>
      </c>
      <c r="D23" s="46">
        <v>102.504</v>
      </c>
      <c r="E23" s="49">
        <v>0.4202294264339152</v>
      </c>
      <c r="F23" s="49">
        <v>0.45965919282511214</v>
      </c>
      <c r="G23" s="10"/>
    </row>
    <row r="24" spans="1:7" s="6" customFormat="1" ht="12.75" customHeight="1" x14ac:dyDescent="0.25">
      <c r="A24" s="34" t="s">
        <v>37</v>
      </c>
      <c r="B24" s="46">
        <v>36905.192000000003</v>
      </c>
      <c r="C24" s="46">
        <v>19534.304</v>
      </c>
      <c r="D24" s="46">
        <v>17370.888000000003</v>
      </c>
      <c r="E24" s="49">
        <v>0.60920954311554654</v>
      </c>
      <c r="F24" s="49">
        <v>0.64047223656072572</v>
      </c>
      <c r="G24" s="10"/>
    </row>
    <row r="25" spans="1:7" s="6" customFormat="1" ht="12.75" customHeight="1" x14ac:dyDescent="0.25">
      <c r="A25" s="34" t="s">
        <v>27</v>
      </c>
      <c r="B25" s="46">
        <v>472.28</v>
      </c>
      <c r="C25" s="46">
        <v>275.3</v>
      </c>
      <c r="D25" s="46">
        <v>196.98</v>
      </c>
      <c r="E25" s="49">
        <v>0.39898550724637682</v>
      </c>
      <c r="F25" s="49">
        <v>0.29182222222222221</v>
      </c>
      <c r="G25" s="10"/>
    </row>
    <row r="26" spans="1:7" s="6" customFormat="1" ht="8.25" customHeight="1" x14ac:dyDescent="0.25">
      <c r="A26" s="34"/>
      <c r="B26" s="46"/>
      <c r="C26" s="46"/>
      <c r="D26" s="46"/>
      <c r="E26" s="49"/>
      <c r="F26" s="49"/>
      <c r="G26" s="10"/>
    </row>
    <row r="27" spans="1:7" s="6" customFormat="1" ht="12.75" customHeight="1" x14ac:dyDescent="0.25">
      <c r="A27" s="33" t="s">
        <v>29</v>
      </c>
      <c r="B27" s="45">
        <v>31664.951999999997</v>
      </c>
      <c r="C27" s="45">
        <v>20948.657999999999</v>
      </c>
      <c r="D27" s="45">
        <v>10716.293999999998</v>
      </c>
      <c r="E27" s="48">
        <v>0.58443973886842981</v>
      </c>
      <c r="F27" s="48">
        <v>0.6974483566547347</v>
      </c>
      <c r="G27" s="10"/>
    </row>
    <row r="28" spans="1:7" s="6" customFormat="1" ht="12.75" customHeight="1" x14ac:dyDescent="0.25">
      <c r="A28" s="34" t="s">
        <v>21</v>
      </c>
      <c r="B28" s="46">
        <v>324.76</v>
      </c>
      <c r="C28" s="46">
        <v>189.64</v>
      </c>
      <c r="D28" s="46">
        <v>135.12</v>
      </c>
      <c r="E28" s="49">
        <v>0.69720588235294112</v>
      </c>
      <c r="F28" s="49">
        <v>0.6527536231884058</v>
      </c>
      <c r="G28" s="10"/>
    </row>
    <row r="29" spans="1:7" s="6" customFormat="1" ht="12.75" customHeight="1" x14ac:dyDescent="0.25">
      <c r="A29" s="34" t="s">
        <v>22</v>
      </c>
      <c r="B29" s="46">
        <v>6842.9920000000002</v>
      </c>
      <c r="C29" s="46">
        <v>4614.6880000000001</v>
      </c>
      <c r="D29" s="46">
        <v>2228.3040000000001</v>
      </c>
      <c r="E29" s="49">
        <v>0.57719674796747966</v>
      </c>
      <c r="F29" s="49">
        <v>0.68626547582383746</v>
      </c>
      <c r="G29" s="10"/>
    </row>
    <row r="30" spans="1:7" s="6" customFormat="1" ht="12.75" customHeight="1" x14ac:dyDescent="0.25">
      <c r="A30" s="34" t="s">
        <v>25</v>
      </c>
      <c r="B30" s="46">
        <v>24497.200000000001</v>
      </c>
      <c r="C30" s="46">
        <v>16144.33</v>
      </c>
      <c r="D30" s="46">
        <v>8352.8700000000008</v>
      </c>
      <c r="E30" s="49">
        <v>0.58542734887768788</v>
      </c>
      <c r="F30" s="49">
        <v>0.70127361262698351</v>
      </c>
      <c r="G30" s="10"/>
    </row>
    <row r="31" spans="1:7" s="6" customFormat="1" ht="8.25" customHeight="1" x14ac:dyDescent="0.25">
      <c r="A31" s="34"/>
      <c r="B31" s="46"/>
      <c r="C31" s="46"/>
      <c r="D31" s="46"/>
      <c r="E31" s="49"/>
      <c r="F31" s="49"/>
      <c r="G31" s="10"/>
    </row>
    <row r="32" spans="1:7" s="6" customFormat="1" ht="12.75" customHeight="1" x14ac:dyDescent="0.25">
      <c r="A32" s="33" t="s">
        <v>11</v>
      </c>
      <c r="B32" s="45">
        <v>37532.576000000001</v>
      </c>
      <c r="C32" s="45">
        <v>23626.634999999998</v>
      </c>
      <c r="D32" s="45">
        <v>13905.941000000001</v>
      </c>
      <c r="E32" s="48">
        <v>0.58510735512630008</v>
      </c>
      <c r="F32" s="48">
        <v>0.66494242815473636</v>
      </c>
      <c r="G32" s="10"/>
    </row>
    <row r="33" spans="1:7" s="6" customFormat="1" ht="8.25" customHeight="1" x14ac:dyDescent="0.25">
      <c r="A33" s="34"/>
      <c r="B33" s="46"/>
      <c r="C33" s="46"/>
      <c r="D33" s="46"/>
      <c r="E33" s="49"/>
      <c r="F33" s="49"/>
      <c r="G33" s="10"/>
    </row>
    <row r="34" spans="1:7" s="6" customFormat="1" ht="12.75" customHeight="1" x14ac:dyDescent="0.25">
      <c r="A34" s="33" t="s">
        <v>30</v>
      </c>
      <c r="B34" s="45">
        <v>89645.796000000002</v>
      </c>
      <c r="C34" s="45">
        <v>68934.391999999993</v>
      </c>
      <c r="D34" s="45">
        <v>20711.403999999999</v>
      </c>
      <c r="E34" s="48">
        <v>0.64346487445160083</v>
      </c>
      <c r="F34" s="48">
        <v>0.66975177855387402</v>
      </c>
      <c r="G34" s="10"/>
    </row>
    <row r="35" spans="1:7" s="6" customFormat="1" ht="12.75" customHeight="1" x14ac:dyDescent="0.25">
      <c r="A35" s="34" t="s">
        <v>18</v>
      </c>
      <c r="B35" s="46">
        <v>90.11</v>
      </c>
      <c r="C35" s="46">
        <v>65.42</v>
      </c>
      <c r="D35" s="46">
        <v>24.69</v>
      </c>
      <c r="E35" s="49">
        <v>0.50323076923076926</v>
      </c>
      <c r="F35" s="49">
        <v>0.54866666666666675</v>
      </c>
      <c r="G35" s="10"/>
    </row>
    <row r="36" spans="1:7" s="6" customFormat="1" ht="12.75" customHeight="1" x14ac:dyDescent="0.25">
      <c r="A36" s="34" t="s">
        <v>23</v>
      </c>
      <c r="B36" s="46">
        <v>33829.440000000002</v>
      </c>
      <c r="C36" s="46">
        <v>26350.776000000002</v>
      </c>
      <c r="D36" s="46">
        <v>7478.6639999999998</v>
      </c>
      <c r="E36" s="49">
        <v>0.69391625849265293</v>
      </c>
      <c r="F36" s="49">
        <v>0.77314835108032665</v>
      </c>
      <c r="G36" s="10"/>
    </row>
    <row r="37" spans="1:7" s="6" customFormat="1" ht="12.75" customHeight="1" x14ac:dyDescent="0.25">
      <c r="A37" s="34" t="s">
        <v>97</v>
      </c>
      <c r="B37" s="46">
        <v>198.29599999999999</v>
      </c>
      <c r="C37" s="46">
        <v>113.664</v>
      </c>
      <c r="D37" s="46">
        <v>84.632000000000005</v>
      </c>
      <c r="E37" s="49">
        <v>0.36083809523809524</v>
      </c>
      <c r="F37" s="49">
        <v>0.50078106508875742</v>
      </c>
      <c r="G37" s="10"/>
    </row>
    <row r="38" spans="1:7" s="6" customFormat="1" ht="12.75" customHeight="1" x14ac:dyDescent="0.25">
      <c r="A38" s="34" t="s">
        <v>43</v>
      </c>
      <c r="B38" s="46">
        <v>11167.792000000001</v>
      </c>
      <c r="C38" s="46">
        <v>8662.3520000000008</v>
      </c>
      <c r="D38" s="46">
        <v>2505.44</v>
      </c>
      <c r="E38" s="49">
        <v>0.52697116437522817</v>
      </c>
      <c r="F38" s="49">
        <v>0.49397476340694008</v>
      </c>
      <c r="G38" s="10"/>
    </row>
    <row r="39" spans="1:7" s="6" customFormat="1" ht="12.75" customHeight="1" x14ac:dyDescent="0.25">
      <c r="A39" s="34" t="s">
        <v>24</v>
      </c>
      <c r="B39" s="46">
        <v>26621.39</v>
      </c>
      <c r="C39" s="46">
        <v>21593.86</v>
      </c>
      <c r="D39" s="46">
        <v>5027.53</v>
      </c>
      <c r="E39" s="49">
        <v>0.58837252390943029</v>
      </c>
      <c r="F39" s="49">
        <v>0.62214206162603636</v>
      </c>
      <c r="G39" s="10"/>
    </row>
    <row r="40" spans="1:7" s="6" customFormat="1" ht="12.75" customHeight="1" x14ac:dyDescent="0.25">
      <c r="A40" s="34" t="s">
        <v>26</v>
      </c>
      <c r="B40" s="46">
        <v>17738.768</v>
      </c>
      <c r="C40" s="46">
        <v>12148.32</v>
      </c>
      <c r="D40" s="46">
        <v>5590.4480000000003</v>
      </c>
      <c r="E40" s="49">
        <v>0.66580730023018742</v>
      </c>
      <c r="F40" s="49">
        <v>0.69645546281300619</v>
      </c>
      <c r="G40" s="10"/>
    </row>
    <row r="41" spans="1:7" s="6" customFormat="1" ht="8.25" customHeight="1" x14ac:dyDescent="0.25">
      <c r="A41" s="34"/>
      <c r="B41" s="46"/>
      <c r="C41" s="46"/>
      <c r="D41" s="46"/>
      <c r="E41" s="49"/>
      <c r="F41" s="49"/>
      <c r="G41" s="10"/>
    </row>
    <row r="42" spans="1:7" s="6" customFormat="1" ht="12.75" customHeight="1" x14ac:dyDescent="0.25">
      <c r="A42" s="33" t="s">
        <v>31</v>
      </c>
      <c r="B42" s="45">
        <v>4808.5120000000006</v>
      </c>
      <c r="C42" s="45">
        <v>2836.902</v>
      </c>
      <c r="D42" s="45">
        <v>1971.61</v>
      </c>
      <c r="E42" s="48">
        <v>0.61792681333042909</v>
      </c>
      <c r="F42" s="48">
        <v>0.60404718137254898</v>
      </c>
      <c r="G42" s="10"/>
    </row>
    <row r="43" spans="1:7" s="6" customFormat="1" ht="12.75" customHeight="1" x14ac:dyDescent="0.25">
      <c r="A43" s="34" t="s">
        <v>13</v>
      </c>
      <c r="B43" s="46">
        <v>2127.96</v>
      </c>
      <c r="C43" s="46">
        <v>1166.7279999999998</v>
      </c>
      <c r="D43" s="46">
        <v>961.23199999999997</v>
      </c>
      <c r="E43" s="49">
        <v>0.60171634863331602</v>
      </c>
      <c r="F43" s="49">
        <v>0.55626851851851855</v>
      </c>
      <c r="G43" s="10"/>
    </row>
    <row r="44" spans="1:7" s="6" customFormat="1" ht="12.75" customHeight="1" x14ac:dyDescent="0.25">
      <c r="A44" s="34" t="s">
        <v>98</v>
      </c>
      <c r="B44" s="46">
        <v>120.97799999999999</v>
      </c>
      <c r="C44" s="46">
        <v>68.183999999999997</v>
      </c>
      <c r="D44" s="46">
        <v>52.793999999999997</v>
      </c>
      <c r="E44" s="49">
        <v>0.39412716763005778</v>
      </c>
      <c r="F44" s="49">
        <v>0.55572631578947362</v>
      </c>
      <c r="G44" s="10"/>
    </row>
    <row r="45" spans="1:7" s="6" customFormat="1" ht="12.75" customHeight="1" x14ac:dyDescent="0.25">
      <c r="A45" s="34" t="s">
        <v>15</v>
      </c>
      <c r="B45" s="46">
        <v>2450.7240000000002</v>
      </c>
      <c r="C45" s="46">
        <v>1571.86</v>
      </c>
      <c r="D45" s="46">
        <v>878.86399999999992</v>
      </c>
      <c r="E45" s="49">
        <v>0.65033512618949108</v>
      </c>
      <c r="F45" s="49">
        <v>0.6637945619335347</v>
      </c>
      <c r="G45" s="10"/>
    </row>
    <row r="46" spans="1:7" ht="12.75" customHeight="1" x14ac:dyDescent="0.25">
      <c r="A46" s="34" t="s">
        <v>19</v>
      </c>
      <c r="B46" s="46">
        <v>108.85</v>
      </c>
      <c r="C46" s="46">
        <v>30.13</v>
      </c>
      <c r="D46" s="46">
        <v>78.72</v>
      </c>
      <c r="E46" s="49">
        <v>0.48596774193548387</v>
      </c>
      <c r="F46" s="49">
        <v>0.67282051282051281</v>
      </c>
      <c r="G46" s="4"/>
    </row>
    <row r="47" spans="1:7" ht="8.25" customHeight="1" x14ac:dyDescent="0.25">
      <c r="A47" s="34"/>
      <c r="B47" s="46"/>
      <c r="C47" s="46"/>
      <c r="D47" s="46"/>
      <c r="E47" s="49"/>
      <c r="F47" s="49"/>
      <c r="G47" s="4"/>
    </row>
    <row r="48" spans="1:7" ht="12.75" customHeight="1" x14ac:dyDescent="0.25">
      <c r="A48" s="33" t="s">
        <v>76</v>
      </c>
      <c r="B48" s="45">
        <v>42432.74</v>
      </c>
      <c r="C48" s="45">
        <v>31525.26</v>
      </c>
      <c r="D48" s="45">
        <v>10907.48</v>
      </c>
      <c r="E48" s="48">
        <v>0.32913553694848718</v>
      </c>
      <c r="F48" s="48">
        <v>1.3791225186496396</v>
      </c>
      <c r="G48" s="4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38" t="s">
        <v>77</v>
      </c>
      <c r="B52" s="37"/>
      <c r="C52" s="37"/>
      <c r="D52" s="37"/>
      <c r="E52" s="37"/>
      <c r="F52" s="37"/>
      <c r="G52" s="11"/>
      <c r="H52" s="5"/>
      <c r="I52" s="6"/>
      <c r="J52" s="5"/>
      <c r="K52" s="11"/>
      <c r="L52" s="11"/>
    </row>
    <row r="53" spans="1:27" ht="12.75" customHeight="1" x14ac:dyDescent="0.25">
      <c r="A53" s="36" t="s">
        <v>79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39" t="s">
        <v>81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39" t="s">
        <v>83</v>
      </c>
      <c r="B55" s="37"/>
      <c r="C55" s="37"/>
      <c r="D55" s="37"/>
      <c r="E55" s="37"/>
      <c r="F55" s="37"/>
      <c r="G55" s="4"/>
    </row>
    <row r="56" spans="1:27" ht="12.75" customHeight="1" x14ac:dyDescent="0.25">
      <c r="A56" s="41" t="s">
        <v>85</v>
      </c>
      <c r="B56" s="37"/>
      <c r="C56" s="37"/>
      <c r="D56" s="37"/>
      <c r="E56" s="37"/>
      <c r="F56" s="37"/>
      <c r="G56" s="4"/>
    </row>
    <row r="57" spans="1:27" ht="12.75" customHeight="1" x14ac:dyDescent="0.25">
      <c r="A57" s="44" t="s">
        <v>70</v>
      </c>
      <c r="B57" s="37"/>
      <c r="C57" s="37"/>
      <c r="D57" s="37"/>
      <c r="E57" s="37"/>
      <c r="F57" s="37"/>
      <c r="G57" s="4"/>
    </row>
    <row r="58" spans="1:27" s="6" customFormat="1" ht="12.75" customHeight="1" x14ac:dyDescent="0.25">
      <c r="A58" s="3"/>
      <c r="B58" s="41"/>
      <c r="C58" s="41"/>
      <c r="D58" s="41"/>
      <c r="E58" s="42"/>
      <c r="F58" s="42"/>
      <c r="G58" s="4"/>
      <c r="H58" s="1"/>
      <c r="I58" s="1"/>
      <c r="J58" s="1"/>
      <c r="K58" s="1"/>
      <c r="L58" s="1"/>
      <c r="M58" s="11"/>
      <c r="N58" s="11"/>
      <c r="O58" s="11"/>
      <c r="P58" s="11"/>
      <c r="Q58" s="11"/>
      <c r="R58" s="11"/>
      <c r="S58" s="11"/>
      <c r="T58" s="11"/>
    </row>
    <row r="59" spans="1:27" ht="12.75" customHeight="1" x14ac:dyDescent="0.25">
      <c r="A59" s="43" t="s">
        <v>86</v>
      </c>
      <c r="B59" s="23"/>
      <c r="C59" s="23"/>
      <c r="D59" s="23"/>
      <c r="E59" s="23"/>
      <c r="F59" s="23"/>
      <c r="G59" s="4"/>
    </row>
    <row r="60" spans="1:27" ht="12.75" customHeight="1" x14ac:dyDescent="0.25">
      <c r="B60" s="23"/>
      <c r="C60" s="23"/>
      <c r="D60" s="23"/>
      <c r="E60" s="23"/>
      <c r="F60" s="23"/>
      <c r="G60" s="4"/>
    </row>
    <row r="61" spans="1:27" ht="12.6" customHeight="1" x14ac:dyDescent="0.25"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</row>
    <row r="69" spans="1:7" ht="12.6" customHeight="1" x14ac:dyDescent="0.25">
      <c r="A69" s="3"/>
      <c r="B69" s="4"/>
      <c r="C69" s="4"/>
      <c r="D69" s="4"/>
      <c r="E69" s="4"/>
      <c r="F69" s="4"/>
    </row>
    <row r="70" spans="1:7" ht="12.6" customHeight="1" x14ac:dyDescent="0.25">
      <c r="A70" s="3"/>
      <c r="B70" s="4"/>
      <c r="C70" s="4"/>
      <c r="D70" s="4"/>
      <c r="E70" s="4"/>
      <c r="F70" s="4"/>
    </row>
    <row r="71" spans="1:7" ht="12.6" customHeight="1" x14ac:dyDescent="0.25">
      <c r="A71" s="3"/>
      <c r="B71" s="4"/>
      <c r="C71" s="4"/>
      <c r="D71" s="4"/>
      <c r="E71" s="4"/>
      <c r="F71" s="4"/>
    </row>
    <row r="72" spans="1:7" ht="12.6" customHeight="1" x14ac:dyDescent="0.25">
      <c r="A72" s="3"/>
      <c r="B72" s="4"/>
      <c r="C72" s="4"/>
      <c r="D72" s="4"/>
      <c r="E72" s="4"/>
      <c r="F72" s="4"/>
    </row>
    <row r="73" spans="1:7" ht="12.6" customHeight="1" x14ac:dyDescent="0.25">
      <c r="A73" s="3"/>
      <c r="B73" s="4"/>
      <c r="C73" s="4"/>
      <c r="D73" s="4"/>
      <c r="E73" s="4"/>
      <c r="F7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Y87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8" width="10" style="1" customWidth="1"/>
    <col min="9" max="10" width="9.83203125" style="1" customWidth="1"/>
    <col min="11" max="16384" width="9.33203125" style="1"/>
  </cols>
  <sheetData>
    <row r="1" spans="1:18" s="8" customFormat="1" ht="16.5" customHeight="1" x14ac:dyDescent="0.2">
      <c r="A1" s="7" t="s">
        <v>55</v>
      </c>
      <c r="J1" s="9" t="s">
        <v>66</v>
      </c>
    </row>
    <row r="2" spans="1:18" ht="3.75" customHeight="1" x14ac:dyDescent="0.25">
      <c r="A2" s="14"/>
      <c r="B2" s="15"/>
      <c r="C2" s="15"/>
      <c r="D2" s="15"/>
      <c r="E2" s="14"/>
      <c r="F2" s="14"/>
      <c r="G2" s="14"/>
      <c r="H2" s="14"/>
      <c r="I2" s="15"/>
      <c r="J2" s="15"/>
    </row>
    <row r="3" spans="1:18" ht="3.75" customHeight="1" x14ac:dyDescent="0.25">
      <c r="A3" s="16"/>
      <c r="B3" s="17"/>
      <c r="C3" s="18"/>
      <c r="D3" s="18"/>
      <c r="E3" s="18"/>
      <c r="F3" s="18"/>
      <c r="G3" s="18"/>
      <c r="H3" s="18"/>
      <c r="I3" s="19"/>
      <c r="J3" s="20"/>
    </row>
    <row r="4" spans="1:18" s="2" customFormat="1" ht="12.75" customHeight="1" x14ac:dyDescent="0.25">
      <c r="A4" s="21"/>
      <c r="B4" s="22" t="s">
        <v>1</v>
      </c>
      <c r="C4" s="23"/>
      <c r="D4" s="23"/>
      <c r="E4" s="23"/>
      <c r="F4" s="23"/>
      <c r="G4" s="23"/>
      <c r="H4" s="23"/>
      <c r="I4" s="24" t="s">
        <v>68</v>
      </c>
      <c r="J4" s="23"/>
    </row>
    <row r="5" spans="1:18" s="2" customFormat="1" ht="12.75" customHeight="1" x14ac:dyDescent="0.25">
      <c r="A5" s="21"/>
      <c r="B5" s="25"/>
      <c r="C5" s="26"/>
      <c r="D5" s="26"/>
      <c r="E5" s="26"/>
      <c r="F5" s="26"/>
      <c r="G5" s="26"/>
      <c r="H5" s="26"/>
      <c r="I5" s="25"/>
      <c r="J5" s="26"/>
    </row>
    <row r="6" spans="1:18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3" t="s">
        <v>52</v>
      </c>
      <c r="F6" s="23"/>
      <c r="G6" s="50" t="s">
        <v>56</v>
      </c>
      <c r="H6" s="23"/>
      <c r="I6" s="22" t="s">
        <v>53</v>
      </c>
      <c r="J6" s="23"/>
    </row>
    <row r="7" spans="1:18" s="2" customFormat="1" ht="12.75" customHeight="1" x14ac:dyDescent="0.25">
      <c r="A7" s="21"/>
      <c r="B7" s="28"/>
      <c r="C7" s="28"/>
      <c r="D7" s="28"/>
      <c r="E7" s="23"/>
      <c r="F7" s="23"/>
      <c r="G7" s="22"/>
      <c r="H7" s="23"/>
      <c r="I7" s="22"/>
      <c r="J7" s="23"/>
    </row>
    <row r="8" spans="1:18" s="2" customFormat="1" ht="3.75" customHeight="1" x14ac:dyDescent="0.25">
      <c r="A8" s="21"/>
      <c r="B8" s="28"/>
      <c r="C8" s="28"/>
      <c r="D8" s="23"/>
      <c r="E8" s="25"/>
      <c r="F8" s="26"/>
      <c r="G8" s="25"/>
      <c r="H8" s="26"/>
      <c r="I8" s="25"/>
      <c r="J8" s="26"/>
    </row>
    <row r="9" spans="1:18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  <c r="G9" s="22" t="s">
        <v>51</v>
      </c>
      <c r="H9" s="22" t="s">
        <v>50</v>
      </c>
      <c r="I9" s="22" t="s">
        <v>51</v>
      </c>
      <c r="J9" s="22" t="s">
        <v>50</v>
      </c>
    </row>
    <row r="10" spans="1:18" s="2" customFormat="1" ht="12.75" customHeight="1" x14ac:dyDescent="0.25">
      <c r="A10" s="21"/>
      <c r="B10" s="28"/>
      <c r="C10" s="28"/>
      <c r="D10" s="28"/>
      <c r="E10" s="23"/>
      <c r="F10" s="22"/>
      <c r="G10" s="22"/>
      <c r="H10" s="22"/>
      <c r="I10" s="22"/>
      <c r="J10" s="22"/>
    </row>
    <row r="11" spans="1:18" ht="3.75" customHeight="1" x14ac:dyDescent="0.25">
      <c r="A11" s="29"/>
      <c r="B11" s="30"/>
      <c r="C11" s="30"/>
      <c r="D11" s="30"/>
      <c r="E11" s="51"/>
      <c r="F11" s="31"/>
      <c r="G11" s="31"/>
      <c r="H11" s="31"/>
      <c r="I11" s="31"/>
      <c r="J11" s="31"/>
    </row>
    <row r="12" spans="1:18" ht="3.75" customHeight="1" x14ac:dyDescent="0.25">
      <c r="A12" s="32"/>
      <c r="B12" s="20"/>
      <c r="C12" s="20"/>
      <c r="D12" s="20"/>
      <c r="E12" s="20"/>
      <c r="F12" s="20"/>
      <c r="G12" s="20"/>
      <c r="H12" s="20"/>
      <c r="I12" s="20"/>
      <c r="J12" s="20"/>
    </row>
    <row r="13" spans="1:18" ht="12.75" customHeight="1" x14ac:dyDescent="0.25">
      <c r="A13" s="33" t="s">
        <v>74</v>
      </c>
      <c r="B13" s="45">
        <v>1040431</v>
      </c>
      <c r="C13" s="45">
        <v>528139</v>
      </c>
      <c r="D13" s="45">
        <v>512292</v>
      </c>
      <c r="E13" s="45">
        <v>523382</v>
      </c>
      <c r="F13" s="45">
        <v>510264</v>
      </c>
      <c r="G13" s="45">
        <v>4757</v>
      </c>
      <c r="H13" s="45">
        <v>2028</v>
      </c>
      <c r="I13" s="48">
        <v>0.62007650293754368</v>
      </c>
      <c r="J13" s="48">
        <v>0.81288449180041733</v>
      </c>
      <c r="K13" s="4"/>
      <c r="L13" s="4"/>
      <c r="M13" s="4"/>
      <c r="N13" s="4"/>
      <c r="O13" s="4"/>
      <c r="P13" s="4"/>
      <c r="Q13" s="4"/>
      <c r="R13" s="4"/>
    </row>
    <row r="14" spans="1:18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9"/>
      <c r="J14" s="49"/>
      <c r="K14" s="4"/>
      <c r="L14" s="4"/>
      <c r="M14" s="4"/>
      <c r="N14" s="4"/>
      <c r="O14" s="4"/>
      <c r="P14" s="4"/>
      <c r="Q14" s="4"/>
      <c r="R14" s="4"/>
    </row>
    <row r="15" spans="1:18" s="6" customFormat="1" ht="12.75" customHeight="1" x14ac:dyDescent="0.25">
      <c r="A15" s="33" t="s">
        <v>32</v>
      </c>
      <c r="B15" s="45">
        <v>798757</v>
      </c>
      <c r="C15" s="45">
        <v>370851</v>
      </c>
      <c r="D15" s="45">
        <v>427904</v>
      </c>
      <c r="E15" s="45">
        <v>370823</v>
      </c>
      <c r="F15" s="45">
        <v>427904</v>
      </c>
      <c r="G15" s="45">
        <v>28</v>
      </c>
      <c r="H15" s="45">
        <v>0</v>
      </c>
      <c r="I15" s="48">
        <v>0.71165725404857716</v>
      </c>
      <c r="J15" s="48">
        <v>0.84947600585237637</v>
      </c>
      <c r="K15" s="10"/>
      <c r="L15" s="10"/>
      <c r="M15" s="10"/>
      <c r="N15" s="10"/>
      <c r="O15" s="10"/>
      <c r="P15" s="10"/>
      <c r="Q15" s="10"/>
      <c r="R15" s="10"/>
    </row>
    <row r="16" spans="1:18" s="6" customFormat="1" ht="12.75" customHeight="1" x14ac:dyDescent="0.25">
      <c r="A16" s="34" t="s">
        <v>35</v>
      </c>
      <c r="B16" s="46">
        <v>307571</v>
      </c>
      <c r="C16" s="46">
        <v>84497</v>
      </c>
      <c r="D16" s="46">
        <v>223074</v>
      </c>
      <c r="E16" s="46">
        <v>84469</v>
      </c>
      <c r="F16" s="46">
        <v>223074</v>
      </c>
      <c r="G16" s="46">
        <v>28</v>
      </c>
      <c r="H16" s="46">
        <v>0</v>
      </c>
      <c r="I16" s="49">
        <v>0.66179246391340785</v>
      </c>
      <c r="J16" s="49">
        <v>0.87088273530433691</v>
      </c>
      <c r="K16" s="10"/>
      <c r="L16" s="10"/>
      <c r="M16" s="10"/>
      <c r="N16" s="10"/>
      <c r="O16" s="10"/>
      <c r="P16" s="10"/>
      <c r="Q16" s="10"/>
      <c r="R16" s="10"/>
    </row>
    <row r="17" spans="1:18" s="6" customFormat="1" ht="12.75" customHeight="1" x14ac:dyDescent="0.25">
      <c r="A17" s="34" t="s">
        <v>34</v>
      </c>
      <c r="B17" s="46">
        <v>394519</v>
      </c>
      <c r="C17" s="46">
        <v>234043</v>
      </c>
      <c r="D17" s="46">
        <v>160475</v>
      </c>
      <c r="E17" s="46">
        <v>234043</v>
      </c>
      <c r="F17" s="46">
        <v>160475</v>
      </c>
      <c r="G17" s="46">
        <v>0</v>
      </c>
      <c r="H17" s="46">
        <v>0</v>
      </c>
      <c r="I17" s="49">
        <v>0.73766373756603087</v>
      </c>
      <c r="J17" s="49">
        <v>0.82699889200958543</v>
      </c>
      <c r="K17" s="10"/>
      <c r="L17" s="10"/>
      <c r="M17" s="10"/>
      <c r="N17" s="10"/>
      <c r="O17" s="10"/>
      <c r="P17" s="10"/>
      <c r="Q17" s="10"/>
      <c r="R17" s="10"/>
    </row>
    <row r="18" spans="1:18" s="6" customFormat="1" ht="12.75" customHeight="1" x14ac:dyDescent="0.25">
      <c r="A18" s="34" t="s">
        <v>75</v>
      </c>
      <c r="B18" s="46">
        <v>96667</v>
      </c>
      <c r="C18" s="46">
        <v>52311</v>
      </c>
      <c r="D18" s="46">
        <v>44355</v>
      </c>
      <c r="E18" s="46">
        <v>52311</v>
      </c>
      <c r="F18" s="46">
        <v>44355</v>
      </c>
      <c r="G18" s="46">
        <v>0</v>
      </c>
      <c r="H18" s="46">
        <v>0</v>
      </c>
      <c r="I18" s="49">
        <v>0.68691073351366971</v>
      </c>
      <c r="J18" s="49">
        <v>0.82852339590921831</v>
      </c>
      <c r="K18" s="10"/>
      <c r="L18" s="10"/>
      <c r="M18" s="10"/>
      <c r="N18" s="10"/>
      <c r="O18" s="10"/>
      <c r="P18" s="10"/>
      <c r="Q18" s="10"/>
      <c r="R18" s="10"/>
    </row>
    <row r="19" spans="1:18" s="6" customFormat="1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9"/>
      <c r="J19" s="49"/>
      <c r="K19" s="10"/>
      <c r="L19" s="10"/>
      <c r="M19" s="10"/>
      <c r="N19" s="10"/>
      <c r="O19" s="10"/>
      <c r="P19" s="10"/>
      <c r="Q19" s="10"/>
      <c r="R19" s="10"/>
    </row>
    <row r="20" spans="1:18" s="6" customFormat="1" ht="12.75" customHeight="1" x14ac:dyDescent="0.25">
      <c r="A20" s="33" t="s">
        <v>28</v>
      </c>
      <c r="B20" s="45">
        <v>52561</v>
      </c>
      <c r="C20" s="45">
        <v>21629</v>
      </c>
      <c r="D20" s="45">
        <v>30931</v>
      </c>
      <c r="E20" s="45">
        <v>21347</v>
      </c>
      <c r="F20" s="45">
        <v>30808</v>
      </c>
      <c r="G20" s="45">
        <v>282</v>
      </c>
      <c r="H20" s="45">
        <v>123</v>
      </c>
      <c r="I20" s="48">
        <v>0.45695392221071979</v>
      </c>
      <c r="J20" s="48">
        <v>0.63031871535702644</v>
      </c>
      <c r="K20" s="10"/>
      <c r="L20" s="10"/>
      <c r="M20" s="10"/>
      <c r="N20" s="10"/>
      <c r="O20" s="10"/>
      <c r="P20" s="10"/>
      <c r="Q20" s="10"/>
      <c r="R20" s="10"/>
    </row>
    <row r="21" spans="1:18" s="6" customFormat="1" ht="12.75" customHeight="1" x14ac:dyDescent="0.25">
      <c r="A21" s="34" t="s">
        <v>12</v>
      </c>
      <c r="B21" s="46">
        <v>13566</v>
      </c>
      <c r="C21" s="46">
        <v>4994</v>
      </c>
      <c r="D21" s="46">
        <v>8571</v>
      </c>
      <c r="E21" s="46">
        <v>4814</v>
      </c>
      <c r="F21" s="46">
        <v>8505</v>
      </c>
      <c r="G21" s="46">
        <v>180</v>
      </c>
      <c r="H21" s="46">
        <v>66</v>
      </c>
      <c r="I21" s="49">
        <v>0.48764769065520946</v>
      </c>
      <c r="J21" s="49">
        <v>0.61697379786927731</v>
      </c>
      <c r="K21" s="10"/>
      <c r="L21" s="10"/>
      <c r="M21" s="10"/>
      <c r="N21" s="10"/>
      <c r="O21" s="10"/>
      <c r="P21" s="10"/>
      <c r="Q21" s="10"/>
      <c r="R21" s="10"/>
    </row>
    <row r="22" spans="1:18" s="6" customFormat="1" ht="12.75" customHeight="1" x14ac:dyDescent="0.25">
      <c r="A22" s="34" t="s">
        <v>36</v>
      </c>
      <c r="B22" s="46">
        <v>7394</v>
      </c>
      <c r="C22" s="46">
        <v>2300</v>
      </c>
      <c r="D22" s="46">
        <v>5094</v>
      </c>
      <c r="E22" s="46">
        <v>2300</v>
      </c>
      <c r="F22" s="46">
        <v>5094</v>
      </c>
      <c r="G22" s="46">
        <v>0</v>
      </c>
      <c r="H22" s="46">
        <v>0</v>
      </c>
      <c r="I22" s="49">
        <v>0.51373687737324103</v>
      </c>
      <c r="J22" s="49">
        <v>0.70456431535269715</v>
      </c>
      <c r="K22" s="10"/>
      <c r="L22" s="10"/>
      <c r="M22" s="10"/>
      <c r="N22" s="10"/>
      <c r="O22" s="10"/>
      <c r="P22" s="10"/>
      <c r="Q22" s="10"/>
      <c r="R22" s="10"/>
    </row>
    <row r="23" spans="1:18" s="6" customFormat="1" ht="12.75" customHeight="1" x14ac:dyDescent="0.25">
      <c r="A23" s="34" t="s">
        <v>20</v>
      </c>
      <c r="B23" s="46">
        <v>288</v>
      </c>
      <c r="C23" s="46">
        <v>182</v>
      </c>
      <c r="D23" s="46">
        <v>106</v>
      </c>
      <c r="E23" s="46">
        <v>118</v>
      </c>
      <c r="F23" s="46">
        <v>100</v>
      </c>
      <c r="G23" s="46">
        <v>64</v>
      </c>
      <c r="H23" s="46">
        <v>6</v>
      </c>
      <c r="I23" s="49">
        <v>0.52298850574712641</v>
      </c>
      <c r="J23" s="49">
        <v>0.5668449197860963</v>
      </c>
      <c r="K23" s="10"/>
      <c r="L23" s="10"/>
      <c r="M23" s="10"/>
      <c r="N23" s="10"/>
      <c r="O23" s="10"/>
      <c r="P23" s="10"/>
      <c r="Q23" s="10"/>
      <c r="R23" s="10"/>
    </row>
    <row r="24" spans="1:18" s="6" customFormat="1" ht="12.75" customHeight="1" x14ac:dyDescent="0.25">
      <c r="A24" s="34" t="s">
        <v>37</v>
      </c>
      <c r="B24" s="46">
        <v>30902</v>
      </c>
      <c r="C24" s="46">
        <v>13936</v>
      </c>
      <c r="D24" s="46">
        <v>16966</v>
      </c>
      <c r="E24" s="46">
        <v>13936</v>
      </c>
      <c r="F24" s="46">
        <v>16966</v>
      </c>
      <c r="G24" s="46">
        <v>0</v>
      </c>
      <c r="H24" s="46">
        <v>0</v>
      </c>
      <c r="I24" s="49">
        <v>0.43635908194257444</v>
      </c>
      <c r="J24" s="49">
        <v>0.6164298949969117</v>
      </c>
      <c r="K24" s="10"/>
      <c r="L24" s="10"/>
      <c r="M24" s="10"/>
      <c r="N24" s="10"/>
      <c r="O24" s="10"/>
      <c r="P24" s="10"/>
      <c r="Q24" s="10"/>
      <c r="R24" s="10"/>
    </row>
    <row r="25" spans="1:18" s="6" customFormat="1" ht="12.75" customHeight="1" x14ac:dyDescent="0.25">
      <c r="A25" s="34" t="s">
        <v>27</v>
      </c>
      <c r="B25" s="46">
        <v>411</v>
      </c>
      <c r="C25" s="46">
        <v>217</v>
      </c>
      <c r="D25" s="46">
        <v>194</v>
      </c>
      <c r="E25" s="46">
        <v>179</v>
      </c>
      <c r="F25" s="46">
        <v>143</v>
      </c>
      <c r="G25" s="46">
        <v>38</v>
      </c>
      <c r="H25" s="46">
        <v>51</v>
      </c>
      <c r="I25" s="49">
        <v>0.65757575757575759</v>
      </c>
      <c r="J25" s="49">
        <v>0.80833333333333335</v>
      </c>
      <c r="K25" s="10"/>
      <c r="L25" s="10"/>
      <c r="M25" s="10"/>
      <c r="N25" s="10"/>
      <c r="O25" s="10"/>
      <c r="P25" s="10"/>
      <c r="Q25" s="10"/>
      <c r="R25" s="10"/>
    </row>
    <row r="26" spans="1:18" s="6" customFormat="1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9"/>
      <c r="J26" s="49"/>
      <c r="K26" s="10"/>
      <c r="L26" s="10"/>
      <c r="M26" s="10"/>
      <c r="N26" s="10"/>
      <c r="O26" s="10"/>
      <c r="P26" s="10"/>
      <c r="Q26" s="10"/>
      <c r="R26" s="10"/>
    </row>
    <row r="27" spans="1:18" s="6" customFormat="1" ht="12.75" customHeight="1" x14ac:dyDescent="0.25">
      <c r="A27" s="33" t="s">
        <v>29</v>
      </c>
      <c r="B27" s="45">
        <v>24459</v>
      </c>
      <c r="C27" s="45">
        <v>16805</v>
      </c>
      <c r="D27" s="45">
        <v>7655</v>
      </c>
      <c r="E27" s="45">
        <v>15861</v>
      </c>
      <c r="F27" s="45">
        <v>7409</v>
      </c>
      <c r="G27" s="45">
        <v>944</v>
      </c>
      <c r="H27" s="45">
        <v>246</v>
      </c>
      <c r="I27" s="48">
        <v>0.47420847677634176</v>
      </c>
      <c r="J27" s="48">
        <v>0.50039220813178198</v>
      </c>
      <c r="K27" s="10"/>
      <c r="L27" s="10"/>
      <c r="M27" s="10"/>
      <c r="N27" s="10"/>
      <c r="O27" s="10"/>
      <c r="P27" s="10"/>
      <c r="Q27" s="10"/>
      <c r="R27" s="10"/>
    </row>
    <row r="28" spans="1:18" s="6" customFormat="1" ht="12.75" customHeight="1" x14ac:dyDescent="0.25">
      <c r="A28" s="34" t="s">
        <v>21</v>
      </c>
      <c r="B28" s="46">
        <v>288</v>
      </c>
      <c r="C28" s="46">
        <v>163</v>
      </c>
      <c r="D28" s="46">
        <v>125</v>
      </c>
      <c r="E28" s="46">
        <v>163</v>
      </c>
      <c r="F28" s="46">
        <v>125</v>
      </c>
      <c r="G28" s="46">
        <v>0</v>
      </c>
      <c r="H28" s="46">
        <v>0</v>
      </c>
      <c r="I28" s="49">
        <v>0.59926470588235292</v>
      </c>
      <c r="J28" s="49">
        <v>0.60386473429951693</v>
      </c>
      <c r="K28" s="10"/>
      <c r="L28" s="10"/>
      <c r="M28" s="10"/>
      <c r="N28" s="10"/>
      <c r="O28" s="10"/>
      <c r="P28" s="10"/>
      <c r="Q28" s="10"/>
      <c r="R28" s="10"/>
    </row>
    <row r="29" spans="1:18" s="6" customFormat="1" ht="12.75" customHeight="1" x14ac:dyDescent="0.25">
      <c r="A29" s="34" t="s">
        <v>22</v>
      </c>
      <c r="B29" s="46">
        <v>5958</v>
      </c>
      <c r="C29" s="46">
        <v>3958</v>
      </c>
      <c r="D29" s="46">
        <v>2000</v>
      </c>
      <c r="E29" s="46">
        <v>3603</v>
      </c>
      <c r="F29" s="46">
        <v>1936</v>
      </c>
      <c r="G29" s="46">
        <v>355</v>
      </c>
      <c r="H29" s="46">
        <v>64</v>
      </c>
      <c r="I29" s="49">
        <v>0.51329269874205685</v>
      </c>
      <c r="J29" s="49">
        <v>0.62305295950155759</v>
      </c>
      <c r="K29" s="10"/>
      <c r="L29" s="10"/>
      <c r="M29" s="10"/>
      <c r="N29" s="10"/>
      <c r="O29" s="10"/>
      <c r="P29" s="10"/>
      <c r="Q29" s="10"/>
      <c r="R29" s="10"/>
    </row>
    <row r="30" spans="1:18" s="6" customFormat="1" ht="12.75" customHeight="1" x14ac:dyDescent="0.25">
      <c r="A30" s="34" t="s">
        <v>25</v>
      </c>
      <c r="B30" s="46">
        <v>18213</v>
      </c>
      <c r="C30" s="46">
        <v>12684</v>
      </c>
      <c r="D30" s="46">
        <v>5530</v>
      </c>
      <c r="E30" s="46">
        <v>12095</v>
      </c>
      <c r="F30" s="46">
        <v>5348</v>
      </c>
      <c r="G30" s="46">
        <v>589</v>
      </c>
      <c r="H30" s="46">
        <v>182</v>
      </c>
      <c r="I30" s="49">
        <v>0.46199235112001458</v>
      </c>
      <c r="J30" s="49">
        <v>0.46544903627640771</v>
      </c>
      <c r="K30" s="10"/>
      <c r="L30" s="10"/>
      <c r="M30" s="10"/>
      <c r="N30" s="10"/>
      <c r="O30" s="10"/>
      <c r="P30" s="10"/>
      <c r="Q30" s="10"/>
      <c r="R30" s="10"/>
    </row>
    <row r="31" spans="1:18" s="6" customFormat="1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9"/>
      <c r="J31" s="49"/>
      <c r="K31" s="10"/>
      <c r="L31" s="10"/>
      <c r="M31" s="10"/>
      <c r="N31" s="10"/>
      <c r="O31" s="10"/>
      <c r="P31" s="10"/>
      <c r="Q31" s="10"/>
      <c r="R31" s="10"/>
    </row>
    <row r="32" spans="1:18" s="6" customFormat="1" ht="12.75" customHeight="1" x14ac:dyDescent="0.25">
      <c r="A32" s="33" t="s">
        <v>11</v>
      </c>
      <c r="B32" s="45">
        <v>33636</v>
      </c>
      <c r="C32" s="45">
        <v>20196</v>
      </c>
      <c r="D32" s="45">
        <v>13440</v>
      </c>
      <c r="E32" s="45">
        <v>19288</v>
      </c>
      <c r="F32" s="45">
        <v>12968</v>
      </c>
      <c r="G32" s="45">
        <v>908</v>
      </c>
      <c r="H32" s="45">
        <v>472</v>
      </c>
      <c r="I32" s="48">
        <v>0.50095497953615276</v>
      </c>
      <c r="J32" s="48">
        <v>0.63996952526070183</v>
      </c>
      <c r="K32" s="10"/>
      <c r="L32" s="10"/>
      <c r="M32" s="10"/>
      <c r="N32" s="10"/>
      <c r="O32" s="10"/>
      <c r="P32" s="10"/>
      <c r="Q32" s="10"/>
      <c r="R32" s="10"/>
    </row>
    <row r="33" spans="1:18" s="6" customFormat="1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9"/>
      <c r="J33" s="49"/>
      <c r="K33" s="10"/>
      <c r="L33" s="10"/>
      <c r="M33" s="10"/>
      <c r="N33" s="10"/>
      <c r="O33" s="10"/>
      <c r="P33" s="10"/>
      <c r="Q33" s="10"/>
      <c r="R33" s="10"/>
    </row>
    <row r="34" spans="1:18" s="6" customFormat="1" ht="12.75" customHeight="1" x14ac:dyDescent="0.25">
      <c r="A34" s="33" t="s">
        <v>30</v>
      </c>
      <c r="B34" s="45">
        <v>77013</v>
      </c>
      <c r="C34" s="45">
        <v>57635</v>
      </c>
      <c r="D34" s="45">
        <v>19377</v>
      </c>
      <c r="E34" s="45">
        <v>56229</v>
      </c>
      <c r="F34" s="45">
        <v>18511</v>
      </c>
      <c r="G34" s="45">
        <v>1406</v>
      </c>
      <c r="H34" s="45">
        <v>866</v>
      </c>
      <c r="I34" s="48">
        <v>0.53725903277527132</v>
      </c>
      <c r="J34" s="48">
        <v>0.63740131578947368</v>
      </c>
      <c r="K34" s="10"/>
      <c r="L34" s="10"/>
      <c r="M34" s="10"/>
      <c r="N34" s="10"/>
      <c r="O34" s="10"/>
      <c r="P34" s="10"/>
      <c r="Q34" s="10"/>
      <c r="R34" s="10"/>
    </row>
    <row r="35" spans="1:18" s="6" customFormat="1" ht="12.75" customHeight="1" x14ac:dyDescent="0.25">
      <c r="A35" s="34" t="s">
        <v>18</v>
      </c>
      <c r="B35" s="46">
        <v>90</v>
      </c>
      <c r="C35" s="46">
        <v>55</v>
      </c>
      <c r="D35" s="46">
        <v>35</v>
      </c>
      <c r="E35" s="46">
        <v>55</v>
      </c>
      <c r="F35" s="46">
        <v>35</v>
      </c>
      <c r="G35" s="46">
        <v>0</v>
      </c>
      <c r="H35" s="46">
        <v>0</v>
      </c>
      <c r="I35" s="49">
        <v>0.42307692307692307</v>
      </c>
      <c r="J35" s="49">
        <v>0.77777777777777779</v>
      </c>
      <c r="K35" s="10"/>
      <c r="L35" s="10"/>
      <c r="M35" s="10"/>
      <c r="N35" s="10"/>
      <c r="O35" s="10"/>
      <c r="P35" s="10"/>
      <c r="Q35" s="10"/>
      <c r="R35" s="10"/>
    </row>
    <row r="36" spans="1:18" s="6" customFormat="1" ht="12.75" customHeight="1" x14ac:dyDescent="0.25">
      <c r="A36" s="34" t="s">
        <v>23</v>
      </c>
      <c r="B36" s="46">
        <v>28131</v>
      </c>
      <c r="C36" s="46">
        <v>21709</v>
      </c>
      <c r="D36" s="46">
        <v>6421</v>
      </c>
      <c r="E36" s="46">
        <v>21072</v>
      </c>
      <c r="F36" s="46">
        <v>6284</v>
      </c>
      <c r="G36" s="46">
        <v>637</v>
      </c>
      <c r="H36" s="46">
        <v>137</v>
      </c>
      <c r="I36" s="49">
        <v>0.57406917706790772</v>
      </c>
      <c r="J36" s="49">
        <v>0.67789273648648651</v>
      </c>
      <c r="K36" s="10"/>
      <c r="L36" s="10"/>
      <c r="M36" s="10"/>
      <c r="N36" s="10"/>
      <c r="O36" s="10"/>
      <c r="P36" s="10"/>
      <c r="Q36" s="10"/>
      <c r="R36" s="10"/>
    </row>
    <row r="37" spans="1:18" s="6" customFormat="1" ht="12.75" customHeight="1" x14ac:dyDescent="0.25">
      <c r="A37" s="34" t="s">
        <v>97</v>
      </c>
      <c r="B37" s="46">
        <v>225</v>
      </c>
      <c r="C37" s="46">
        <v>130</v>
      </c>
      <c r="D37" s="46">
        <v>95</v>
      </c>
      <c r="E37" s="46">
        <v>116</v>
      </c>
      <c r="F37" s="46">
        <v>87</v>
      </c>
      <c r="G37" s="46">
        <v>14</v>
      </c>
      <c r="H37" s="46">
        <v>8</v>
      </c>
      <c r="I37" s="49">
        <v>0.41269841269841268</v>
      </c>
      <c r="J37" s="49">
        <v>0.56213017751479288</v>
      </c>
      <c r="K37" s="10"/>
      <c r="L37" s="10"/>
      <c r="M37" s="10"/>
      <c r="N37" s="10"/>
      <c r="O37" s="10"/>
      <c r="P37" s="10"/>
      <c r="Q37" s="10"/>
      <c r="R37" s="10"/>
    </row>
    <row r="38" spans="1:18" s="6" customFormat="1" ht="12.75" customHeight="1" x14ac:dyDescent="0.25">
      <c r="A38" s="34" t="s">
        <v>43</v>
      </c>
      <c r="B38" s="46">
        <v>9665</v>
      </c>
      <c r="C38" s="46">
        <v>7104</v>
      </c>
      <c r="D38" s="46">
        <v>2561</v>
      </c>
      <c r="E38" s="46">
        <v>7104</v>
      </c>
      <c r="F38" s="46">
        <v>2561</v>
      </c>
      <c r="G38" s="46">
        <v>0</v>
      </c>
      <c r="H38" s="46">
        <v>0</v>
      </c>
      <c r="I38" s="49">
        <v>0.43117261471230883</v>
      </c>
      <c r="J38" s="49">
        <v>0.5111776447105788</v>
      </c>
      <c r="K38" s="10"/>
      <c r="L38" s="10"/>
      <c r="M38" s="10"/>
      <c r="N38" s="10"/>
      <c r="O38" s="10"/>
      <c r="P38" s="10"/>
      <c r="Q38" s="10"/>
      <c r="R38" s="10"/>
    </row>
    <row r="39" spans="1:18" s="6" customFormat="1" ht="12.75" customHeight="1" x14ac:dyDescent="0.25">
      <c r="A39" s="34" t="s">
        <v>24</v>
      </c>
      <c r="B39" s="46">
        <v>24818</v>
      </c>
      <c r="C39" s="46">
        <v>19667</v>
      </c>
      <c r="D39" s="46">
        <v>5151</v>
      </c>
      <c r="E39" s="46">
        <v>19616</v>
      </c>
      <c r="F39" s="46">
        <v>5134</v>
      </c>
      <c r="G39" s="46">
        <v>51</v>
      </c>
      <c r="H39" s="46">
        <v>17</v>
      </c>
      <c r="I39" s="49">
        <v>0.53591476374734315</v>
      </c>
      <c r="J39" s="49">
        <v>0.65177780589649503</v>
      </c>
      <c r="K39" s="10"/>
      <c r="L39" s="10"/>
      <c r="M39" s="10"/>
      <c r="N39" s="10"/>
      <c r="O39" s="10"/>
      <c r="P39" s="10"/>
      <c r="Q39" s="10"/>
      <c r="R39" s="10"/>
    </row>
    <row r="40" spans="1:18" s="6" customFormat="1" ht="12.75" customHeight="1" x14ac:dyDescent="0.25">
      <c r="A40" s="34" t="s">
        <v>26</v>
      </c>
      <c r="B40" s="46">
        <v>14084</v>
      </c>
      <c r="C40" s="46">
        <v>8970</v>
      </c>
      <c r="D40" s="46">
        <v>5114</v>
      </c>
      <c r="E40" s="46">
        <v>8266</v>
      </c>
      <c r="F40" s="46">
        <v>4410</v>
      </c>
      <c r="G40" s="46">
        <v>704</v>
      </c>
      <c r="H40" s="46">
        <v>704</v>
      </c>
      <c r="I40" s="49">
        <v>0.48670645686380903</v>
      </c>
      <c r="J40" s="49">
        <v>0.6447302067574382</v>
      </c>
      <c r="K40" s="10"/>
      <c r="L40" s="10"/>
      <c r="M40" s="10"/>
      <c r="N40" s="10"/>
      <c r="O40" s="10"/>
      <c r="P40" s="10"/>
      <c r="Q40" s="10"/>
      <c r="R40" s="10"/>
    </row>
    <row r="41" spans="1:18" s="6" customFormat="1" ht="8.25" customHeight="1" x14ac:dyDescent="0.25">
      <c r="A41" s="34"/>
      <c r="B41" s="46"/>
      <c r="C41" s="46"/>
      <c r="D41" s="46"/>
      <c r="E41" s="46"/>
      <c r="F41" s="46"/>
      <c r="G41" s="46"/>
      <c r="H41" s="46"/>
      <c r="I41" s="49"/>
      <c r="J41" s="49"/>
      <c r="K41" s="10"/>
      <c r="L41" s="10"/>
      <c r="M41" s="10"/>
      <c r="N41" s="10"/>
      <c r="O41" s="10"/>
      <c r="P41" s="10"/>
      <c r="Q41" s="10"/>
      <c r="R41" s="10"/>
    </row>
    <row r="42" spans="1:18" s="6" customFormat="1" ht="12.75" customHeight="1" x14ac:dyDescent="0.25">
      <c r="A42" s="33" t="s">
        <v>31</v>
      </c>
      <c r="B42" s="45">
        <v>3328</v>
      </c>
      <c r="C42" s="45">
        <v>1844</v>
      </c>
      <c r="D42" s="45">
        <v>1485</v>
      </c>
      <c r="E42" s="45">
        <v>1712</v>
      </c>
      <c r="F42" s="45">
        <v>1364</v>
      </c>
      <c r="G42" s="45">
        <v>132</v>
      </c>
      <c r="H42" s="45">
        <v>121</v>
      </c>
      <c r="I42" s="48">
        <v>0.44284341978866476</v>
      </c>
      <c r="J42" s="48">
        <v>0.48961424332344211</v>
      </c>
      <c r="K42" s="10"/>
      <c r="L42" s="10"/>
      <c r="M42" s="10"/>
      <c r="N42" s="10"/>
      <c r="O42" s="10"/>
      <c r="P42" s="10"/>
      <c r="Q42" s="10"/>
      <c r="R42" s="10"/>
    </row>
    <row r="43" spans="1:18" s="6" customFormat="1" ht="12.75" customHeight="1" x14ac:dyDescent="0.25">
      <c r="A43" s="34" t="s">
        <v>13</v>
      </c>
      <c r="B43" s="46">
        <v>1422</v>
      </c>
      <c r="C43" s="46">
        <v>752</v>
      </c>
      <c r="D43" s="46">
        <v>671</v>
      </c>
      <c r="E43" s="46">
        <v>727</v>
      </c>
      <c r="F43" s="46">
        <v>615</v>
      </c>
      <c r="G43" s="46">
        <v>25</v>
      </c>
      <c r="H43" s="46">
        <v>56</v>
      </c>
      <c r="I43" s="49">
        <v>0.45273931366646597</v>
      </c>
      <c r="J43" s="49">
        <v>0.43040410519563821</v>
      </c>
      <c r="K43" s="10"/>
      <c r="L43" s="10"/>
      <c r="M43" s="10"/>
      <c r="N43" s="10"/>
      <c r="O43" s="10"/>
      <c r="P43" s="10"/>
      <c r="Q43" s="10"/>
      <c r="R43" s="10"/>
    </row>
    <row r="44" spans="1:18" s="6" customFormat="1" ht="12.75" customHeight="1" x14ac:dyDescent="0.25">
      <c r="A44" s="34" t="s">
        <v>14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9">
        <v>0</v>
      </c>
      <c r="J44" s="49">
        <v>0</v>
      </c>
      <c r="K44" s="10"/>
      <c r="L44" s="10"/>
      <c r="M44" s="10"/>
      <c r="N44" s="10"/>
      <c r="O44" s="10"/>
      <c r="P44" s="10"/>
      <c r="Q44" s="10"/>
      <c r="R44" s="10"/>
    </row>
    <row r="45" spans="1:18" s="6" customFormat="1" ht="12.75" customHeight="1" x14ac:dyDescent="0.25">
      <c r="A45" s="34" t="s">
        <v>15</v>
      </c>
      <c r="B45" s="46">
        <v>1751</v>
      </c>
      <c r="C45" s="46">
        <v>1034</v>
      </c>
      <c r="D45" s="46">
        <v>717</v>
      </c>
      <c r="E45" s="46">
        <v>957</v>
      </c>
      <c r="F45" s="46">
        <v>683</v>
      </c>
      <c r="G45" s="46">
        <v>77</v>
      </c>
      <c r="H45" s="46">
        <v>34</v>
      </c>
      <c r="I45" s="49">
        <v>0.43647108484592656</v>
      </c>
      <c r="J45" s="49">
        <v>0.54691075514874143</v>
      </c>
      <c r="K45" s="10"/>
      <c r="L45" s="10"/>
      <c r="M45" s="10"/>
      <c r="N45" s="10"/>
      <c r="O45" s="10"/>
      <c r="P45" s="10"/>
      <c r="Q45" s="10"/>
      <c r="R45" s="10"/>
    </row>
    <row r="46" spans="1:18" ht="12.75" customHeight="1" x14ac:dyDescent="0.25">
      <c r="A46" s="34" t="s">
        <v>100</v>
      </c>
      <c r="B46" s="46">
        <v>32</v>
      </c>
      <c r="C46" s="46">
        <v>23</v>
      </c>
      <c r="D46" s="46">
        <v>9</v>
      </c>
      <c r="E46" s="46">
        <v>6</v>
      </c>
      <c r="F46" s="46">
        <v>5</v>
      </c>
      <c r="G46" s="46">
        <v>17</v>
      </c>
      <c r="H46" s="46">
        <v>4</v>
      </c>
      <c r="I46" s="49">
        <v>2.2999999999999998</v>
      </c>
      <c r="J46" s="49">
        <v>1.125</v>
      </c>
      <c r="K46" s="4"/>
      <c r="L46" s="4"/>
      <c r="M46" s="4"/>
      <c r="N46" s="4"/>
      <c r="O46" s="4"/>
      <c r="P46" s="4"/>
      <c r="Q46" s="4"/>
      <c r="R46" s="4"/>
    </row>
    <row r="47" spans="1:18" ht="12.75" customHeight="1" x14ac:dyDescent="0.25">
      <c r="A47" s="34" t="s">
        <v>19</v>
      </c>
      <c r="B47" s="46">
        <v>123</v>
      </c>
      <c r="C47" s="46">
        <v>35</v>
      </c>
      <c r="D47" s="46">
        <v>88</v>
      </c>
      <c r="E47" s="46">
        <v>22</v>
      </c>
      <c r="F47" s="46">
        <v>61</v>
      </c>
      <c r="G47" s="46">
        <v>13</v>
      </c>
      <c r="H47" s="46">
        <v>27</v>
      </c>
      <c r="I47" s="49">
        <v>0.47297297297297297</v>
      </c>
      <c r="J47" s="49">
        <v>0.6518518518518519</v>
      </c>
      <c r="K47" s="4"/>
      <c r="L47" s="4"/>
      <c r="M47" s="4"/>
      <c r="N47" s="4"/>
      <c r="O47" s="4"/>
      <c r="P47" s="4"/>
    </row>
    <row r="48" spans="1:18" ht="8.25" customHeight="1" x14ac:dyDescent="0.25">
      <c r="A48" s="34"/>
      <c r="B48" s="46"/>
      <c r="C48" s="46"/>
      <c r="D48" s="46"/>
      <c r="E48" s="46"/>
      <c r="F48" s="46"/>
      <c r="G48" s="46"/>
      <c r="H48" s="46"/>
      <c r="I48" s="49"/>
      <c r="J48" s="49"/>
      <c r="K48" s="4"/>
      <c r="L48" s="4"/>
      <c r="M48" s="4"/>
      <c r="N48" s="4"/>
      <c r="O48" s="4"/>
      <c r="P48" s="4"/>
    </row>
    <row r="49" spans="1:25" ht="12.75" customHeight="1" x14ac:dyDescent="0.25">
      <c r="A49" s="33" t="s">
        <v>94</v>
      </c>
      <c r="B49" s="45">
        <v>50679</v>
      </c>
      <c r="C49" s="45">
        <v>39179</v>
      </c>
      <c r="D49" s="45">
        <v>11500</v>
      </c>
      <c r="E49" s="45">
        <v>38121</v>
      </c>
      <c r="F49" s="45">
        <v>11303</v>
      </c>
      <c r="G49" s="45">
        <v>1058</v>
      </c>
      <c r="H49" s="45">
        <v>197</v>
      </c>
      <c r="I49" s="48">
        <v>0.40770263379710087</v>
      </c>
      <c r="J49" s="48">
        <v>1.4966163456533055</v>
      </c>
      <c r="K49" s="4"/>
      <c r="L49" s="4"/>
      <c r="M49" s="4"/>
      <c r="N49" s="4"/>
      <c r="O49" s="4"/>
      <c r="P49" s="4"/>
    </row>
    <row r="50" spans="1:25" ht="3.75" customHeight="1" x14ac:dyDescent="0.25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.75" customHeight="1" x14ac:dyDescent="0.25">
      <c r="A51" s="71"/>
      <c r="B51" s="37"/>
      <c r="C51" s="37"/>
      <c r="D51" s="37"/>
      <c r="E51" s="37"/>
      <c r="F51" s="37"/>
      <c r="G51" s="37"/>
      <c r="H51" s="37"/>
      <c r="I51" s="37"/>
      <c r="J51" s="3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25">
      <c r="A52" s="56" t="s">
        <v>73</v>
      </c>
      <c r="B52" s="37"/>
      <c r="C52" s="37"/>
      <c r="D52" s="37"/>
      <c r="E52" s="37"/>
      <c r="F52" s="37"/>
      <c r="G52" s="4"/>
    </row>
    <row r="53" spans="1:25" ht="12.75" customHeight="1" x14ac:dyDescent="0.25">
      <c r="A53" s="38" t="s">
        <v>77</v>
      </c>
      <c r="B53" s="37"/>
      <c r="C53" s="37"/>
      <c r="D53" s="37"/>
      <c r="E53" s="37"/>
      <c r="F53" s="37"/>
      <c r="G53" s="37"/>
      <c r="H53" s="37"/>
      <c r="I53" s="37"/>
      <c r="J53" s="37"/>
      <c r="K53" s="4"/>
      <c r="L53" s="4"/>
      <c r="M53" s="4"/>
      <c r="N53" s="4"/>
      <c r="O53" s="4"/>
      <c r="P53" s="4"/>
    </row>
    <row r="54" spans="1:25" ht="12.75" customHeight="1" x14ac:dyDescent="0.25">
      <c r="A54" s="36" t="s">
        <v>92</v>
      </c>
      <c r="B54" s="37"/>
      <c r="C54" s="37"/>
      <c r="D54" s="37"/>
      <c r="E54" s="37"/>
      <c r="F54" s="37"/>
      <c r="G54" s="37"/>
      <c r="H54" s="37"/>
      <c r="I54" s="37"/>
      <c r="J54" s="37"/>
      <c r="K54" s="4"/>
      <c r="L54" s="4"/>
      <c r="M54" s="4"/>
      <c r="N54" s="4"/>
      <c r="O54" s="4"/>
      <c r="P54" s="4"/>
    </row>
    <row r="55" spans="1:25" ht="12.75" customHeight="1" x14ac:dyDescent="0.25">
      <c r="A55" s="58" t="s">
        <v>95</v>
      </c>
      <c r="B55" s="37"/>
      <c r="C55" s="37"/>
      <c r="D55" s="37"/>
      <c r="E55" s="37"/>
      <c r="F55" s="37"/>
      <c r="G55" s="37"/>
      <c r="H55" s="37"/>
      <c r="I55" s="37"/>
      <c r="J55" s="37"/>
      <c r="K55" s="4"/>
      <c r="L55" s="4"/>
      <c r="M55" s="4"/>
      <c r="N55" s="4"/>
      <c r="O55" s="4"/>
      <c r="P55" s="4"/>
      <c r="Q55" s="4"/>
      <c r="R55" s="4"/>
    </row>
    <row r="56" spans="1:25" ht="12.75" customHeight="1" x14ac:dyDescent="0.25">
      <c r="A56" s="41" t="s">
        <v>85</v>
      </c>
      <c r="B56" s="37"/>
      <c r="C56" s="37"/>
      <c r="D56" s="37"/>
      <c r="E56" s="37"/>
      <c r="F56" s="37"/>
      <c r="G56" s="37"/>
      <c r="H56" s="37"/>
      <c r="I56" s="37"/>
      <c r="J56" s="37"/>
      <c r="K56" s="4"/>
      <c r="L56" s="4"/>
      <c r="M56" s="4"/>
      <c r="N56" s="4"/>
      <c r="O56" s="4"/>
      <c r="P56" s="4"/>
      <c r="Q56" s="4"/>
      <c r="R56" s="4"/>
    </row>
    <row r="57" spans="1:25" ht="12.75" customHeight="1" x14ac:dyDescent="0.25">
      <c r="A57" s="44" t="s">
        <v>70</v>
      </c>
      <c r="B57" s="37"/>
      <c r="C57" s="37"/>
      <c r="D57" s="37"/>
      <c r="E57" s="37"/>
      <c r="F57" s="37"/>
      <c r="G57" s="37"/>
      <c r="H57" s="37"/>
      <c r="I57" s="37"/>
      <c r="J57" s="37"/>
      <c r="K57" s="4"/>
      <c r="L57" s="4"/>
      <c r="M57" s="4"/>
      <c r="N57" s="4"/>
      <c r="O57" s="4"/>
      <c r="P57" s="4"/>
      <c r="Q57" s="4"/>
      <c r="R57" s="4"/>
    </row>
    <row r="58" spans="1:25" ht="12.75" customHeigh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25" ht="12.75" customHeight="1" x14ac:dyDescent="0.25">
      <c r="A59" s="43" t="s">
        <v>86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25" ht="12.6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25" ht="12.6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25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25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25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Y87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8" width="10" style="1" customWidth="1"/>
    <col min="9" max="10" width="9.83203125" style="1" customWidth="1"/>
    <col min="11" max="16384" width="9.33203125" style="1"/>
  </cols>
  <sheetData>
    <row r="1" spans="1:15" s="8" customFormat="1" ht="16.5" customHeight="1" x14ac:dyDescent="0.2">
      <c r="A1" s="7" t="s">
        <v>54</v>
      </c>
      <c r="J1" s="9" t="s">
        <v>66</v>
      </c>
    </row>
    <row r="2" spans="1:15" ht="3.75" customHeight="1" x14ac:dyDescent="0.25">
      <c r="A2" s="14"/>
      <c r="B2" s="15"/>
      <c r="C2" s="15"/>
      <c r="D2" s="15"/>
      <c r="E2" s="14"/>
      <c r="F2" s="14"/>
      <c r="G2" s="14"/>
      <c r="H2" s="14"/>
      <c r="I2" s="15"/>
      <c r="J2" s="15"/>
    </row>
    <row r="3" spans="1:15" ht="3.75" customHeight="1" x14ac:dyDescent="0.25">
      <c r="A3" s="16"/>
      <c r="B3" s="17"/>
      <c r="C3" s="18"/>
      <c r="D3" s="18"/>
      <c r="E3" s="18"/>
      <c r="F3" s="18"/>
      <c r="G3" s="18"/>
      <c r="H3" s="18"/>
      <c r="I3" s="19"/>
      <c r="J3" s="20"/>
    </row>
    <row r="4" spans="1:15" s="2" customFormat="1" ht="12.75" customHeight="1" x14ac:dyDescent="0.25">
      <c r="A4" s="21"/>
      <c r="B4" s="22" t="s">
        <v>1</v>
      </c>
      <c r="C4" s="23"/>
      <c r="D4" s="23"/>
      <c r="E4" s="23"/>
      <c r="F4" s="23"/>
      <c r="G4" s="23"/>
      <c r="H4" s="23"/>
      <c r="I4" s="24" t="s">
        <v>68</v>
      </c>
      <c r="J4" s="23"/>
    </row>
    <row r="5" spans="1:15" s="2" customFormat="1" ht="12.75" customHeight="1" x14ac:dyDescent="0.25">
      <c r="A5" s="21"/>
      <c r="B5" s="25"/>
      <c r="C5" s="26"/>
      <c r="D5" s="26"/>
      <c r="E5" s="26"/>
      <c r="F5" s="26"/>
      <c r="G5" s="26"/>
      <c r="H5" s="26"/>
      <c r="I5" s="25"/>
      <c r="J5" s="26"/>
    </row>
    <row r="6" spans="1:15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3" t="s">
        <v>52</v>
      </c>
      <c r="F6" s="23"/>
      <c r="G6" s="50" t="s">
        <v>56</v>
      </c>
      <c r="H6" s="23"/>
      <c r="I6" s="22" t="s">
        <v>53</v>
      </c>
      <c r="J6" s="23"/>
    </row>
    <row r="7" spans="1:15" s="2" customFormat="1" ht="12.75" customHeight="1" x14ac:dyDescent="0.25">
      <c r="A7" s="21"/>
      <c r="B7" s="28"/>
      <c r="C7" s="28"/>
      <c r="D7" s="28"/>
      <c r="E7" s="23"/>
      <c r="F7" s="23"/>
      <c r="G7" s="22"/>
      <c r="H7" s="23"/>
      <c r="I7" s="22"/>
      <c r="J7" s="23"/>
    </row>
    <row r="8" spans="1:15" s="2" customFormat="1" ht="3.75" customHeight="1" x14ac:dyDescent="0.25">
      <c r="A8" s="21"/>
      <c r="B8" s="28"/>
      <c r="C8" s="28"/>
      <c r="D8" s="23"/>
      <c r="E8" s="25"/>
      <c r="F8" s="26"/>
      <c r="G8" s="25"/>
      <c r="H8" s="26"/>
      <c r="I8" s="25"/>
      <c r="J8" s="26"/>
    </row>
    <row r="9" spans="1:15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  <c r="G9" s="22" t="s">
        <v>51</v>
      </c>
      <c r="H9" s="22" t="s">
        <v>50</v>
      </c>
      <c r="I9" s="22" t="s">
        <v>51</v>
      </c>
      <c r="J9" s="22" t="s">
        <v>50</v>
      </c>
    </row>
    <row r="10" spans="1:15" s="2" customFormat="1" ht="12.75" customHeight="1" x14ac:dyDescent="0.25">
      <c r="A10" s="21"/>
      <c r="B10" s="28"/>
      <c r="C10" s="28"/>
      <c r="D10" s="28"/>
      <c r="E10" s="23"/>
      <c r="F10" s="22"/>
      <c r="G10" s="22"/>
      <c r="H10" s="22"/>
      <c r="I10" s="22"/>
      <c r="J10" s="22"/>
    </row>
    <row r="11" spans="1:15" ht="3.75" customHeight="1" x14ac:dyDescent="0.25">
      <c r="A11" s="29"/>
      <c r="B11" s="30"/>
      <c r="C11" s="30"/>
      <c r="D11" s="30"/>
      <c r="E11" s="51"/>
      <c r="F11" s="31"/>
      <c r="G11" s="31"/>
      <c r="H11" s="31"/>
      <c r="I11" s="31"/>
      <c r="J11" s="31"/>
    </row>
    <row r="12" spans="1:15" ht="3.75" customHeight="1" x14ac:dyDescent="0.25">
      <c r="A12" s="32"/>
      <c r="B12" s="20"/>
      <c r="C12" s="20"/>
      <c r="D12" s="20"/>
      <c r="E12" s="20"/>
      <c r="F12" s="20"/>
      <c r="G12" s="20"/>
      <c r="H12" s="20"/>
      <c r="I12" s="20"/>
      <c r="J12" s="20"/>
    </row>
    <row r="13" spans="1:15" ht="12.75" customHeight="1" x14ac:dyDescent="0.25">
      <c r="A13" s="33" t="s">
        <v>74</v>
      </c>
      <c r="B13" s="45">
        <v>1011121.7070000001</v>
      </c>
      <c r="C13" s="45">
        <v>539741.99399999995</v>
      </c>
      <c r="D13" s="45">
        <v>471379.71300000005</v>
      </c>
      <c r="E13" s="45">
        <v>535602.78049999999</v>
      </c>
      <c r="F13" s="45">
        <v>470264.12400000007</v>
      </c>
      <c r="G13" s="45">
        <v>4139.2134999999935</v>
      </c>
      <c r="H13" s="45">
        <v>1115.5889999999999</v>
      </c>
      <c r="I13" s="48">
        <v>0.63574899232731752</v>
      </c>
      <c r="J13" s="48">
        <v>0.74079034605230076</v>
      </c>
      <c r="K13" s="4"/>
      <c r="L13" s="4"/>
      <c r="M13" s="4"/>
      <c r="N13" s="4"/>
      <c r="O13" s="4"/>
    </row>
    <row r="14" spans="1:15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9"/>
      <c r="J14" s="49"/>
      <c r="K14" s="4"/>
      <c r="L14" s="4"/>
      <c r="M14" s="4"/>
      <c r="N14" s="4"/>
      <c r="O14" s="4"/>
    </row>
    <row r="15" spans="1:15" s="6" customFormat="1" ht="12.75" customHeight="1" x14ac:dyDescent="0.25">
      <c r="A15" s="33" t="s">
        <v>32</v>
      </c>
      <c r="B15" s="45">
        <v>776079.402</v>
      </c>
      <c r="C15" s="45">
        <v>378117.342</v>
      </c>
      <c r="D15" s="45">
        <v>397962.06</v>
      </c>
      <c r="E15" s="45">
        <v>378108.19200000004</v>
      </c>
      <c r="F15" s="45">
        <v>397962.06</v>
      </c>
      <c r="G15" s="45">
        <v>9.1499999999941792</v>
      </c>
      <c r="H15" s="45">
        <v>0</v>
      </c>
      <c r="I15" s="48">
        <v>0.72982522828912944</v>
      </c>
      <c r="J15" s="48">
        <v>0.78106360387271767</v>
      </c>
      <c r="K15" s="10"/>
      <c r="L15" s="10"/>
      <c r="M15" s="10"/>
      <c r="N15" s="10"/>
      <c r="O15" s="10"/>
    </row>
    <row r="16" spans="1:15" s="6" customFormat="1" ht="12.75" customHeight="1" x14ac:dyDescent="0.25">
      <c r="A16" s="34" t="s">
        <v>35</v>
      </c>
      <c r="B16" s="46">
        <v>271814.84999999998</v>
      </c>
      <c r="C16" s="46">
        <v>76944.179999999993</v>
      </c>
      <c r="D16" s="46">
        <v>194870.67</v>
      </c>
      <c r="E16" s="46">
        <v>76935.03</v>
      </c>
      <c r="F16" s="46">
        <v>194870.67</v>
      </c>
      <c r="G16" s="46">
        <v>9.1499999999941792</v>
      </c>
      <c r="H16" s="46">
        <v>0</v>
      </c>
      <c r="I16" s="49">
        <v>0.61099784010418312</v>
      </c>
      <c r="J16" s="49">
        <v>0.75190868471416228</v>
      </c>
      <c r="K16" s="10"/>
      <c r="L16" s="10"/>
      <c r="M16" s="10"/>
      <c r="N16" s="10"/>
      <c r="O16" s="10"/>
    </row>
    <row r="17" spans="1:15" s="6" customFormat="1" ht="12.75" customHeight="1" x14ac:dyDescent="0.25">
      <c r="A17" s="34" t="s">
        <v>34</v>
      </c>
      <c r="B17" s="46">
        <v>411855.79200000002</v>
      </c>
      <c r="C17" s="46">
        <v>250457.39199999999</v>
      </c>
      <c r="D17" s="46">
        <v>161398.39999999999</v>
      </c>
      <c r="E17" s="46">
        <v>250457.39199999999</v>
      </c>
      <c r="F17" s="46">
        <v>161398.39999999999</v>
      </c>
      <c r="G17" s="46">
        <v>0</v>
      </c>
      <c r="H17" s="46">
        <v>0</v>
      </c>
      <c r="I17" s="49">
        <v>0.789463804570528</v>
      </c>
      <c r="J17" s="49">
        <v>0.82175482543901179</v>
      </c>
      <c r="K17" s="10"/>
      <c r="L17" s="10"/>
      <c r="M17" s="10"/>
      <c r="N17" s="10"/>
      <c r="O17" s="10"/>
    </row>
    <row r="18" spans="1:15" s="6" customFormat="1" ht="12.75" customHeight="1" x14ac:dyDescent="0.25">
      <c r="A18" s="34" t="s">
        <v>75</v>
      </c>
      <c r="B18" s="46">
        <v>92408.76</v>
      </c>
      <c r="C18" s="46">
        <v>50715.77</v>
      </c>
      <c r="D18" s="46">
        <v>41692.99</v>
      </c>
      <c r="E18" s="46">
        <v>50715.77</v>
      </c>
      <c r="F18" s="46">
        <v>41692.99</v>
      </c>
      <c r="G18" s="46">
        <v>0</v>
      </c>
      <c r="H18" s="46">
        <v>0</v>
      </c>
      <c r="I18" s="49">
        <v>0.67701365620536369</v>
      </c>
      <c r="J18" s="49">
        <v>0.77297990285142193</v>
      </c>
      <c r="K18" s="10"/>
      <c r="L18" s="10"/>
      <c r="M18" s="10"/>
      <c r="N18" s="10"/>
      <c r="O18" s="10"/>
    </row>
    <row r="19" spans="1:15" s="6" customFormat="1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9"/>
      <c r="J19" s="49"/>
      <c r="K19" s="10"/>
      <c r="L19" s="10"/>
      <c r="M19" s="10"/>
      <c r="N19" s="10"/>
      <c r="O19" s="10"/>
    </row>
    <row r="20" spans="1:15" s="6" customFormat="1" ht="12.75" customHeight="1" x14ac:dyDescent="0.25">
      <c r="A20" s="33" t="s">
        <v>28</v>
      </c>
      <c r="B20" s="45">
        <v>54537.748</v>
      </c>
      <c r="C20" s="45">
        <v>24029.657999999999</v>
      </c>
      <c r="D20" s="45">
        <v>30508.09</v>
      </c>
      <c r="E20" s="45">
        <v>23870.712</v>
      </c>
      <c r="F20" s="45">
        <v>30412.976000000002</v>
      </c>
      <c r="G20" s="45">
        <v>158.94600000000008</v>
      </c>
      <c r="H20" s="45">
        <v>95.113999999999834</v>
      </c>
      <c r="I20" s="48">
        <v>0.5121301336288655</v>
      </c>
      <c r="J20" s="48">
        <v>0.61072366577251069</v>
      </c>
      <c r="K20" s="10"/>
      <c r="L20" s="10"/>
      <c r="M20" s="10"/>
      <c r="N20" s="10"/>
      <c r="O20" s="10"/>
    </row>
    <row r="21" spans="1:15" s="6" customFormat="1" ht="12.75" customHeight="1" x14ac:dyDescent="0.25">
      <c r="A21" s="34" t="s">
        <v>12</v>
      </c>
      <c r="B21" s="46">
        <v>13611.55</v>
      </c>
      <c r="C21" s="46">
        <v>5441.94</v>
      </c>
      <c r="D21" s="46">
        <v>8169.61</v>
      </c>
      <c r="E21" s="46">
        <v>5338.52</v>
      </c>
      <c r="F21" s="46">
        <v>8136.66</v>
      </c>
      <c r="G21" s="46">
        <v>103.42</v>
      </c>
      <c r="H21" s="46">
        <v>32.949999999999818</v>
      </c>
      <c r="I21" s="49">
        <v>0.536151724137931</v>
      </c>
      <c r="J21" s="49">
        <v>0.57748003110200041</v>
      </c>
      <c r="K21" s="10"/>
      <c r="L21" s="10"/>
      <c r="M21" s="10"/>
      <c r="N21" s="10"/>
      <c r="O21" s="10"/>
    </row>
    <row r="22" spans="1:15" s="6" customFormat="1" ht="12.75" customHeight="1" x14ac:dyDescent="0.25">
      <c r="A22" s="34" t="s">
        <v>36</v>
      </c>
      <c r="B22" s="46">
        <v>7810.5520000000006</v>
      </c>
      <c r="C22" s="46">
        <v>2600.1040000000003</v>
      </c>
      <c r="D22" s="46">
        <v>5210.4480000000003</v>
      </c>
      <c r="E22" s="46">
        <v>2600.1040000000003</v>
      </c>
      <c r="F22" s="46">
        <v>5210.4480000000003</v>
      </c>
      <c r="G22" s="46">
        <v>0</v>
      </c>
      <c r="H22" s="46">
        <v>0</v>
      </c>
      <c r="I22" s="49">
        <v>0.5993785154449055</v>
      </c>
      <c r="J22" s="49">
        <v>0.70659723352318959</v>
      </c>
      <c r="K22" s="10"/>
      <c r="L22" s="10"/>
      <c r="M22" s="10"/>
      <c r="N22" s="10"/>
      <c r="O22" s="10"/>
    </row>
    <row r="23" spans="1:15" s="6" customFormat="1" ht="12.75" customHeight="1" x14ac:dyDescent="0.25">
      <c r="A23" s="34" t="s">
        <v>20</v>
      </c>
      <c r="B23" s="46">
        <v>230.96</v>
      </c>
      <c r="C23" s="46">
        <v>144.98400000000001</v>
      </c>
      <c r="D23" s="46">
        <v>85.976000000000013</v>
      </c>
      <c r="E23" s="46">
        <v>105.12800000000001</v>
      </c>
      <c r="F23" s="46">
        <v>80.75200000000001</v>
      </c>
      <c r="G23" s="46">
        <v>39.855999999999995</v>
      </c>
      <c r="H23" s="46">
        <v>5.2240000000000038</v>
      </c>
      <c r="I23" s="49">
        <v>0.4214651162790698</v>
      </c>
      <c r="J23" s="49">
        <v>0.44779166666666675</v>
      </c>
      <c r="K23" s="10"/>
      <c r="L23" s="10"/>
      <c r="M23" s="10"/>
      <c r="N23" s="10"/>
      <c r="O23" s="10"/>
    </row>
    <row r="24" spans="1:15" s="6" customFormat="1" ht="12.75" customHeight="1" x14ac:dyDescent="0.25">
      <c r="A24" s="34" t="s">
        <v>37</v>
      </c>
      <c r="B24" s="46">
        <v>32641.976000000002</v>
      </c>
      <c r="C24" s="46">
        <v>15730.6</v>
      </c>
      <c r="D24" s="46">
        <v>16911.376</v>
      </c>
      <c r="E24" s="46">
        <v>15730.6</v>
      </c>
      <c r="F24" s="46">
        <v>16911.376</v>
      </c>
      <c r="G24" s="46">
        <v>0</v>
      </c>
      <c r="H24" s="46">
        <v>0</v>
      </c>
      <c r="I24" s="49">
        <v>0.49624909303132592</v>
      </c>
      <c r="J24" s="49">
        <v>0.60482014234111803</v>
      </c>
      <c r="K24" s="10"/>
      <c r="L24" s="10"/>
      <c r="M24" s="10"/>
      <c r="N24" s="10"/>
      <c r="O24" s="10"/>
    </row>
    <row r="25" spans="1:15" s="6" customFormat="1" ht="12.75" customHeight="1" x14ac:dyDescent="0.25">
      <c r="A25" s="34" t="s">
        <v>27</v>
      </c>
      <c r="B25" s="46">
        <v>242.71</v>
      </c>
      <c r="C25" s="46">
        <v>112.03</v>
      </c>
      <c r="D25" s="46">
        <v>130.68</v>
      </c>
      <c r="E25" s="46">
        <v>96.36</v>
      </c>
      <c r="F25" s="46">
        <v>73.739999999999995</v>
      </c>
      <c r="G25" s="46">
        <v>15.67</v>
      </c>
      <c r="H25" s="46">
        <v>56.94</v>
      </c>
      <c r="I25" s="49">
        <v>0.28725641025641024</v>
      </c>
      <c r="J25" s="49">
        <v>0.4667142857142858</v>
      </c>
      <c r="K25" s="10"/>
      <c r="L25" s="10"/>
      <c r="M25" s="10"/>
      <c r="N25" s="10"/>
      <c r="O25" s="10"/>
    </row>
    <row r="26" spans="1:15" s="6" customFormat="1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9"/>
      <c r="J26" s="49"/>
      <c r="K26" s="10"/>
      <c r="L26" s="10"/>
      <c r="M26" s="10"/>
      <c r="N26" s="10"/>
      <c r="O26" s="10"/>
    </row>
    <row r="27" spans="1:15" s="6" customFormat="1" ht="12.75" customHeight="1" x14ac:dyDescent="0.25">
      <c r="A27" s="33" t="s">
        <v>29</v>
      </c>
      <c r="B27" s="45">
        <v>21854.952000000001</v>
      </c>
      <c r="C27" s="45">
        <v>14420.191999999999</v>
      </c>
      <c r="D27" s="45">
        <v>7434.76</v>
      </c>
      <c r="E27" s="45">
        <v>14008.76</v>
      </c>
      <c r="F27" s="45">
        <v>7353.3120000000008</v>
      </c>
      <c r="G27" s="45">
        <v>411.4320000000007</v>
      </c>
      <c r="H27" s="45">
        <v>81.44800000000032</v>
      </c>
      <c r="I27" s="48">
        <v>0.40738458061417632</v>
      </c>
      <c r="J27" s="48">
        <v>0.48324731881702959</v>
      </c>
      <c r="K27" s="10"/>
      <c r="L27" s="10"/>
      <c r="M27" s="10"/>
      <c r="N27" s="10"/>
      <c r="O27" s="10"/>
    </row>
    <row r="28" spans="1:15" s="6" customFormat="1" ht="12.75" customHeight="1" x14ac:dyDescent="0.25">
      <c r="A28" s="34" t="s">
        <v>21</v>
      </c>
      <c r="B28" s="46">
        <v>323.64</v>
      </c>
      <c r="C28" s="46">
        <v>173.232</v>
      </c>
      <c r="D28" s="46">
        <v>150.40800000000002</v>
      </c>
      <c r="E28" s="46">
        <v>173.232</v>
      </c>
      <c r="F28" s="46">
        <v>150.40800000000002</v>
      </c>
      <c r="G28" s="46">
        <v>0</v>
      </c>
      <c r="H28" s="46">
        <v>0</v>
      </c>
      <c r="I28" s="49">
        <v>0.49636676217765041</v>
      </c>
      <c r="J28" s="49">
        <v>0.61391020408163277</v>
      </c>
      <c r="K28" s="10"/>
      <c r="L28" s="10"/>
      <c r="M28" s="10"/>
      <c r="N28" s="10"/>
      <c r="O28" s="10"/>
    </row>
    <row r="29" spans="1:15" s="6" customFormat="1" ht="12.75" customHeight="1" x14ac:dyDescent="0.25">
      <c r="A29" s="34" t="s">
        <v>22</v>
      </c>
      <c r="B29" s="46">
        <v>4830.5360000000001</v>
      </c>
      <c r="C29" s="46">
        <v>3134.3360000000002</v>
      </c>
      <c r="D29" s="46">
        <v>1696.2</v>
      </c>
      <c r="E29" s="46">
        <v>3134.3360000000002</v>
      </c>
      <c r="F29" s="46">
        <v>1696.2</v>
      </c>
      <c r="G29" s="46">
        <v>0</v>
      </c>
      <c r="H29" s="46">
        <v>0</v>
      </c>
      <c r="I29" s="49">
        <v>0.41057584490437521</v>
      </c>
      <c r="J29" s="49">
        <v>0.52693383038210628</v>
      </c>
      <c r="K29" s="10"/>
      <c r="L29" s="10"/>
      <c r="M29" s="10"/>
      <c r="N29" s="10"/>
      <c r="O29" s="10"/>
    </row>
    <row r="30" spans="1:15" s="6" customFormat="1" ht="12.75" customHeight="1" x14ac:dyDescent="0.25">
      <c r="A30" s="34" t="s">
        <v>25</v>
      </c>
      <c r="B30" s="46">
        <v>16700.776000000002</v>
      </c>
      <c r="C30" s="46">
        <v>11112.624</v>
      </c>
      <c r="D30" s="46">
        <v>5588.152000000001</v>
      </c>
      <c r="E30" s="46">
        <v>10701.191999999999</v>
      </c>
      <c r="F30" s="46">
        <v>5506.7040000000006</v>
      </c>
      <c r="G30" s="46">
        <v>411.4320000000007</v>
      </c>
      <c r="H30" s="46">
        <v>81.44800000000032</v>
      </c>
      <c r="I30" s="49">
        <v>0.40536309914642155</v>
      </c>
      <c r="J30" s="49">
        <v>0.4687653720325477</v>
      </c>
      <c r="K30" s="10"/>
      <c r="L30" s="10"/>
      <c r="M30" s="10"/>
      <c r="N30" s="10"/>
      <c r="O30" s="10"/>
    </row>
    <row r="31" spans="1:15" s="6" customFormat="1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9"/>
      <c r="J31" s="49"/>
      <c r="K31" s="10"/>
      <c r="L31" s="10"/>
      <c r="M31" s="10"/>
      <c r="N31" s="10"/>
      <c r="O31" s="10"/>
    </row>
    <row r="32" spans="1:15" s="6" customFormat="1" ht="12.75" customHeight="1" x14ac:dyDescent="0.25">
      <c r="A32" s="33" t="s">
        <v>11</v>
      </c>
      <c r="B32" s="45">
        <v>27500</v>
      </c>
      <c r="C32" s="45">
        <v>17659</v>
      </c>
      <c r="D32" s="45">
        <v>9841</v>
      </c>
      <c r="E32" s="45">
        <v>17452</v>
      </c>
      <c r="F32" s="45">
        <v>9573</v>
      </c>
      <c r="G32" s="45">
        <v>207</v>
      </c>
      <c r="H32" s="45">
        <v>268</v>
      </c>
      <c r="I32" s="48">
        <v>0.43312648696377321</v>
      </c>
      <c r="J32" s="48">
        <v>0.4653615170000473</v>
      </c>
      <c r="K32" s="10"/>
      <c r="L32" s="10"/>
      <c r="M32" s="10"/>
      <c r="N32" s="10"/>
      <c r="O32" s="10"/>
    </row>
    <row r="33" spans="1:15" s="6" customFormat="1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9"/>
      <c r="J33" s="49"/>
      <c r="K33" s="10"/>
      <c r="L33" s="10"/>
      <c r="M33" s="10"/>
      <c r="N33" s="10"/>
      <c r="O33" s="10"/>
    </row>
    <row r="34" spans="1:15" s="6" customFormat="1" ht="12.75" customHeight="1" x14ac:dyDescent="0.25">
      <c r="A34" s="33" t="s">
        <v>30</v>
      </c>
      <c r="B34" s="45">
        <v>69122.975000000006</v>
      </c>
      <c r="C34" s="45">
        <v>52579.252000000008</v>
      </c>
      <c r="D34" s="45">
        <v>16543.722999999998</v>
      </c>
      <c r="E34" s="45">
        <v>51518.164499999999</v>
      </c>
      <c r="F34" s="45">
        <v>16180.362000000001</v>
      </c>
      <c r="G34" s="45">
        <v>1061.0875000000001</v>
      </c>
      <c r="H34" s="45">
        <v>363.36100000000005</v>
      </c>
      <c r="I34" s="48">
        <v>0.48969695727896739</v>
      </c>
      <c r="J34" s="48">
        <v>0.55000907609960437</v>
      </c>
      <c r="K34" s="10"/>
      <c r="L34" s="10"/>
      <c r="M34" s="10"/>
      <c r="N34" s="10"/>
      <c r="O34" s="10"/>
    </row>
    <row r="35" spans="1:15" s="6" customFormat="1" ht="12.75" customHeight="1" x14ac:dyDescent="0.25">
      <c r="A35" s="34" t="s">
        <v>18</v>
      </c>
      <c r="B35" s="46">
        <v>86.09</v>
      </c>
      <c r="C35" s="46">
        <v>59.43</v>
      </c>
      <c r="D35" s="46">
        <v>26.66</v>
      </c>
      <c r="E35" s="46">
        <v>59.43</v>
      </c>
      <c r="F35" s="46">
        <v>26.66</v>
      </c>
      <c r="G35" s="46">
        <v>0</v>
      </c>
      <c r="H35" s="46">
        <v>0</v>
      </c>
      <c r="I35" s="49">
        <v>0.45715384615384613</v>
      </c>
      <c r="J35" s="49">
        <v>0.59244444444444444</v>
      </c>
      <c r="K35" s="10"/>
      <c r="L35" s="10"/>
      <c r="M35" s="10"/>
      <c r="N35" s="10"/>
      <c r="O35" s="10"/>
    </row>
    <row r="36" spans="1:15" s="6" customFormat="1" ht="12.75" customHeight="1" x14ac:dyDescent="0.25">
      <c r="A36" s="34" t="s">
        <v>23</v>
      </c>
      <c r="B36" s="46">
        <v>26084.112000000001</v>
      </c>
      <c r="C36" s="46">
        <v>20511.864000000001</v>
      </c>
      <c r="D36" s="46">
        <v>5572.2480000000005</v>
      </c>
      <c r="E36" s="46">
        <v>19760.856</v>
      </c>
      <c r="F36" s="46">
        <v>5447.6480000000001</v>
      </c>
      <c r="G36" s="46">
        <v>751.00800000000163</v>
      </c>
      <c r="H36" s="46">
        <v>124.6</v>
      </c>
      <c r="I36" s="49">
        <v>0.54155306790579794</v>
      </c>
      <c r="J36" s="49">
        <v>0.59762419562419566</v>
      </c>
      <c r="K36" s="10"/>
      <c r="L36" s="10"/>
      <c r="M36" s="10"/>
      <c r="N36" s="10"/>
      <c r="O36" s="10"/>
    </row>
    <row r="37" spans="1:15" s="6" customFormat="1" ht="12.75" customHeight="1" x14ac:dyDescent="0.25">
      <c r="A37" s="34" t="s">
        <v>97</v>
      </c>
      <c r="B37" s="46">
        <v>180.72</v>
      </c>
      <c r="C37" s="46">
        <v>99.552000000000007</v>
      </c>
      <c r="D37" s="46">
        <v>81.168000000000006</v>
      </c>
      <c r="E37" s="46">
        <v>89.944000000000003</v>
      </c>
      <c r="F37" s="46">
        <v>76.824000000000012</v>
      </c>
      <c r="G37" s="46">
        <v>9.6080000000000041</v>
      </c>
      <c r="H37" s="46">
        <v>4.3439999999999941</v>
      </c>
      <c r="I37" s="49">
        <v>0.45457534246575343</v>
      </c>
      <c r="J37" s="49">
        <v>0.5797714285714286</v>
      </c>
      <c r="K37" s="10"/>
      <c r="L37" s="10"/>
      <c r="M37" s="10"/>
      <c r="N37" s="10"/>
      <c r="O37" s="10"/>
    </row>
    <row r="38" spans="1:15" s="6" customFormat="1" ht="12.75" customHeight="1" x14ac:dyDescent="0.25">
      <c r="A38" s="34" t="s">
        <v>43</v>
      </c>
      <c r="B38" s="46">
        <v>8648.5040000000008</v>
      </c>
      <c r="C38" s="46">
        <v>6536.2160000000003</v>
      </c>
      <c r="D38" s="46">
        <v>2112.288</v>
      </c>
      <c r="E38" s="46">
        <v>6440.6320000000005</v>
      </c>
      <c r="F38" s="46">
        <v>2005.896</v>
      </c>
      <c r="G38" s="46">
        <v>95.583999999999833</v>
      </c>
      <c r="H38" s="46">
        <v>106.39200000000005</v>
      </c>
      <c r="I38" s="49">
        <v>0.39969522411789887</v>
      </c>
      <c r="J38" s="49">
        <v>0.42689733225545673</v>
      </c>
      <c r="K38" s="10"/>
      <c r="L38" s="10"/>
      <c r="M38" s="10"/>
      <c r="N38" s="10"/>
      <c r="O38" s="10"/>
    </row>
    <row r="39" spans="1:15" s="6" customFormat="1" ht="12.75" customHeight="1" x14ac:dyDescent="0.25">
      <c r="A39" s="34" t="s">
        <v>24</v>
      </c>
      <c r="B39" s="46">
        <v>21235.965</v>
      </c>
      <c r="C39" s="46">
        <v>16985.813999999998</v>
      </c>
      <c r="D39" s="46">
        <v>4250.1509999999998</v>
      </c>
      <c r="E39" s="46">
        <v>16936.126499999998</v>
      </c>
      <c r="F39" s="46">
        <v>4232.5259999999998</v>
      </c>
      <c r="G39" s="46">
        <v>49.6875</v>
      </c>
      <c r="H39" s="46">
        <v>17.625</v>
      </c>
      <c r="I39" s="49">
        <v>0.45578699653849247</v>
      </c>
      <c r="J39" s="49">
        <v>0.54412379976955572</v>
      </c>
      <c r="K39" s="10"/>
      <c r="L39" s="10"/>
      <c r="M39" s="10"/>
      <c r="N39" s="10"/>
      <c r="O39" s="10"/>
    </row>
    <row r="40" spans="1:15" s="6" customFormat="1" ht="12.75" customHeight="1" x14ac:dyDescent="0.25">
      <c r="A40" s="34" t="s">
        <v>26</v>
      </c>
      <c r="B40" s="46">
        <v>12887.584000000003</v>
      </c>
      <c r="C40" s="46">
        <v>8386.376000000002</v>
      </c>
      <c r="D40" s="46">
        <v>4501.2080000000005</v>
      </c>
      <c r="E40" s="46">
        <v>8231.1760000000013</v>
      </c>
      <c r="F40" s="46">
        <v>4390.8080000000009</v>
      </c>
      <c r="G40" s="46">
        <v>155.20000000000073</v>
      </c>
      <c r="H40" s="46">
        <v>110.4</v>
      </c>
      <c r="I40" s="49">
        <v>0.45037194565275773</v>
      </c>
      <c r="J40" s="49">
        <v>0.5664747042537126</v>
      </c>
      <c r="K40" s="10"/>
      <c r="L40" s="10"/>
      <c r="M40" s="10"/>
      <c r="N40" s="10"/>
      <c r="O40" s="10"/>
    </row>
    <row r="41" spans="1:15" s="6" customFormat="1" ht="8.25" customHeight="1" x14ac:dyDescent="0.25">
      <c r="A41" s="34"/>
      <c r="B41" s="46"/>
      <c r="C41" s="46"/>
      <c r="D41" s="46"/>
      <c r="E41" s="46"/>
      <c r="F41" s="46"/>
      <c r="G41" s="46"/>
      <c r="H41" s="46"/>
      <c r="I41" s="49"/>
      <c r="J41" s="49"/>
      <c r="K41" s="10"/>
      <c r="L41" s="10"/>
      <c r="M41" s="10"/>
      <c r="N41" s="10"/>
      <c r="O41" s="10"/>
    </row>
    <row r="42" spans="1:15" s="6" customFormat="1" ht="12.75" customHeight="1" x14ac:dyDescent="0.25">
      <c r="A42" s="33" t="s">
        <v>31</v>
      </c>
      <c r="B42" s="45">
        <v>3367.75</v>
      </c>
      <c r="C42" s="45">
        <v>1873.99</v>
      </c>
      <c r="D42" s="45">
        <v>1493.76</v>
      </c>
      <c r="E42" s="45">
        <v>1732.16</v>
      </c>
      <c r="F42" s="45">
        <v>1390.15</v>
      </c>
      <c r="G42" s="45">
        <v>141.83000000000001</v>
      </c>
      <c r="H42" s="45">
        <v>103.61</v>
      </c>
      <c r="I42" s="48">
        <v>0.45629169710250794</v>
      </c>
      <c r="J42" s="48">
        <v>0.51938803894297636</v>
      </c>
      <c r="K42" s="10"/>
      <c r="L42" s="10"/>
      <c r="M42" s="10"/>
      <c r="N42" s="10"/>
      <c r="O42" s="10"/>
    </row>
    <row r="43" spans="1:15" s="6" customFormat="1" ht="12.75" customHeight="1" x14ac:dyDescent="0.25">
      <c r="A43" s="34" t="s">
        <v>13</v>
      </c>
      <c r="B43" s="46">
        <v>1522.2</v>
      </c>
      <c r="C43" s="46">
        <v>768.1</v>
      </c>
      <c r="D43" s="46">
        <v>754.1</v>
      </c>
      <c r="E43" s="46">
        <v>738.04</v>
      </c>
      <c r="F43" s="46">
        <v>684.5</v>
      </c>
      <c r="G43" s="46">
        <v>30.059999999999945</v>
      </c>
      <c r="H43" s="46">
        <v>69.599999999999994</v>
      </c>
      <c r="I43" s="49">
        <v>0.47530940594059407</v>
      </c>
      <c r="J43" s="49">
        <v>0.51971054445210196</v>
      </c>
      <c r="K43" s="10"/>
      <c r="L43" s="10"/>
      <c r="M43" s="10"/>
      <c r="N43" s="10"/>
      <c r="O43" s="10"/>
    </row>
    <row r="44" spans="1:15" s="6" customFormat="1" ht="12.75" customHeight="1" x14ac:dyDescent="0.25">
      <c r="A44" s="34" t="s">
        <v>14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9">
        <v>0</v>
      </c>
      <c r="J44" s="49">
        <v>0</v>
      </c>
      <c r="K44" s="10"/>
      <c r="L44" s="10"/>
      <c r="M44" s="10"/>
      <c r="N44" s="10"/>
      <c r="O44" s="10"/>
    </row>
    <row r="45" spans="1:15" s="6" customFormat="1" ht="12.75" customHeight="1" x14ac:dyDescent="0.25">
      <c r="A45" s="34" t="s">
        <v>15</v>
      </c>
      <c r="B45" s="46">
        <v>1684.23</v>
      </c>
      <c r="C45" s="46">
        <v>1036.19</v>
      </c>
      <c r="D45" s="46">
        <v>648.04</v>
      </c>
      <c r="E45" s="46">
        <v>960.95</v>
      </c>
      <c r="F45" s="46">
        <v>629.13</v>
      </c>
      <c r="G45" s="46">
        <v>75.239999999999995</v>
      </c>
      <c r="H45" s="46">
        <v>18.91</v>
      </c>
      <c r="I45" s="49">
        <v>0.43962240135765801</v>
      </c>
      <c r="J45" s="49">
        <v>0.50946540880503144</v>
      </c>
      <c r="K45" s="10"/>
      <c r="L45" s="10"/>
      <c r="M45" s="10"/>
      <c r="N45" s="10"/>
      <c r="O45" s="10"/>
    </row>
    <row r="46" spans="1:15" ht="12.75" customHeight="1" x14ac:dyDescent="0.25">
      <c r="A46" s="34" t="s">
        <v>100</v>
      </c>
      <c r="B46" s="46">
        <v>47.9</v>
      </c>
      <c r="C46" s="46">
        <v>32</v>
      </c>
      <c r="D46" s="46">
        <v>15.9</v>
      </c>
      <c r="E46" s="46">
        <v>7.2</v>
      </c>
      <c r="F46" s="46">
        <v>15.9</v>
      </c>
      <c r="G46" s="46">
        <v>24.8</v>
      </c>
      <c r="H46" s="46">
        <v>0</v>
      </c>
      <c r="I46" s="49">
        <v>0.53333333333333333</v>
      </c>
      <c r="J46" s="49">
        <v>0.61153846153846159</v>
      </c>
      <c r="K46" s="4"/>
      <c r="L46" s="4"/>
      <c r="M46" s="4"/>
      <c r="N46" s="4"/>
      <c r="O46" s="4"/>
    </row>
    <row r="47" spans="1:15" ht="12.75" customHeight="1" x14ac:dyDescent="0.25">
      <c r="A47" s="34" t="s">
        <v>19</v>
      </c>
      <c r="B47" s="46">
        <v>113.42</v>
      </c>
      <c r="C47" s="46">
        <v>37.700000000000003</v>
      </c>
      <c r="D47" s="46">
        <v>75.72</v>
      </c>
      <c r="E47" s="46">
        <v>25.97</v>
      </c>
      <c r="F47" s="46">
        <v>60.62</v>
      </c>
      <c r="G47" s="46">
        <v>11.73</v>
      </c>
      <c r="H47" s="46">
        <v>15.1</v>
      </c>
      <c r="I47" s="49">
        <v>0.50945945945945947</v>
      </c>
      <c r="J47" s="49">
        <v>0.59622047244094489</v>
      </c>
      <c r="K47" s="4"/>
      <c r="L47" s="4"/>
      <c r="M47" s="4"/>
    </row>
    <row r="48" spans="1:15" ht="8.25" customHeight="1" x14ac:dyDescent="0.25">
      <c r="A48" s="34"/>
      <c r="B48" s="46"/>
      <c r="C48" s="46"/>
      <c r="D48" s="46"/>
      <c r="E48" s="46"/>
      <c r="F48" s="46"/>
      <c r="G48" s="46"/>
      <c r="H48" s="46"/>
      <c r="I48" s="49"/>
      <c r="J48" s="49"/>
      <c r="K48" s="4"/>
      <c r="L48" s="4"/>
      <c r="M48" s="4"/>
    </row>
    <row r="49" spans="1:25" ht="12.75" customHeight="1" x14ac:dyDescent="0.25">
      <c r="A49" s="33" t="s">
        <v>94</v>
      </c>
      <c r="B49" s="45">
        <v>58658.879999999997</v>
      </c>
      <c r="C49" s="45">
        <v>51062.559999999998</v>
      </c>
      <c r="D49" s="45">
        <v>7596.32</v>
      </c>
      <c r="E49" s="45">
        <v>48912.792000000001</v>
      </c>
      <c r="F49" s="45">
        <v>7392.2640000000001</v>
      </c>
      <c r="G49" s="45">
        <v>2149.7679999999964</v>
      </c>
      <c r="H49" s="45">
        <v>204.05599999999959</v>
      </c>
      <c r="I49" s="48">
        <v>0.5301015302202936</v>
      </c>
      <c r="J49" s="48">
        <v>1.0312679880532174</v>
      </c>
      <c r="K49" s="4"/>
      <c r="L49" s="4"/>
      <c r="M49" s="4"/>
    </row>
    <row r="50" spans="1:25" ht="3.75" customHeight="1" x14ac:dyDescent="0.25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.75" customHeight="1" x14ac:dyDescent="0.25">
      <c r="A51" s="71"/>
      <c r="B51" s="37"/>
      <c r="C51" s="37"/>
      <c r="D51" s="37"/>
      <c r="E51" s="37"/>
      <c r="F51" s="37"/>
      <c r="G51" s="37"/>
      <c r="H51" s="37"/>
      <c r="I51" s="37"/>
      <c r="J51" s="3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25">
      <c r="A52" s="56" t="s">
        <v>73</v>
      </c>
      <c r="B52" s="37"/>
      <c r="C52" s="37"/>
      <c r="D52" s="37"/>
      <c r="E52" s="37"/>
      <c r="F52" s="37"/>
      <c r="G52" s="4"/>
    </row>
    <row r="53" spans="1:25" ht="12.75" customHeight="1" x14ac:dyDescent="0.25">
      <c r="A53" s="38" t="s">
        <v>77</v>
      </c>
      <c r="B53" s="37"/>
      <c r="C53" s="37"/>
      <c r="D53" s="37"/>
      <c r="E53" s="37"/>
      <c r="F53" s="37"/>
      <c r="G53" s="37"/>
      <c r="H53" s="37"/>
      <c r="I53" s="37"/>
      <c r="J53" s="37"/>
      <c r="K53" s="4"/>
      <c r="L53" s="4"/>
      <c r="M53" s="4"/>
    </row>
    <row r="54" spans="1:25" ht="12.75" customHeight="1" x14ac:dyDescent="0.25">
      <c r="A54" s="36" t="s">
        <v>92</v>
      </c>
      <c r="B54" s="37"/>
      <c r="C54" s="37"/>
      <c r="D54" s="37"/>
      <c r="E54" s="37"/>
      <c r="F54" s="37"/>
      <c r="G54" s="37"/>
      <c r="H54" s="37"/>
      <c r="I54" s="37"/>
      <c r="J54" s="37"/>
      <c r="K54" s="4"/>
      <c r="L54" s="4"/>
      <c r="M54" s="4"/>
    </row>
    <row r="55" spans="1:25" ht="12.75" customHeight="1" x14ac:dyDescent="0.25">
      <c r="A55" s="58" t="s">
        <v>95</v>
      </c>
      <c r="B55" s="37"/>
      <c r="C55" s="37"/>
      <c r="D55" s="37"/>
      <c r="E55" s="37"/>
      <c r="F55" s="37"/>
      <c r="G55" s="37"/>
      <c r="H55" s="37"/>
      <c r="I55" s="37"/>
      <c r="J55" s="37"/>
      <c r="K55" s="4"/>
      <c r="L55" s="4"/>
      <c r="M55" s="4"/>
      <c r="N55" s="4"/>
      <c r="O55" s="4"/>
    </row>
    <row r="56" spans="1:25" ht="12.75" customHeight="1" x14ac:dyDescent="0.25">
      <c r="A56" s="41" t="s">
        <v>85</v>
      </c>
      <c r="B56" s="37"/>
      <c r="C56" s="37"/>
      <c r="D56" s="37"/>
      <c r="E56" s="37"/>
      <c r="F56" s="37"/>
      <c r="G56" s="37"/>
      <c r="H56" s="37"/>
      <c r="I56" s="37"/>
      <c r="J56" s="37"/>
      <c r="K56" s="4"/>
      <c r="L56" s="4"/>
      <c r="M56" s="4"/>
      <c r="N56" s="4"/>
      <c r="O56" s="4"/>
    </row>
    <row r="57" spans="1:25" ht="12.75" customHeight="1" x14ac:dyDescent="0.25">
      <c r="A57" s="44" t="s">
        <v>70</v>
      </c>
      <c r="B57" s="37"/>
      <c r="C57" s="37"/>
      <c r="D57" s="37"/>
      <c r="E57" s="37"/>
      <c r="F57" s="37"/>
      <c r="G57" s="37"/>
      <c r="H57" s="37"/>
      <c r="I57" s="37"/>
      <c r="J57" s="37"/>
      <c r="K57" s="4"/>
      <c r="L57" s="4"/>
      <c r="M57" s="4"/>
      <c r="N57" s="4"/>
      <c r="O57" s="4"/>
    </row>
    <row r="58" spans="1:25" ht="12.75" customHeigh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25" ht="12.75" customHeight="1" x14ac:dyDescent="0.25">
      <c r="A59" s="43" t="s">
        <v>86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25" ht="12.6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25" ht="12.6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25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25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25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AA88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2" width="8" style="1" customWidth="1"/>
    <col min="3" max="3" width="10.1640625" style="1" customWidth="1"/>
    <col min="4" max="4" width="10.5" style="1" customWidth="1"/>
    <col min="5" max="7" width="9.5" style="1" customWidth="1"/>
    <col min="8" max="8" width="10" style="1" customWidth="1"/>
    <col min="9" max="9" width="10.83203125" style="1" customWidth="1"/>
    <col min="10" max="11" width="10" style="1" customWidth="1"/>
    <col min="12" max="13" width="9.83203125" style="1" customWidth="1"/>
    <col min="14" max="16384" width="9.33203125" style="1"/>
  </cols>
  <sheetData>
    <row r="1" spans="1:18" s="8" customFormat="1" ht="16.5" customHeight="1" x14ac:dyDescent="0.2">
      <c r="A1" s="7" t="s">
        <v>49</v>
      </c>
      <c r="M1" s="9" t="s">
        <v>66</v>
      </c>
    </row>
    <row r="2" spans="1:18" ht="3.75" customHeight="1" x14ac:dyDescent="0.25">
      <c r="A2" s="14"/>
      <c r="B2" s="15"/>
      <c r="C2" s="15"/>
      <c r="D2" s="15"/>
      <c r="E2" s="15"/>
      <c r="F2" s="15"/>
      <c r="G2" s="15"/>
      <c r="H2" s="14"/>
      <c r="I2" s="14"/>
      <c r="J2" s="14"/>
      <c r="K2" s="14"/>
      <c r="L2" s="15"/>
      <c r="M2" s="15"/>
    </row>
    <row r="3" spans="1:18" ht="3.75" customHeight="1" x14ac:dyDescent="0.25">
      <c r="A3" s="16"/>
      <c r="B3" s="19"/>
      <c r="C3" s="20"/>
      <c r="D3" s="20"/>
      <c r="E3" s="17"/>
      <c r="F3" s="18"/>
      <c r="G3" s="18"/>
      <c r="H3" s="18"/>
      <c r="I3" s="18"/>
      <c r="J3" s="18"/>
      <c r="K3" s="18"/>
      <c r="L3" s="19"/>
      <c r="M3" s="20"/>
    </row>
    <row r="4" spans="1:18" s="2" customFormat="1" ht="12.75" customHeight="1" x14ac:dyDescent="0.25">
      <c r="A4" s="21"/>
      <c r="B4" s="22" t="s">
        <v>0</v>
      </c>
      <c r="C4" s="23"/>
      <c r="D4" s="23"/>
      <c r="E4" s="22" t="s">
        <v>1</v>
      </c>
      <c r="F4" s="23"/>
      <c r="G4" s="23"/>
      <c r="H4" s="23"/>
      <c r="I4" s="23"/>
      <c r="J4" s="23"/>
      <c r="K4" s="23"/>
      <c r="L4" s="24" t="s">
        <v>68</v>
      </c>
      <c r="M4" s="23"/>
    </row>
    <row r="5" spans="1:18" s="2" customFormat="1" ht="12.75" customHeight="1" x14ac:dyDescent="0.25">
      <c r="A5" s="21"/>
      <c r="B5" s="25"/>
      <c r="C5" s="26"/>
      <c r="D5" s="26"/>
      <c r="E5" s="25"/>
      <c r="F5" s="26"/>
      <c r="G5" s="26"/>
      <c r="H5" s="26"/>
      <c r="I5" s="26"/>
      <c r="J5" s="26"/>
      <c r="K5" s="26"/>
      <c r="L5" s="25"/>
      <c r="M5" s="26"/>
    </row>
    <row r="6" spans="1:18" s="2" customFormat="1" ht="12.75" customHeight="1" x14ac:dyDescent="0.25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8" t="s">
        <v>51</v>
      </c>
      <c r="G6" s="28" t="s">
        <v>50</v>
      </c>
      <c r="H6" s="23" t="s">
        <v>52</v>
      </c>
      <c r="I6" s="23"/>
      <c r="J6" s="50" t="s">
        <v>56</v>
      </c>
      <c r="K6" s="23"/>
      <c r="L6" s="22" t="s">
        <v>53</v>
      </c>
      <c r="M6" s="23"/>
    </row>
    <row r="7" spans="1:18" s="2" customFormat="1" ht="12.75" customHeight="1" x14ac:dyDescent="0.25">
      <c r="A7" s="21"/>
      <c r="B7" s="22"/>
      <c r="C7" s="28" t="s">
        <v>8</v>
      </c>
      <c r="D7" s="28" t="s">
        <v>8</v>
      </c>
      <c r="E7" s="28"/>
      <c r="F7" s="28"/>
      <c r="G7" s="28"/>
      <c r="H7" s="23"/>
      <c r="I7" s="23"/>
      <c r="J7" s="22"/>
      <c r="K7" s="23"/>
      <c r="L7" s="22"/>
      <c r="M7" s="23"/>
    </row>
    <row r="8" spans="1:18" s="2" customFormat="1" ht="3.75" customHeight="1" x14ac:dyDescent="0.25">
      <c r="A8" s="21"/>
      <c r="B8" s="22"/>
      <c r="C8" s="28"/>
      <c r="D8" s="28"/>
      <c r="E8" s="28"/>
      <c r="F8" s="28"/>
      <c r="G8" s="23"/>
      <c r="H8" s="25"/>
      <c r="I8" s="26"/>
      <c r="J8" s="25"/>
      <c r="K8" s="26"/>
      <c r="L8" s="25"/>
      <c r="M8" s="26"/>
    </row>
    <row r="9" spans="1:18" s="2" customFormat="1" ht="12.75" customHeight="1" x14ac:dyDescent="0.25">
      <c r="A9" s="21"/>
      <c r="B9" s="22"/>
      <c r="C9" s="28"/>
      <c r="D9" s="28"/>
      <c r="E9" s="28"/>
      <c r="F9" s="28"/>
      <c r="G9" s="28"/>
      <c r="H9" s="22" t="s">
        <v>51</v>
      </c>
      <c r="I9" s="22" t="s">
        <v>50</v>
      </c>
      <c r="J9" s="22" t="s">
        <v>51</v>
      </c>
      <c r="K9" s="22" t="s">
        <v>50</v>
      </c>
      <c r="L9" s="22" t="s">
        <v>51</v>
      </c>
      <c r="M9" s="22" t="s">
        <v>50</v>
      </c>
    </row>
    <row r="10" spans="1:18" s="2" customFormat="1" ht="12.75" customHeight="1" x14ac:dyDescent="0.25">
      <c r="A10" s="21"/>
      <c r="B10" s="22"/>
      <c r="C10" s="28"/>
      <c r="D10" s="28"/>
      <c r="E10" s="28"/>
      <c r="F10" s="28"/>
      <c r="G10" s="28"/>
      <c r="H10" s="23"/>
      <c r="I10" s="22"/>
      <c r="J10" s="22"/>
      <c r="K10" s="22"/>
      <c r="L10" s="22"/>
      <c r="M10" s="22"/>
    </row>
    <row r="11" spans="1:18" ht="3.75" customHeight="1" x14ac:dyDescent="0.25">
      <c r="A11" s="29"/>
      <c r="B11" s="31"/>
      <c r="C11" s="30"/>
      <c r="D11" s="30"/>
      <c r="E11" s="30"/>
      <c r="F11" s="30"/>
      <c r="G11" s="30"/>
      <c r="H11" s="51"/>
      <c r="I11" s="31"/>
      <c r="J11" s="31"/>
      <c r="K11" s="31"/>
      <c r="L11" s="31"/>
      <c r="M11" s="31"/>
    </row>
    <row r="12" spans="1:18" ht="3.75" customHeight="1" x14ac:dyDescent="0.25">
      <c r="A12" s="32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8" ht="12.75" customHeight="1" x14ac:dyDescent="0.25">
      <c r="A13" s="33" t="s">
        <v>74</v>
      </c>
      <c r="B13" s="45">
        <v>700</v>
      </c>
      <c r="C13" s="45">
        <v>0</v>
      </c>
      <c r="D13" s="45">
        <v>700</v>
      </c>
      <c r="E13" s="45">
        <v>1001403.08</v>
      </c>
      <c r="F13" s="45">
        <v>522415.01</v>
      </c>
      <c r="G13" s="45">
        <v>478987.97</v>
      </c>
      <c r="H13" s="45">
        <v>518082.96</v>
      </c>
      <c r="I13" s="45">
        <v>478050.22</v>
      </c>
      <c r="J13" s="45">
        <v>4332.0499999999947</v>
      </c>
      <c r="K13" s="45">
        <v>937.75000000000159</v>
      </c>
      <c r="L13" s="48">
        <v>0.62053144377910274</v>
      </c>
      <c r="M13" s="48">
        <v>0.74236264783694272</v>
      </c>
      <c r="N13" s="4"/>
      <c r="O13" s="4"/>
      <c r="P13" s="4"/>
      <c r="Q13" s="4"/>
      <c r="R13" s="4"/>
    </row>
    <row r="14" spans="1:18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9"/>
      <c r="M14" s="49"/>
      <c r="N14" s="4"/>
      <c r="O14" s="4"/>
      <c r="P14" s="4"/>
      <c r="Q14" s="4"/>
      <c r="R14" s="4"/>
    </row>
    <row r="15" spans="1:18" s="6" customFormat="1" ht="12.75" customHeight="1" x14ac:dyDescent="0.25">
      <c r="A15" s="33" t="s">
        <v>32</v>
      </c>
      <c r="B15" s="45">
        <v>700</v>
      </c>
      <c r="C15" s="45">
        <v>0</v>
      </c>
      <c r="D15" s="45">
        <v>700</v>
      </c>
      <c r="E15" s="45">
        <v>750891.31</v>
      </c>
      <c r="F15" s="45">
        <v>349517.38</v>
      </c>
      <c r="G15" s="45">
        <v>401373.93</v>
      </c>
      <c r="H15" s="45">
        <v>349420.43</v>
      </c>
      <c r="I15" s="45">
        <v>401373.93</v>
      </c>
      <c r="J15" s="45">
        <v>96.94999999999709</v>
      </c>
      <c r="K15" s="45">
        <v>0</v>
      </c>
      <c r="L15" s="48">
        <v>0.68277619287376512</v>
      </c>
      <c r="M15" s="48">
        <v>0.77578318795312529</v>
      </c>
      <c r="N15" s="10"/>
      <c r="O15" s="10"/>
      <c r="P15" s="10"/>
      <c r="Q15" s="10"/>
      <c r="R15" s="10"/>
    </row>
    <row r="16" spans="1:18" s="6" customFormat="1" ht="12.75" customHeight="1" x14ac:dyDescent="0.25">
      <c r="A16" s="34" t="s">
        <v>35</v>
      </c>
      <c r="B16" s="46">
        <v>0</v>
      </c>
      <c r="C16" s="46">
        <v>0</v>
      </c>
      <c r="D16" s="46">
        <v>0</v>
      </c>
      <c r="E16" s="46">
        <v>282771.53000000003</v>
      </c>
      <c r="F16" s="46">
        <v>78253.31</v>
      </c>
      <c r="G16" s="46">
        <v>204518.22</v>
      </c>
      <c r="H16" s="46">
        <v>78240.61</v>
      </c>
      <c r="I16" s="46">
        <v>204518.22</v>
      </c>
      <c r="J16" s="46">
        <v>12.69999999999709</v>
      </c>
      <c r="K16" s="46">
        <v>0</v>
      </c>
      <c r="L16" s="49">
        <v>0.63519359394785546</v>
      </c>
      <c r="M16" s="49">
        <v>0.77925358348510598</v>
      </c>
      <c r="N16" s="10"/>
      <c r="O16" s="10"/>
      <c r="P16" s="10"/>
      <c r="Q16" s="10"/>
      <c r="R16" s="10"/>
    </row>
    <row r="17" spans="1:18" s="6" customFormat="1" ht="12.75" customHeight="1" x14ac:dyDescent="0.25">
      <c r="A17" s="34" t="s">
        <v>34</v>
      </c>
      <c r="B17" s="46">
        <v>700</v>
      </c>
      <c r="C17" s="46">
        <v>0</v>
      </c>
      <c r="D17" s="46">
        <v>700</v>
      </c>
      <c r="E17" s="46">
        <v>380427.73</v>
      </c>
      <c r="F17" s="46">
        <v>225069.93</v>
      </c>
      <c r="G17" s="46">
        <v>155357.79999999999</v>
      </c>
      <c r="H17" s="46">
        <v>225069.93</v>
      </c>
      <c r="I17" s="46">
        <v>155357.79999999999</v>
      </c>
      <c r="J17" s="46">
        <v>0</v>
      </c>
      <c r="K17" s="46">
        <v>0</v>
      </c>
      <c r="L17" s="49">
        <v>0.713047167322857</v>
      </c>
      <c r="M17" s="49">
        <v>0.77584247218393554</v>
      </c>
      <c r="N17" s="10"/>
      <c r="O17" s="10"/>
      <c r="P17" s="10"/>
      <c r="Q17" s="10"/>
      <c r="R17" s="10"/>
    </row>
    <row r="18" spans="1:18" s="6" customFormat="1" ht="12.75" customHeight="1" x14ac:dyDescent="0.25">
      <c r="A18" s="34" t="s">
        <v>75</v>
      </c>
      <c r="B18" s="46">
        <v>0</v>
      </c>
      <c r="C18" s="46">
        <v>0</v>
      </c>
      <c r="D18" s="46">
        <v>0</v>
      </c>
      <c r="E18" s="46">
        <v>87692.05</v>
      </c>
      <c r="F18" s="46">
        <v>46194.14</v>
      </c>
      <c r="G18" s="46">
        <v>41497.910000000003</v>
      </c>
      <c r="H18" s="46">
        <v>46109.89</v>
      </c>
      <c r="I18" s="46">
        <v>41497.910000000003</v>
      </c>
      <c r="J18" s="46">
        <v>84.25</v>
      </c>
      <c r="K18" s="46">
        <v>0</v>
      </c>
      <c r="L18" s="49">
        <v>0.63223349072743451</v>
      </c>
      <c r="M18" s="49">
        <v>0.75890912748486683</v>
      </c>
      <c r="N18" s="10"/>
      <c r="O18" s="10"/>
      <c r="P18" s="10"/>
      <c r="Q18" s="10"/>
      <c r="R18" s="10"/>
    </row>
    <row r="19" spans="1:18" s="6" customFormat="1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9"/>
      <c r="M19" s="49"/>
      <c r="N19" s="10"/>
      <c r="O19" s="10"/>
      <c r="P19" s="10"/>
      <c r="Q19" s="10"/>
      <c r="R19" s="10"/>
    </row>
    <row r="20" spans="1:18" s="6" customFormat="1" ht="12.75" customHeight="1" x14ac:dyDescent="0.25">
      <c r="A20" s="33" t="s">
        <v>28</v>
      </c>
      <c r="B20" s="45">
        <v>0</v>
      </c>
      <c r="C20" s="45">
        <v>0</v>
      </c>
      <c r="D20" s="45">
        <v>0</v>
      </c>
      <c r="E20" s="45">
        <v>55763.57</v>
      </c>
      <c r="F20" s="45">
        <v>23688.5</v>
      </c>
      <c r="G20" s="45">
        <v>32075.07</v>
      </c>
      <c r="H20" s="45">
        <v>23455.360000000001</v>
      </c>
      <c r="I20" s="45">
        <v>32001.759999999998</v>
      </c>
      <c r="J20" s="45">
        <v>233.13999999999911</v>
      </c>
      <c r="K20" s="45">
        <v>73.310000000000798</v>
      </c>
      <c r="L20" s="48">
        <v>0.51264932479224379</v>
      </c>
      <c r="M20" s="48">
        <v>0.63128717353224817</v>
      </c>
      <c r="N20" s="10"/>
      <c r="O20" s="10"/>
      <c r="P20" s="10"/>
      <c r="Q20" s="10"/>
      <c r="R20" s="10"/>
    </row>
    <row r="21" spans="1:18" s="6" customFormat="1" ht="12.75" customHeight="1" x14ac:dyDescent="0.25">
      <c r="A21" s="34" t="s">
        <v>12</v>
      </c>
      <c r="B21" s="46">
        <v>0</v>
      </c>
      <c r="C21" s="46">
        <v>0</v>
      </c>
      <c r="D21" s="46">
        <v>0</v>
      </c>
      <c r="E21" s="46">
        <v>14778.88</v>
      </c>
      <c r="F21" s="46">
        <v>5662.16</v>
      </c>
      <c r="G21" s="46">
        <v>9116.7199999999993</v>
      </c>
      <c r="H21" s="46">
        <v>5470.2</v>
      </c>
      <c r="I21" s="46">
        <v>9061.6</v>
      </c>
      <c r="J21" s="46">
        <v>191.95999999999913</v>
      </c>
      <c r="K21" s="46">
        <v>55.1200000000008</v>
      </c>
      <c r="L21" s="49">
        <v>0.56390399362613286</v>
      </c>
      <c r="M21" s="49">
        <v>0.64193212223630469</v>
      </c>
      <c r="N21" s="10"/>
      <c r="O21" s="10"/>
      <c r="P21" s="10"/>
      <c r="Q21" s="10"/>
      <c r="R21" s="10"/>
    </row>
    <row r="22" spans="1:18" s="6" customFormat="1" ht="12.75" customHeight="1" x14ac:dyDescent="0.25">
      <c r="A22" s="34" t="s">
        <v>36</v>
      </c>
      <c r="B22" s="46">
        <v>0</v>
      </c>
      <c r="C22" s="46">
        <v>0</v>
      </c>
      <c r="D22" s="46">
        <v>0</v>
      </c>
      <c r="E22" s="46">
        <v>7714.41</v>
      </c>
      <c r="F22" s="46">
        <v>2199.7800000000002</v>
      </c>
      <c r="G22" s="46">
        <v>5514.63</v>
      </c>
      <c r="H22" s="46">
        <v>2199.7800000000002</v>
      </c>
      <c r="I22" s="46">
        <v>5514.63</v>
      </c>
      <c r="J22" s="46">
        <v>0</v>
      </c>
      <c r="K22" s="46">
        <v>0</v>
      </c>
      <c r="L22" s="49">
        <v>0.53134782608695652</v>
      </c>
      <c r="M22" s="49">
        <v>0.72886994448850118</v>
      </c>
      <c r="N22" s="10"/>
      <c r="O22" s="10"/>
      <c r="P22" s="10"/>
      <c r="Q22" s="10"/>
      <c r="R22" s="10"/>
    </row>
    <row r="23" spans="1:18" s="6" customFormat="1" ht="12.75" customHeight="1" x14ac:dyDescent="0.25">
      <c r="A23" s="34" t="s">
        <v>20</v>
      </c>
      <c r="B23" s="46">
        <v>0</v>
      </c>
      <c r="C23" s="46">
        <v>0</v>
      </c>
      <c r="D23" s="46">
        <v>0</v>
      </c>
      <c r="E23" s="46">
        <v>150.06</v>
      </c>
      <c r="F23" s="46">
        <v>91.02</v>
      </c>
      <c r="G23" s="46">
        <v>59.04</v>
      </c>
      <c r="H23" s="46">
        <v>76.56</v>
      </c>
      <c r="I23" s="46">
        <v>56.34</v>
      </c>
      <c r="J23" s="46">
        <v>14.46</v>
      </c>
      <c r="K23" s="46">
        <v>2.7</v>
      </c>
      <c r="L23" s="49">
        <v>0.26382608695652171</v>
      </c>
      <c r="M23" s="49">
        <v>0.30910994764397903</v>
      </c>
      <c r="N23" s="10"/>
      <c r="O23" s="10"/>
      <c r="P23" s="10"/>
      <c r="Q23" s="10"/>
      <c r="R23" s="10"/>
    </row>
    <row r="24" spans="1:18" s="6" customFormat="1" ht="12.75" customHeight="1" x14ac:dyDescent="0.25">
      <c r="A24" s="34" t="s">
        <v>37</v>
      </c>
      <c r="B24" s="46">
        <v>0</v>
      </c>
      <c r="C24" s="46">
        <v>0</v>
      </c>
      <c r="D24" s="46">
        <v>0</v>
      </c>
      <c r="E24" s="46">
        <v>32948.83</v>
      </c>
      <c r="F24" s="46">
        <v>15647.74</v>
      </c>
      <c r="G24" s="46">
        <v>17301.09</v>
      </c>
      <c r="H24" s="46">
        <v>15647.74</v>
      </c>
      <c r="I24" s="46">
        <v>17301.09</v>
      </c>
      <c r="J24" s="46">
        <v>0</v>
      </c>
      <c r="K24" s="46">
        <v>0</v>
      </c>
      <c r="L24" s="49">
        <v>0.50005560526652182</v>
      </c>
      <c r="M24" s="49">
        <v>0.60563202296355934</v>
      </c>
      <c r="N24" s="10"/>
      <c r="O24" s="10"/>
      <c r="P24" s="10"/>
      <c r="Q24" s="10"/>
      <c r="R24" s="10"/>
    </row>
    <row r="25" spans="1:18" s="6" customFormat="1" ht="12.75" customHeight="1" x14ac:dyDescent="0.25">
      <c r="A25" s="34" t="s">
        <v>27</v>
      </c>
      <c r="B25" s="46">
        <v>0</v>
      </c>
      <c r="C25" s="46">
        <v>0</v>
      </c>
      <c r="D25" s="46">
        <v>0</v>
      </c>
      <c r="E25" s="46">
        <v>171.39</v>
      </c>
      <c r="F25" s="46">
        <v>87.8</v>
      </c>
      <c r="G25" s="46">
        <v>83.59</v>
      </c>
      <c r="H25" s="46">
        <v>61.08</v>
      </c>
      <c r="I25" s="46">
        <v>68.099999999999994</v>
      </c>
      <c r="J25" s="46">
        <v>26.72</v>
      </c>
      <c r="K25" s="46">
        <v>15.49</v>
      </c>
      <c r="L25" s="49">
        <v>0.22512820512820511</v>
      </c>
      <c r="M25" s="49">
        <v>0.29537102473498233</v>
      </c>
      <c r="N25" s="10"/>
      <c r="O25" s="10"/>
      <c r="P25" s="10"/>
      <c r="Q25" s="10"/>
      <c r="R25" s="10"/>
    </row>
    <row r="26" spans="1:18" s="6" customFormat="1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9"/>
      <c r="M26" s="49"/>
      <c r="N26" s="10"/>
      <c r="O26" s="10"/>
      <c r="P26" s="10"/>
      <c r="Q26" s="10"/>
      <c r="R26" s="10"/>
    </row>
    <row r="27" spans="1:18" s="6" customFormat="1" ht="12.75" customHeight="1" x14ac:dyDescent="0.25">
      <c r="A27" s="33" t="s">
        <v>29</v>
      </c>
      <c r="B27" s="45">
        <v>0</v>
      </c>
      <c r="C27" s="45">
        <v>0</v>
      </c>
      <c r="D27" s="45">
        <v>0</v>
      </c>
      <c r="E27" s="45">
        <v>25681.45</v>
      </c>
      <c r="F27" s="45">
        <v>17716.79</v>
      </c>
      <c r="G27" s="45">
        <v>7964.66</v>
      </c>
      <c r="H27" s="45">
        <v>17080.27</v>
      </c>
      <c r="I27" s="45">
        <v>7909.12</v>
      </c>
      <c r="J27" s="45">
        <v>636.52</v>
      </c>
      <c r="K27" s="45">
        <v>55.54</v>
      </c>
      <c r="L27" s="48">
        <v>0.50320353328788914</v>
      </c>
      <c r="M27" s="48">
        <v>0.51624708322530466</v>
      </c>
      <c r="N27" s="10"/>
      <c r="O27" s="10"/>
      <c r="P27" s="10"/>
      <c r="Q27" s="10"/>
      <c r="R27" s="10"/>
    </row>
    <row r="28" spans="1:18" s="6" customFormat="1" ht="12.75" customHeight="1" x14ac:dyDescent="0.25">
      <c r="A28" s="34" t="s">
        <v>21</v>
      </c>
      <c r="B28" s="46">
        <v>0</v>
      </c>
      <c r="C28" s="46">
        <v>0</v>
      </c>
      <c r="D28" s="46">
        <v>0</v>
      </c>
      <c r="E28" s="46">
        <v>318.8</v>
      </c>
      <c r="F28" s="46">
        <v>172.74</v>
      </c>
      <c r="G28" s="46">
        <v>146.06</v>
      </c>
      <c r="H28" s="46">
        <v>172.74</v>
      </c>
      <c r="I28" s="46">
        <v>146.06</v>
      </c>
      <c r="J28" s="46">
        <v>0</v>
      </c>
      <c r="K28" s="46">
        <v>0</v>
      </c>
      <c r="L28" s="49">
        <v>0.49495702005730663</v>
      </c>
      <c r="M28" s="49">
        <v>0.5961632653061224</v>
      </c>
      <c r="N28" s="10"/>
      <c r="O28" s="10"/>
      <c r="P28" s="10"/>
      <c r="Q28" s="10"/>
      <c r="R28" s="10"/>
    </row>
    <row r="29" spans="1:18" s="6" customFormat="1" ht="12.75" customHeight="1" x14ac:dyDescent="0.25">
      <c r="A29" s="34" t="s">
        <v>22</v>
      </c>
      <c r="B29" s="46">
        <v>0</v>
      </c>
      <c r="C29" s="46">
        <v>0</v>
      </c>
      <c r="D29" s="46">
        <v>0</v>
      </c>
      <c r="E29" s="46">
        <v>5196.7700000000004</v>
      </c>
      <c r="F29" s="46">
        <v>3602.33</v>
      </c>
      <c r="G29" s="46">
        <v>1594.44</v>
      </c>
      <c r="H29" s="46">
        <v>3408.79</v>
      </c>
      <c r="I29" s="46">
        <v>1563.44</v>
      </c>
      <c r="J29" s="46">
        <v>193.54</v>
      </c>
      <c r="K29" s="46">
        <v>31</v>
      </c>
      <c r="L29" s="49">
        <v>0.47237477052189875</v>
      </c>
      <c r="M29" s="49">
        <v>0.50076633165829143</v>
      </c>
      <c r="N29" s="10"/>
      <c r="O29" s="10"/>
      <c r="P29" s="10"/>
      <c r="Q29" s="10"/>
      <c r="R29" s="10"/>
    </row>
    <row r="30" spans="1:18" s="6" customFormat="1" ht="12.75" customHeight="1" x14ac:dyDescent="0.25">
      <c r="A30" s="34" t="s">
        <v>25</v>
      </c>
      <c r="B30" s="46">
        <v>0</v>
      </c>
      <c r="C30" s="46">
        <v>0</v>
      </c>
      <c r="D30" s="46">
        <v>0</v>
      </c>
      <c r="E30" s="46">
        <v>20165.88</v>
      </c>
      <c r="F30" s="46">
        <v>13941.72</v>
      </c>
      <c r="G30" s="46">
        <v>6224.16</v>
      </c>
      <c r="H30" s="46">
        <v>13498.74</v>
      </c>
      <c r="I30" s="46">
        <v>6199.62</v>
      </c>
      <c r="J30" s="46">
        <v>442.98</v>
      </c>
      <c r="K30" s="46">
        <v>24.54</v>
      </c>
      <c r="L30" s="49">
        <v>0.5119421290346271</v>
      </c>
      <c r="M30" s="49">
        <v>0.51872322693557793</v>
      </c>
      <c r="N30" s="10"/>
      <c r="O30" s="10"/>
      <c r="P30" s="10"/>
      <c r="Q30" s="10"/>
      <c r="R30" s="10"/>
    </row>
    <row r="31" spans="1:18" s="6" customFormat="1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9"/>
      <c r="M31" s="49"/>
      <c r="N31" s="10"/>
      <c r="O31" s="10"/>
      <c r="P31" s="10"/>
      <c r="Q31" s="10"/>
      <c r="R31" s="10"/>
    </row>
    <row r="32" spans="1:18" s="6" customFormat="1" ht="12.75" customHeight="1" x14ac:dyDescent="0.25">
      <c r="A32" s="33" t="s">
        <v>11</v>
      </c>
      <c r="B32" s="45">
        <v>0</v>
      </c>
      <c r="C32" s="45">
        <v>0</v>
      </c>
      <c r="D32" s="45">
        <v>0</v>
      </c>
      <c r="E32" s="45">
        <v>32733.27</v>
      </c>
      <c r="F32" s="45">
        <v>21118.240000000002</v>
      </c>
      <c r="G32" s="45">
        <v>11615.03</v>
      </c>
      <c r="H32" s="45">
        <v>20394.38</v>
      </c>
      <c r="I32" s="45">
        <v>11328.69</v>
      </c>
      <c r="J32" s="45">
        <v>723.86000000000058</v>
      </c>
      <c r="K32" s="45">
        <v>286.33999999999997</v>
      </c>
      <c r="L32" s="48">
        <v>0.52115492818715758</v>
      </c>
      <c r="M32" s="48">
        <v>0.54387666229631015</v>
      </c>
      <c r="N32" s="10"/>
      <c r="O32" s="10"/>
      <c r="P32" s="10"/>
      <c r="Q32" s="10"/>
      <c r="R32" s="10"/>
    </row>
    <row r="33" spans="1:18" s="6" customFormat="1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9"/>
      <c r="M33" s="49"/>
      <c r="N33" s="10"/>
      <c r="O33" s="10"/>
      <c r="P33" s="10"/>
      <c r="Q33" s="10"/>
      <c r="R33" s="10"/>
    </row>
    <row r="34" spans="1:18" s="6" customFormat="1" ht="12.75" customHeight="1" x14ac:dyDescent="0.25">
      <c r="A34" s="33" t="s">
        <v>30</v>
      </c>
      <c r="B34" s="45">
        <v>0</v>
      </c>
      <c r="C34" s="45">
        <v>0</v>
      </c>
      <c r="D34" s="45">
        <v>0</v>
      </c>
      <c r="E34" s="45">
        <v>78483.8</v>
      </c>
      <c r="F34" s="45">
        <v>61681.14</v>
      </c>
      <c r="G34" s="45">
        <v>16802.66</v>
      </c>
      <c r="H34" s="45">
        <v>60573.34</v>
      </c>
      <c r="I34" s="45">
        <v>16487.439999999999</v>
      </c>
      <c r="J34" s="45">
        <v>1107.8</v>
      </c>
      <c r="K34" s="45">
        <v>315.22000000000003</v>
      </c>
      <c r="L34" s="48">
        <v>0.57236178386504089</v>
      </c>
      <c r="M34" s="48">
        <v>0.55601125082726666</v>
      </c>
      <c r="N34" s="10"/>
      <c r="O34" s="10"/>
      <c r="P34" s="10"/>
      <c r="Q34" s="10"/>
      <c r="R34" s="10"/>
    </row>
    <row r="35" spans="1:18" s="6" customFormat="1" ht="12.75" customHeight="1" x14ac:dyDescent="0.25">
      <c r="A35" s="34" t="s">
        <v>18</v>
      </c>
      <c r="B35" s="46">
        <v>0</v>
      </c>
      <c r="C35" s="46">
        <v>0</v>
      </c>
      <c r="D35" s="46">
        <v>0</v>
      </c>
      <c r="E35" s="46">
        <v>112.77</v>
      </c>
      <c r="F35" s="46">
        <v>77.11</v>
      </c>
      <c r="G35" s="46">
        <v>35.659999999999997</v>
      </c>
      <c r="H35" s="46">
        <v>77.11</v>
      </c>
      <c r="I35" s="46">
        <v>35.659999999999997</v>
      </c>
      <c r="J35" s="46">
        <v>0</v>
      </c>
      <c r="K35" s="46">
        <v>0</v>
      </c>
      <c r="L35" s="49">
        <v>0.59315384615384614</v>
      </c>
      <c r="M35" s="49">
        <v>0.7924444444444444</v>
      </c>
      <c r="N35" s="10"/>
      <c r="O35" s="10"/>
      <c r="P35" s="10"/>
      <c r="Q35" s="10"/>
      <c r="R35" s="10"/>
    </row>
    <row r="36" spans="1:18" s="6" customFormat="1" ht="12.75" customHeight="1" x14ac:dyDescent="0.25">
      <c r="A36" s="34" t="s">
        <v>23</v>
      </c>
      <c r="B36" s="46">
        <v>0</v>
      </c>
      <c r="C36" s="46">
        <v>0</v>
      </c>
      <c r="D36" s="46">
        <v>0</v>
      </c>
      <c r="E36" s="46">
        <v>28068.54</v>
      </c>
      <c r="F36" s="46">
        <v>22534</v>
      </c>
      <c r="G36" s="46">
        <v>5534.54</v>
      </c>
      <c r="H36" s="46">
        <v>21755.13</v>
      </c>
      <c r="I36" s="46">
        <v>5443.71</v>
      </c>
      <c r="J36" s="46">
        <v>778.86999999999898</v>
      </c>
      <c r="K36" s="46">
        <v>90.829999999999927</v>
      </c>
      <c r="L36" s="49">
        <v>0.59406306021301281</v>
      </c>
      <c r="M36" s="49">
        <v>0.59562419285406798</v>
      </c>
      <c r="N36" s="10"/>
      <c r="O36" s="10"/>
      <c r="P36" s="10"/>
      <c r="Q36" s="10"/>
      <c r="R36" s="10"/>
    </row>
    <row r="37" spans="1:18" s="6" customFormat="1" ht="12.75" customHeight="1" x14ac:dyDescent="0.25">
      <c r="A37" s="34" t="s">
        <v>97</v>
      </c>
      <c r="B37" s="46">
        <v>0</v>
      </c>
      <c r="C37" s="46">
        <v>0</v>
      </c>
      <c r="D37" s="46">
        <v>0</v>
      </c>
      <c r="E37" s="46">
        <v>208.36</v>
      </c>
      <c r="F37" s="46">
        <v>79.34</v>
      </c>
      <c r="G37" s="46">
        <v>129.02000000000001</v>
      </c>
      <c r="H37" s="46">
        <v>69.59</v>
      </c>
      <c r="I37" s="46">
        <v>121.72</v>
      </c>
      <c r="J37" s="46">
        <v>9.75</v>
      </c>
      <c r="K37" s="46">
        <v>7.3000000000000114</v>
      </c>
      <c r="L37" s="49">
        <v>0.3967</v>
      </c>
      <c r="M37" s="49">
        <v>0.64510000000000001</v>
      </c>
      <c r="N37" s="10"/>
      <c r="O37" s="10"/>
      <c r="P37" s="10"/>
      <c r="Q37" s="10"/>
      <c r="R37" s="10"/>
    </row>
    <row r="38" spans="1:18" s="6" customFormat="1" ht="12.75" customHeight="1" x14ac:dyDescent="0.25">
      <c r="A38" s="34" t="s">
        <v>43</v>
      </c>
      <c r="B38" s="46">
        <v>0</v>
      </c>
      <c r="C38" s="46">
        <v>0</v>
      </c>
      <c r="D38" s="46">
        <v>0</v>
      </c>
      <c r="E38" s="46">
        <v>10140.14</v>
      </c>
      <c r="F38" s="46">
        <v>8073.26</v>
      </c>
      <c r="G38" s="46">
        <v>2066.88</v>
      </c>
      <c r="H38" s="46">
        <v>7964.22</v>
      </c>
      <c r="I38" s="46">
        <v>1973.04</v>
      </c>
      <c r="J38" s="46">
        <v>109.04</v>
      </c>
      <c r="K38" s="46">
        <v>93.840000000000146</v>
      </c>
      <c r="L38" s="49">
        <v>0.48786922890983808</v>
      </c>
      <c r="M38" s="49">
        <v>0.41312812312612435</v>
      </c>
      <c r="N38" s="10"/>
      <c r="O38" s="10"/>
      <c r="P38" s="10"/>
      <c r="Q38" s="10"/>
      <c r="R38" s="10"/>
    </row>
    <row r="39" spans="1:18" s="6" customFormat="1" ht="12.75" customHeight="1" x14ac:dyDescent="0.25">
      <c r="A39" s="34" t="s">
        <v>24</v>
      </c>
      <c r="B39" s="46">
        <v>0</v>
      </c>
      <c r="C39" s="46">
        <v>0</v>
      </c>
      <c r="D39" s="46">
        <v>0</v>
      </c>
      <c r="E39" s="46">
        <v>26007.18</v>
      </c>
      <c r="F39" s="46">
        <v>21556.7</v>
      </c>
      <c r="G39" s="46">
        <v>4450.4799999999996</v>
      </c>
      <c r="H39" s="46">
        <v>21505.45</v>
      </c>
      <c r="I39" s="46">
        <v>4439.17</v>
      </c>
      <c r="J39" s="46">
        <v>51.25</v>
      </c>
      <c r="K39" s="46">
        <v>11.3100000000004</v>
      </c>
      <c r="L39" s="49">
        <v>0.57848593817088878</v>
      </c>
      <c r="M39" s="49">
        <v>0.56788056654332009</v>
      </c>
      <c r="N39" s="10"/>
      <c r="O39" s="10"/>
      <c r="P39" s="10"/>
      <c r="Q39" s="10"/>
      <c r="R39" s="10"/>
    </row>
    <row r="40" spans="1:18" s="6" customFormat="1" ht="12.75" customHeight="1" x14ac:dyDescent="0.25">
      <c r="A40" s="34" t="s">
        <v>26</v>
      </c>
      <c r="B40" s="46">
        <v>0</v>
      </c>
      <c r="C40" s="46">
        <v>0</v>
      </c>
      <c r="D40" s="46">
        <v>0</v>
      </c>
      <c r="E40" s="46">
        <v>13946.81</v>
      </c>
      <c r="F40" s="46">
        <v>9360.73</v>
      </c>
      <c r="G40" s="46">
        <v>4586.08</v>
      </c>
      <c r="H40" s="46">
        <v>9201.84</v>
      </c>
      <c r="I40" s="46">
        <v>4474.1400000000003</v>
      </c>
      <c r="J40" s="46">
        <v>158.88999999999942</v>
      </c>
      <c r="K40" s="46">
        <v>111.94</v>
      </c>
      <c r="L40" s="49">
        <v>0.49934546036487781</v>
      </c>
      <c r="M40" s="49">
        <v>0.57476876801604215</v>
      </c>
      <c r="N40" s="10"/>
      <c r="O40" s="10"/>
      <c r="P40" s="10"/>
      <c r="Q40" s="10"/>
      <c r="R40" s="10"/>
    </row>
    <row r="41" spans="1:18" s="6" customFormat="1" ht="8.25" customHeight="1" x14ac:dyDescent="0.25">
      <c r="A41" s="34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9"/>
      <c r="M41" s="49"/>
      <c r="N41" s="10"/>
      <c r="O41" s="10"/>
      <c r="P41" s="10"/>
      <c r="Q41" s="10"/>
      <c r="R41" s="10"/>
    </row>
    <row r="42" spans="1:18" s="6" customFormat="1" ht="12.75" customHeight="1" x14ac:dyDescent="0.25">
      <c r="A42" s="33" t="s">
        <v>31</v>
      </c>
      <c r="B42" s="45">
        <v>0</v>
      </c>
      <c r="C42" s="45">
        <v>0</v>
      </c>
      <c r="D42" s="45">
        <v>0</v>
      </c>
      <c r="E42" s="45">
        <v>3775.02</v>
      </c>
      <c r="F42" s="45">
        <v>2151.17</v>
      </c>
      <c r="G42" s="45">
        <v>1623.85</v>
      </c>
      <c r="H42" s="45">
        <v>2085.5700000000002</v>
      </c>
      <c r="I42" s="45">
        <v>1598.58</v>
      </c>
      <c r="J42" s="45">
        <v>65.599999999999994</v>
      </c>
      <c r="K42" s="45">
        <v>25.27</v>
      </c>
      <c r="L42" s="48">
        <v>0.56431532004197271</v>
      </c>
      <c r="M42" s="48">
        <v>0.5894192377495463</v>
      </c>
      <c r="N42" s="10"/>
      <c r="O42" s="10"/>
      <c r="P42" s="10"/>
      <c r="Q42" s="10"/>
      <c r="R42" s="10"/>
    </row>
    <row r="43" spans="1:18" s="6" customFormat="1" ht="12.75" customHeight="1" x14ac:dyDescent="0.25">
      <c r="A43" s="34" t="s">
        <v>13</v>
      </c>
      <c r="B43" s="46">
        <v>0</v>
      </c>
      <c r="C43" s="46">
        <v>0</v>
      </c>
      <c r="D43" s="46">
        <v>0</v>
      </c>
      <c r="E43" s="46">
        <v>1535.12</v>
      </c>
      <c r="F43" s="46">
        <v>822.54</v>
      </c>
      <c r="G43" s="46">
        <v>712.58</v>
      </c>
      <c r="H43" s="46">
        <v>822.54</v>
      </c>
      <c r="I43" s="46">
        <v>712.58</v>
      </c>
      <c r="J43" s="46">
        <v>0</v>
      </c>
      <c r="K43" s="46">
        <v>0</v>
      </c>
      <c r="L43" s="49">
        <v>0.61567365269461072</v>
      </c>
      <c r="M43" s="49">
        <v>0.5541057542768274</v>
      </c>
      <c r="N43" s="10"/>
      <c r="O43" s="10"/>
      <c r="P43" s="10"/>
      <c r="Q43" s="10"/>
      <c r="R43" s="10"/>
    </row>
    <row r="44" spans="1:18" s="6" customFormat="1" ht="12.75" customHeight="1" x14ac:dyDescent="0.25">
      <c r="A44" s="34" t="s">
        <v>14</v>
      </c>
      <c r="B44" s="46"/>
      <c r="C44" s="46"/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9">
        <v>0</v>
      </c>
      <c r="M44" s="49">
        <v>0</v>
      </c>
      <c r="N44" s="10"/>
      <c r="O44" s="10"/>
      <c r="P44" s="10"/>
      <c r="Q44" s="10"/>
      <c r="R44" s="10"/>
    </row>
    <row r="45" spans="1:18" s="6" customFormat="1" ht="12.75" customHeight="1" x14ac:dyDescent="0.25">
      <c r="A45" s="34" t="s">
        <v>15</v>
      </c>
      <c r="B45" s="46">
        <v>0</v>
      </c>
      <c r="C45" s="46">
        <v>0</v>
      </c>
      <c r="D45" s="46">
        <v>0</v>
      </c>
      <c r="E45" s="46">
        <v>2108.9899999999998</v>
      </c>
      <c r="F45" s="46">
        <v>1263.5999999999999</v>
      </c>
      <c r="G45" s="46">
        <v>845.39</v>
      </c>
      <c r="H45" s="46">
        <v>1206.8599999999999</v>
      </c>
      <c r="I45" s="46">
        <v>828.78</v>
      </c>
      <c r="J45" s="46">
        <v>56.74</v>
      </c>
      <c r="K45" s="46">
        <v>16.61</v>
      </c>
      <c r="L45" s="49">
        <v>0.53861892583120197</v>
      </c>
      <c r="M45" s="49">
        <v>0.63803018867924532</v>
      </c>
      <c r="N45" s="10"/>
      <c r="O45" s="10"/>
      <c r="P45" s="10"/>
      <c r="Q45" s="10"/>
      <c r="R45" s="10"/>
    </row>
    <row r="46" spans="1:18" ht="12.75" customHeight="1" x14ac:dyDescent="0.25">
      <c r="A46" s="34" t="s">
        <v>100</v>
      </c>
      <c r="B46" s="46">
        <v>0</v>
      </c>
      <c r="C46" s="46">
        <v>0</v>
      </c>
      <c r="D46" s="46">
        <v>0</v>
      </c>
      <c r="E46" s="46">
        <v>34.159999999999997</v>
      </c>
      <c r="F46" s="46">
        <v>32.28</v>
      </c>
      <c r="G46" s="46">
        <v>1.88</v>
      </c>
      <c r="H46" s="46">
        <v>32.28</v>
      </c>
      <c r="I46" s="46">
        <v>1.88</v>
      </c>
      <c r="J46" s="46">
        <v>0</v>
      </c>
      <c r="K46" s="46">
        <v>0</v>
      </c>
      <c r="L46" s="49">
        <v>3.2280000000000002</v>
      </c>
      <c r="M46" s="49">
        <v>0.23499999999999999</v>
      </c>
      <c r="N46" s="4"/>
      <c r="O46" s="4"/>
      <c r="P46" s="4"/>
      <c r="Q46" s="4"/>
      <c r="R46" s="4"/>
    </row>
    <row r="47" spans="1:18" ht="12.75" customHeight="1" x14ac:dyDescent="0.25">
      <c r="A47" s="34" t="s">
        <v>19</v>
      </c>
      <c r="B47" s="46">
        <v>0</v>
      </c>
      <c r="C47" s="46">
        <v>0</v>
      </c>
      <c r="D47" s="46">
        <v>0</v>
      </c>
      <c r="E47" s="46">
        <v>96.75</v>
      </c>
      <c r="F47" s="46">
        <v>32.75</v>
      </c>
      <c r="G47" s="46">
        <v>64</v>
      </c>
      <c r="H47" s="46">
        <v>23.89</v>
      </c>
      <c r="I47" s="46">
        <v>55.34</v>
      </c>
      <c r="J47" s="46">
        <v>8.86</v>
      </c>
      <c r="K47" s="46">
        <v>8.66</v>
      </c>
      <c r="L47" s="49">
        <v>0.46785714285714286</v>
      </c>
      <c r="M47" s="49">
        <v>0.47058823529411759</v>
      </c>
      <c r="N47" s="4"/>
      <c r="O47" s="4"/>
      <c r="P47" s="4"/>
      <c r="Q47" s="4"/>
      <c r="R47" s="4"/>
    </row>
    <row r="48" spans="1:18" ht="8.25" customHeight="1" x14ac:dyDescent="0.25">
      <c r="A48" s="34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9"/>
      <c r="M48" s="49"/>
      <c r="N48" s="4"/>
      <c r="O48" s="4"/>
      <c r="P48" s="4"/>
      <c r="Q48" s="4"/>
      <c r="R48" s="4"/>
    </row>
    <row r="49" spans="1:27" ht="12.75" customHeight="1" x14ac:dyDescent="0.25">
      <c r="A49" s="33" t="s">
        <v>76</v>
      </c>
      <c r="B49" s="45">
        <v>0</v>
      </c>
      <c r="C49" s="45">
        <v>0</v>
      </c>
      <c r="D49" s="45">
        <v>0</v>
      </c>
      <c r="E49" s="45">
        <v>54074.66</v>
      </c>
      <c r="F49" s="45">
        <v>46541.79</v>
      </c>
      <c r="G49" s="45">
        <v>7532.77</v>
      </c>
      <c r="H49" s="45">
        <v>45073.61</v>
      </c>
      <c r="I49" s="45">
        <v>7350.7</v>
      </c>
      <c r="J49" s="45">
        <v>1468.18</v>
      </c>
      <c r="K49" s="45">
        <v>182.07000000000062</v>
      </c>
      <c r="L49" s="48">
        <v>0.4824933392770136</v>
      </c>
      <c r="M49" s="48">
        <v>1.0355746494363487</v>
      </c>
      <c r="N49" s="4"/>
      <c r="O49" s="4"/>
      <c r="P49" s="4"/>
      <c r="Q49" s="4"/>
      <c r="R49" s="4"/>
    </row>
    <row r="50" spans="1:27" ht="3.75" customHeight="1" x14ac:dyDescent="0.25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3.75" customHeight="1" x14ac:dyDescent="0.25">
      <c r="A51" s="71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56" t="s">
        <v>73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38" t="s">
        <v>77</v>
      </c>
      <c r="B53" s="41"/>
      <c r="C53" s="41"/>
      <c r="D53" s="41"/>
      <c r="E53" s="37"/>
      <c r="F53" s="37"/>
      <c r="G53" s="37"/>
      <c r="H53" s="37"/>
      <c r="I53" s="37"/>
      <c r="J53" s="37"/>
      <c r="K53" s="37"/>
      <c r="L53" s="37"/>
      <c r="M53" s="37"/>
      <c r="N53" s="4"/>
      <c r="O53" s="4"/>
      <c r="P53" s="4"/>
      <c r="Q53" s="4"/>
      <c r="R53" s="4"/>
    </row>
    <row r="54" spans="1:27" ht="12.75" customHeight="1" x14ac:dyDescent="0.25">
      <c r="A54" s="36" t="s">
        <v>79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4"/>
      <c r="O54" s="4"/>
      <c r="P54" s="4"/>
      <c r="Q54" s="4"/>
      <c r="R54" s="4"/>
    </row>
    <row r="55" spans="1:27" ht="12.75" customHeight="1" x14ac:dyDescent="0.25">
      <c r="A55" s="39" t="s">
        <v>93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4"/>
      <c r="O55" s="4"/>
      <c r="P55" s="4"/>
      <c r="Q55" s="4"/>
      <c r="R55" s="4"/>
    </row>
    <row r="56" spans="1:27" ht="12.75" customHeight="1" x14ac:dyDescent="0.25">
      <c r="A56" s="58" t="s">
        <v>84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4"/>
      <c r="O56" s="4"/>
      <c r="P56" s="4"/>
      <c r="Q56" s="4"/>
      <c r="R56" s="4"/>
    </row>
    <row r="57" spans="1:27" ht="12.75" customHeight="1" x14ac:dyDescent="0.25">
      <c r="A57" s="41" t="s">
        <v>85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4"/>
      <c r="O57" s="4"/>
      <c r="P57" s="4"/>
      <c r="Q57" s="4"/>
      <c r="R57" s="4"/>
    </row>
    <row r="58" spans="1:27" ht="12.75" customHeight="1" x14ac:dyDescent="0.25">
      <c r="A58" s="44" t="s">
        <v>70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27" ht="12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27" ht="12.6" customHeight="1" x14ac:dyDescent="0.25">
      <c r="A60" s="43" t="s">
        <v>86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27" ht="12.6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6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AA91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2" width="8" style="1" customWidth="1"/>
    <col min="3" max="3" width="10.1640625" style="1" customWidth="1"/>
    <col min="4" max="4" width="10.5" style="1" customWidth="1"/>
    <col min="5" max="5" width="9.5" style="1" customWidth="1"/>
    <col min="6" max="7" width="10" style="1" customWidth="1"/>
    <col min="8" max="8" width="13.83203125" style="1" customWidth="1"/>
    <col min="9" max="9" width="10.83203125" style="1" customWidth="1"/>
    <col min="10" max="11" width="9.83203125" style="1" customWidth="1"/>
    <col min="12" max="12" width="14.1640625" style="1" customWidth="1"/>
    <col min="13" max="16384" width="9.33203125" style="1"/>
  </cols>
  <sheetData>
    <row r="1" spans="1:27" s="8" customFormat="1" ht="16.5" customHeight="1" x14ac:dyDescent="0.2">
      <c r="A1" s="7" t="s">
        <v>48</v>
      </c>
      <c r="L1" s="9" t="s">
        <v>66</v>
      </c>
    </row>
    <row r="2" spans="1:27" ht="3.75" customHeight="1" x14ac:dyDescent="0.25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5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5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5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5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5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5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5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5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5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5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5">
      <c r="A13" s="33" t="s">
        <v>74</v>
      </c>
      <c r="B13" s="45">
        <v>1150</v>
      </c>
      <c r="C13" s="45">
        <v>0</v>
      </c>
      <c r="D13" s="45">
        <v>1150</v>
      </c>
      <c r="E13" s="45">
        <v>1158790.1100000001</v>
      </c>
      <c r="F13" s="45">
        <v>599851.13</v>
      </c>
      <c r="G13" s="45">
        <v>553003.80000000005</v>
      </c>
      <c r="H13" s="45">
        <v>5935.1800000000512</v>
      </c>
      <c r="I13" s="45">
        <v>76.93955105734058</v>
      </c>
      <c r="J13" s="45">
        <v>72.861288062223053</v>
      </c>
      <c r="K13" s="45">
        <v>82.667265972820516</v>
      </c>
      <c r="L13" s="45">
        <v>42.776102901696156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5">
      <c r="A15" s="33" t="s">
        <v>32</v>
      </c>
      <c r="B15" s="45">
        <v>1150</v>
      </c>
      <c r="C15" s="45">
        <v>0</v>
      </c>
      <c r="D15" s="45">
        <v>1150</v>
      </c>
      <c r="E15" s="45">
        <v>886154.69</v>
      </c>
      <c r="F15" s="45">
        <v>422825.52</v>
      </c>
      <c r="G15" s="45">
        <v>463177</v>
      </c>
      <c r="H15" s="45">
        <v>152.17000000004191</v>
      </c>
      <c r="I15" s="45">
        <v>84.676881362426087</v>
      </c>
      <c r="J15" s="45">
        <v>83.914643001360673</v>
      </c>
      <c r="K15" s="45">
        <v>85.376602692600628</v>
      </c>
      <c r="L15" s="45">
        <v>119.86608901145483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5">
      <c r="A16" s="34" t="s">
        <v>35</v>
      </c>
      <c r="B16" s="46">
        <v>0</v>
      </c>
      <c r="C16" s="46">
        <v>0</v>
      </c>
      <c r="D16" s="46">
        <v>0</v>
      </c>
      <c r="E16" s="46">
        <v>322029.65000000002</v>
      </c>
      <c r="F16" s="46">
        <v>87725.89</v>
      </c>
      <c r="G16" s="46">
        <v>234276.62</v>
      </c>
      <c r="H16" s="46">
        <v>27.14000000001397</v>
      </c>
      <c r="I16" s="46">
        <v>83.313808996203988</v>
      </c>
      <c r="J16" s="46">
        <v>73.337921243604569</v>
      </c>
      <c r="K16" s="46">
        <v>87.816259106832632</v>
      </c>
      <c r="L16" s="46">
        <v>21.378495470668742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34" t="s">
        <v>34</v>
      </c>
      <c r="B17" s="46">
        <v>1150</v>
      </c>
      <c r="C17" s="46">
        <v>0</v>
      </c>
      <c r="D17" s="46">
        <v>1150</v>
      </c>
      <c r="E17" s="46">
        <v>463347.14</v>
      </c>
      <c r="F17" s="46">
        <v>282082.62</v>
      </c>
      <c r="G17" s="46">
        <v>181264.52</v>
      </c>
      <c r="H17" s="46">
        <v>0</v>
      </c>
      <c r="I17" s="46">
        <v>89.22017599599485</v>
      </c>
      <c r="J17" s="46">
        <v>91.555243248155634</v>
      </c>
      <c r="K17" s="46">
        <v>85.814220585241614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5">
      <c r="A18" s="34" t="s">
        <v>75</v>
      </c>
      <c r="B18" s="46">
        <v>0</v>
      </c>
      <c r="C18" s="46">
        <v>0</v>
      </c>
      <c r="D18" s="46">
        <v>0</v>
      </c>
      <c r="E18" s="46">
        <v>100777.9</v>
      </c>
      <c r="F18" s="46">
        <v>53017.01</v>
      </c>
      <c r="G18" s="46">
        <v>47635.86</v>
      </c>
      <c r="H18" s="46">
        <v>125.02999999999156</v>
      </c>
      <c r="I18" s="46">
        <v>71.647980548426304</v>
      </c>
      <c r="J18" s="46">
        <v>69.616327012973372</v>
      </c>
      <c r="K18" s="46">
        <v>73.852901505403011</v>
      </c>
      <c r="L18" s="46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5">
      <c r="A20" s="33" t="s">
        <v>28</v>
      </c>
      <c r="B20" s="45">
        <v>0</v>
      </c>
      <c r="C20" s="45">
        <v>0</v>
      </c>
      <c r="D20" s="45">
        <v>0</v>
      </c>
      <c r="E20" s="45">
        <v>60474.55</v>
      </c>
      <c r="F20" s="45">
        <v>25563.73</v>
      </c>
      <c r="G20" s="45">
        <v>34553.550000000003</v>
      </c>
      <c r="H20" s="45">
        <v>357.27000000000407</v>
      </c>
      <c r="I20" s="45">
        <v>62.852596857897623</v>
      </c>
      <c r="J20" s="45">
        <v>57.985615949433758</v>
      </c>
      <c r="K20" s="45">
        <v>67.362045786668872</v>
      </c>
      <c r="L20" s="45">
        <v>42.794001389455005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5">
      <c r="A21" s="34" t="s">
        <v>12</v>
      </c>
      <c r="B21" s="46">
        <v>0</v>
      </c>
      <c r="C21" s="46">
        <v>0</v>
      </c>
      <c r="D21" s="46">
        <v>0</v>
      </c>
      <c r="E21" s="46">
        <v>14836.21</v>
      </c>
      <c r="F21" s="46">
        <v>5432.93</v>
      </c>
      <c r="G21" s="46">
        <v>9164.91</v>
      </c>
      <c r="H21" s="46">
        <v>238.3700000000008</v>
      </c>
      <c r="I21" s="46">
        <v>61.889591466065085</v>
      </c>
      <c r="J21" s="46">
        <v>57.244414567431903</v>
      </c>
      <c r="K21" s="46">
        <v>65.712693967278852</v>
      </c>
      <c r="L21" s="46">
        <v>44.608503630511414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5">
      <c r="A22" s="34" t="s">
        <v>36</v>
      </c>
      <c r="B22" s="46">
        <v>0</v>
      </c>
      <c r="C22" s="46">
        <v>0</v>
      </c>
      <c r="D22" s="46">
        <v>0</v>
      </c>
      <c r="E22" s="46">
        <v>8146.1</v>
      </c>
      <c r="F22" s="46">
        <v>2354.84</v>
      </c>
      <c r="G22" s="46">
        <v>5791.26</v>
      </c>
      <c r="H22" s="46">
        <v>0</v>
      </c>
      <c r="I22" s="46">
        <v>69.608246929362096</v>
      </c>
      <c r="J22" s="46">
        <v>60.170994332554848</v>
      </c>
      <c r="K22" s="46">
        <v>74.38806967065716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5">
      <c r="A23" s="34" t="s">
        <v>20</v>
      </c>
      <c r="B23" s="46">
        <v>0</v>
      </c>
      <c r="C23" s="46">
        <v>0</v>
      </c>
      <c r="D23" s="46">
        <v>0</v>
      </c>
      <c r="E23" s="46">
        <v>314.18</v>
      </c>
      <c r="F23" s="46">
        <v>143.77000000000001</v>
      </c>
      <c r="G23" s="46">
        <v>122.66</v>
      </c>
      <c r="H23" s="46">
        <v>47.75</v>
      </c>
      <c r="I23" s="46">
        <v>62.720594106843407</v>
      </c>
      <c r="J23" s="46">
        <v>59.5814338997099</v>
      </c>
      <c r="K23" s="46">
        <v>70.852587800369676</v>
      </c>
      <c r="L23" s="46">
        <v>55.202312138728324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5">
      <c r="A24" s="34" t="s">
        <v>37</v>
      </c>
      <c r="B24" s="46">
        <v>0</v>
      </c>
      <c r="C24" s="46">
        <v>0</v>
      </c>
      <c r="D24" s="46">
        <v>0</v>
      </c>
      <c r="E24" s="46">
        <v>36861.79</v>
      </c>
      <c r="F24" s="46">
        <v>17505.5</v>
      </c>
      <c r="G24" s="46">
        <v>19356.29</v>
      </c>
      <c r="H24" s="46">
        <v>0</v>
      </c>
      <c r="I24" s="46">
        <v>62.11156251858749</v>
      </c>
      <c r="J24" s="46">
        <v>58.117858521833334</v>
      </c>
      <c r="K24" s="46">
        <v>66.227381375179533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5">
      <c r="A25" s="34" t="s">
        <v>27</v>
      </c>
      <c r="B25" s="46">
        <v>0</v>
      </c>
      <c r="C25" s="46">
        <v>0</v>
      </c>
      <c r="D25" s="46">
        <v>0</v>
      </c>
      <c r="E25" s="46">
        <v>316.27</v>
      </c>
      <c r="F25" s="46">
        <v>126.69</v>
      </c>
      <c r="G25" s="46">
        <v>118.43</v>
      </c>
      <c r="H25" s="46">
        <v>71.150000000000006</v>
      </c>
      <c r="I25" s="46">
        <v>45.637806637806634</v>
      </c>
      <c r="J25" s="46">
        <v>39.590625000000003</v>
      </c>
      <c r="K25" s="46">
        <v>72.656441717791424</v>
      </c>
      <c r="L25" s="46">
        <v>33.880952380952372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5">
      <c r="A27" s="33" t="s">
        <v>29</v>
      </c>
      <c r="B27" s="45">
        <v>0</v>
      </c>
      <c r="C27" s="45">
        <v>0</v>
      </c>
      <c r="D27" s="45">
        <v>0</v>
      </c>
      <c r="E27" s="45">
        <v>30367.119999999999</v>
      </c>
      <c r="F27" s="45">
        <v>18643.580000000002</v>
      </c>
      <c r="G27" s="45">
        <v>11031.57</v>
      </c>
      <c r="H27" s="45">
        <v>691.96999999999571</v>
      </c>
      <c r="I27" s="45">
        <v>60.424828622555339</v>
      </c>
      <c r="J27" s="45">
        <v>56.345800067033792</v>
      </c>
      <c r="K27" s="45">
        <v>71.181706259485253</v>
      </c>
      <c r="L27" s="45">
        <v>41.423423207700523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5">
      <c r="A28" s="34" t="s">
        <v>21</v>
      </c>
      <c r="B28" s="46">
        <v>0</v>
      </c>
      <c r="C28" s="46">
        <v>0</v>
      </c>
      <c r="D28" s="46">
        <v>0</v>
      </c>
      <c r="E28" s="46">
        <v>363.68</v>
      </c>
      <c r="F28" s="46">
        <v>191.06</v>
      </c>
      <c r="G28" s="46">
        <v>172.62</v>
      </c>
      <c r="H28" s="46">
        <v>0</v>
      </c>
      <c r="I28" s="46">
        <v>67.090966111387829</v>
      </c>
      <c r="J28" s="46">
        <v>64.241283077233447</v>
      </c>
      <c r="K28" s="46">
        <v>70.555055996076192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5">
      <c r="A29" s="34" t="s">
        <v>22</v>
      </c>
      <c r="B29" s="46">
        <v>0</v>
      </c>
      <c r="C29" s="46">
        <v>0</v>
      </c>
      <c r="D29" s="46">
        <v>0</v>
      </c>
      <c r="E29" s="46">
        <v>6992.12</v>
      </c>
      <c r="F29" s="46">
        <v>4339.0600000000004</v>
      </c>
      <c r="G29" s="46">
        <v>2393.13</v>
      </c>
      <c r="H29" s="46">
        <v>259.92999999999938</v>
      </c>
      <c r="I29" s="46">
        <v>65.775687307448081</v>
      </c>
      <c r="J29" s="46">
        <v>63.484069947094902</v>
      </c>
      <c r="K29" s="46">
        <v>75.633829524983412</v>
      </c>
      <c r="L29" s="46">
        <v>41.175725125540481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5">
      <c r="A30" s="34" t="s">
        <v>25</v>
      </c>
      <c r="B30" s="46">
        <v>0</v>
      </c>
      <c r="C30" s="46">
        <v>0</v>
      </c>
      <c r="D30" s="46">
        <v>0</v>
      </c>
      <c r="E30" s="46">
        <v>23011.32</v>
      </c>
      <c r="F30" s="46">
        <v>14113.46</v>
      </c>
      <c r="G30" s="46">
        <v>8465.82</v>
      </c>
      <c r="H30" s="46">
        <v>432.04000000000087</v>
      </c>
      <c r="I30" s="46">
        <v>58.877010396403008</v>
      </c>
      <c r="J30" s="46">
        <v>54.375604399838181</v>
      </c>
      <c r="K30" s="46">
        <v>70.029117379435846</v>
      </c>
      <c r="L30" s="46">
        <v>41.573887857122322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5">
      <c r="A32" s="33" t="s">
        <v>11</v>
      </c>
      <c r="B32" s="45">
        <v>0</v>
      </c>
      <c r="C32" s="45">
        <v>0</v>
      </c>
      <c r="D32" s="45">
        <v>0</v>
      </c>
      <c r="E32" s="45">
        <v>35809.370000000003</v>
      </c>
      <c r="F32" s="45">
        <v>21203.78</v>
      </c>
      <c r="G32" s="45">
        <v>13686.33</v>
      </c>
      <c r="H32" s="45">
        <v>919.26000000000386</v>
      </c>
      <c r="I32" s="45">
        <v>58.117942059563418</v>
      </c>
      <c r="J32" s="45">
        <v>55.185123493740726</v>
      </c>
      <c r="K32" s="45">
        <v>66.232723577235774</v>
      </c>
      <c r="L32" s="45">
        <v>36.363132911392562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33" t="s">
        <v>30</v>
      </c>
      <c r="B34" s="45">
        <v>0</v>
      </c>
      <c r="C34" s="45">
        <v>0</v>
      </c>
      <c r="D34" s="45">
        <v>0</v>
      </c>
      <c r="E34" s="45">
        <v>80621.899999999994</v>
      </c>
      <c r="F34" s="45">
        <v>59971.040000000001</v>
      </c>
      <c r="G34" s="45">
        <v>19008.240000000002</v>
      </c>
      <c r="H34" s="45">
        <v>1642.6199999999917</v>
      </c>
      <c r="I34" s="45">
        <v>57.113919323070775</v>
      </c>
      <c r="J34" s="45">
        <v>55.526015852925738</v>
      </c>
      <c r="K34" s="45">
        <v>64.771236863527889</v>
      </c>
      <c r="L34" s="45">
        <v>43.138521658288866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34" t="s">
        <v>18</v>
      </c>
      <c r="B35" s="46">
        <v>0</v>
      </c>
      <c r="C35" s="46">
        <v>0</v>
      </c>
      <c r="D35" s="46">
        <v>0</v>
      </c>
      <c r="E35" s="46">
        <v>98.3</v>
      </c>
      <c r="F35" s="46">
        <v>68.5</v>
      </c>
      <c r="G35" s="46">
        <v>29.8</v>
      </c>
      <c r="H35" s="46">
        <v>0</v>
      </c>
      <c r="I35" s="46">
        <v>56.171428571428571</v>
      </c>
      <c r="J35" s="46">
        <v>52.692307692307693</v>
      </c>
      <c r="K35" s="46">
        <v>66.222222222222229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4" t="s">
        <v>23</v>
      </c>
      <c r="B36" s="46">
        <v>0</v>
      </c>
      <c r="C36" s="46">
        <v>0</v>
      </c>
      <c r="D36" s="46">
        <v>0</v>
      </c>
      <c r="E36" s="46">
        <v>30004.42</v>
      </c>
      <c r="F36" s="46">
        <v>22702.95</v>
      </c>
      <c r="G36" s="46">
        <v>6435.39</v>
      </c>
      <c r="H36" s="46">
        <v>866.0799999999972</v>
      </c>
      <c r="I36" s="46">
        <v>63.42624614213841</v>
      </c>
      <c r="J36" s="46">
        <v>62.157289527720735</v>
      </c>
      <c r="K36" s="46">
        <v>71.211574637600989</v>
      </c>
      <c r="L36" s="46">
        <v>49.660550458715434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4" t="s">
        <v>97</v>
      </c>
      <c r="B37" s="46">
        <v>0</v>
      </c>
      <c r="C37" s="46">
        <v>0</v>
      </c>
      <c r="D37" s="46">
        <v>0</v>
      </c>
      <c r="E37" s="46">
        <v>234.42</v>
      </c>
      <c r="F37" s="46">
        <v>69.16</v>
      </c>
      <c r="G37" s="46">
        <v>151.30000000000001</v>
      </c>
      <c r="H37" s="46">
        <v>13.96</v>
      </c>
      <c r="I37" s="46">
        <v>58.604999999999997</v>
      </c>
      <c r="J37" s="46">
        <v>41.915151515151514</v>
      </c>
      <c r="K37" s="46">
        <v>84.055555555555557</v>
      </c>
      <c r="L37" s="46">
        <v>25.381818181818144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4" t="s">
        <v>43</v>
      </c>
      <c r="B38" s="46">
        <v>0</v>
      </c>
      <c r="C38" s="46">
        <v>0</v>
      </c>
      <c r="D38" s="46">
        <v>0</v>
      </c>
      <c r="E38" s="46">
        <v>10745.6</v>
      </c>
      <c r="F38" s="46">
        <v>7937.94</v>
      </c>
      <c r="G38" s="46">
        <v>2633.02</v>
      </c>
      <c r="H38" s="46">
        <v>174.64000000000078</v>
      </c>
      <c r="I38" s="46">
        <v>49.162522360950348</v>
      </c>
      <c r="J38" s="46">
        <v>48.250935940289473</v>
      </c>
      <c r="K38" s="46">
        <v>53.810436652129297</v>
      </c>
      <c r="L38" s="46">
        <v>34.056826381169834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4" t="s">
        <v>24</v>
      </c>
      <c r="B39" s="46">
        <v>0</v>
      </c>
      <c r="C39" s="46">
        <v>0</v>
      </c>
      <c r="D39" s="46">
        <v>0</v>
      </c>
      <c r="E39" s="46">
        <v>25796.47</v>
      </c>
      <c r="F39" s="46">
        <v>20823.95</v>
      </c>
      <c r="G39" s="46">
        <v>4917.1400000000003</v>
      </c>
      <c r="H39" s="46">
        <v>55.380000000000109</v>
      </c>
      <c r="I39" s="46">
        <v>57.548803824975934</v>
      </c>
      <c r="J39" s="46">
        <v>56.195407423079246</v>
      </c>
      <c r="K39" s="46">
        <v>65.016250294197761</v>
      </c>
      <c r="L39" s="46">
        <v>26.867843974383902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4" t="s">
        <v>26</v>
      </c>
      <c r="B40" s="46">
        <v>0</v>
      </c>
      <c r="C40" s="46">
        <v>0</v>
      </c>
      <c r="D40" s="46">
        <v>0</v>
      </c>
      <c r="E40" s="46">
        <v>13742.69</v>
      </c>
      <c r="F40" s="46">
        <v>8368.5400000000009</v>
      </c>
      <c r="G40" s="46">
        <v>4841.59</v>
      </c>
      <c r="H40" s="46">
        <v>532.55999999999949</v>
      </c>
      <c r="I40" s="46">
        <v>51.671765779457388</v>
      </c>
      <c r="J40" s="46">
        <v>47.339770478022771</v>
      </c>
      <c r="K40" s="46">
        <v>63.465881905710717</v>
      </c>
      <c r="L40" s="46">
        <v>41.287881724514833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8.25" customHeight="1" x14ac:dyDescent="0.25">
      <c r="A41" s="34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3" t="s">
        <v>31</v>
      </c>
      <c r="B42" s="45">
        <v>0</v>
      </c>
      <c r="C42" s="45">
        <v>0</v>
      </c>
      <c r="D42" s="45">
        <v>0</v>
      </c>
      <c r="E42" s="45">
        <v>3969.65</v>
      </c>
      <c r="F42" s="45">
        <v>1907.28</v>
      </c>
      <c r="G42" s="45">
        <v>1929.13</v>
      </c>
      <c r="H42" s="45">
        <v>133.24</v>
      </c>
      <c r="I42" s="45">
        <v>62.952461150783655</v>
      </c>
      <c r="J42" s="45">
        <v>56.603572000925936</v>
      </c>
      <c r="K42" s="45">
        <v>72.30296988141464</v>
      </c>
      <c r="L42" s="45">
        <v>49.692313430052501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4" t="s">
        <v>13</v>
      </c>
      <c r="B43" s="46">
        <v>0</v>
      </c>
      <c r="C43" s="46">
        <v>0</v>
      </c>
      <c r="D43" s="46">
        <v>0</v>
      </c>
      <c r="E43" s="46">
        <v>1689.49</v>
      </c>
      <c r="F43" s="46">
        <v>749.54</v>
      </c>
      <c r="G43" s="46">
        <v>883.78</v>
      </c>
      <c r="H43" s="46">
        <v>56.170000000000073</v>
      </c>
      <c r="I43" s="46">
        <v>63.874858223062382</v>
      </c>
      <c r="J43" s="46">
        <v>59.018897637795277</v>
      </c>
      <c r="K43" s="46">
        <v>69.261755485893417</v>
      </c>
      <c r="L43" s="46">
        <v>56.737373737373808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4" t="s">
        <v>14</v>
      </c>
      <c r="B44" s="46"/>
      <c r="C44" s="46"/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4" t="s">
        <v>15</v>
      </c>
      <c r="B45" s="46">
        <v>0</v>
      </c>
      <c r="C45" s="46">
        <v>0</v>
      </c>
      <c r="D45" s="46">
        <v>0</v>
      </c>
      <c r="E45" s="46">
        <v>2138.13</v>
      </c>
      <c r="F45" s="46">
        <v>1121.54</v>
      </c>
      <c r="G45" s="46">
        <v>970.85</v>
      </c>
      <c r="H45" s="46">
        <v>45.740000000000123</v>
      </c>
      <c r="I45" s="46">
        <v>62.477865245367049</v>
      </c>
      <c r="J45" s="46">
        <v>54.583061603901228</v>
      </c>
      <c r="K45" s="46">
        <v>74.454541968633777</v>
      </c>
      <c r="L45" s="46">
        <v>71.997481504801073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4" t="s">
        <v>100</v>
      </c>
      <c r="B46" s="46">
        <v>0</v>
      </c>
      <c r="C46" s="46">
        <v>0</v>
      </c>
      <c r="D46" s="46">
        <v>0</v>
      </c>
      <c r="E46" s="46">
        <v>30.88</v>
      </c>
      <c r="F46" s="46">
        <v>7.8</v>
      </c>
      <c r="G46" s="46">
        <v>5.48</v>
      </c>
      <c r="H46" s="46">
        <v>17.600000000000001</v>
      </c>
      <c r="I46" s="46">
        <v>45.411764705882348</v>
      </c>
      <c r="J46" s="46">
        <v>78</v>
      </c>
      <c r="K46" s="46">
        <v>68.5</v>
      </c>
      <c r="L46" s="46">
        <v>35.200000000000003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4" t="s">
        <v>19</v>
      </c>
      <c r="B47" s="46">
        <v>0</v>
      </c>
      <c r="C47" s="46">
        <v>0</v>
      </c>
      <c r="D47" s="46">
        <v>0</v>
      </c>
      <c r="E47" s="46">
        <v>111.15</v>
      </c>
      <c r="F47" s="46">
        <v>28.4</v>
      </c>
      <c r="G47" s="46">
        <v>69.02</v>
      </c>
      <c r="H47" s="46">
        <v>13.73</v>
      </c>
      <c r="I47" s="46">
        <v>65.163862343905734</v>
      </c>
      <c r="J47" s="46">
        <v>81.609195402298852</v>
      </c>
      <c r="K47" s="46">
        <v>86.092054384433069</v>
      </c>
      <c r="L47" s="46">
        <v>24.694244604316555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8.25" customHeight="1" x14ac:dyDescent="0.25">
      <c r="A48" s="34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3" t="s">
        <v>38</v>
      </c>
      <c r="B49" s="45">
        <v>0</v>
      </c>
      <c r="C49" s="45">
        <v>0</v>
      </c>
      <c r="D49" s="45">
        <v>0</v>
      </c>
      <c r="E49" s="45">
        <v>61392.83</v>
      </c>
      <c r="F49" s="45">
        <v>49736.2</v>
      </c>
      <c r="G49" s="45">
        <v>9617.98</v>
      </c>
      <c r="H49" s="45">
        <v>2038.6500000000051</v>
      </c>
      <c r="I49" s="45">
        <v>59.009807441198369</v>
      </c>
      <c r="J49" s="45">
        <v>53.809265443081308</v>
      </c>
      <c r="K49" s="45">
        <v>138.01070740320361</v>
      </c>
      <c r="L49" s="45">
        <v>43.947882960858436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3.75" customHeight="1" x14ac:dyDescent="0.25">
      <c r="A51" s="71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8" t="s">
        <v>72</v>
      </c>
      <c r="B52" s="37"/>
      <c r="C52" s="37"/>
      <c r="D52" s="37"/>
      <c r="E52" s="37"/>
      <c r="F52" s="36"/>
      <c r="G52" s="36"/>
      <c r="H52" s="37"/>
      <c r="I52" s="37"/>
      <c r="J52" s="37"/>
      <c r="K52" s="37"/>
      <c r="L52" s="3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8" t="s">
        <v>77</v>
      </c>
      <c r="B53" s="37"/>
      <c r="C53" s="37"/>
      <c r="D53" s="37"/>
      <c r="E53" s="37"/>
      <c r="F53" s="36"/>
      <c r="G53" s="36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9" t="s">
        <v>92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41" t="s">
        <v>85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44" t="s">
        <v>70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43" t="s">
        <v>86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6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6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pageSetUpPr fitToPage="1"/>
  </sheetPr>
  <dimension ref="A1:AA9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2" width="8" style="1" customWidth="1"/>
    <col min="3" max="3" width="10.1640625" style="1" customWidth="1"/>
    <col min="4" max="4" width="10.5" style="1" customWidth="1"/>
    <col min="5" max="5" width="9.5" style="1" customWidth="1"/>
    <col min="6" max="7" width="10" style="1" customWidth="1"/>
    <col min="8" max="8" width="13.83203125" style="1" customWidth="1"/>
    <col min="9" max="9" width="10.83203125" style="1" customWidth="1"/>
    <col min="10" max="11" width="9.83203125" style="1" customWidth="1"/>
    <col min="12" max="12" width="14.1640625" style="1" customWidth="1"/>
    <col min="13" max="16384" width="9.33203125" style="1"/>
  </cols>
  <sheetData>
    <row r="1" spans="1:27" s="8" customFormat="1" ht="16.5" customHeight="1" x14ac:dyDescent="0.2">
      <c r="A1" s="7" t="s">
        <v>47</v>
      </c>
      <c r="L1" s="9" t="s">
        <v>66</v>
      </c>
    </row>
    <row r="2" spans="1:27" ht="3.75" customHeight="1" x14ac:dyDescent="0.25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5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5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5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5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5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5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5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5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5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5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5">
      <c r="A13" s="33" t="s">
        <v>74</v>
      </c>
      <c r="B13" s="45">
        <v>750</v>
      </c>
      <c r="C13" s="45">
        <v>0</v>
      </c>
      <c r="D13" s="45">
        <v>750</v>
      </c>
      <c r="E13" s="45">
        <v>966491.65</v>
      </c>
      <c r="F13" s="45">
        <v>483908.86</v>
      </c>
      <c r="G13" s="45">
        <v>476788.64</v>
      </c>
      <c r="H13" s="45">
        <v>5794.15</v>
      </c>
      <c r="I13" s="45">
        <v>64.78297746303069</v>
      </c>
      <c r="J13" s="45">
        <v>60.006644631482736</v>
      </c>
      <c r="K13" s="45">
        <v>70.932492914020273</v>
      </c>
      <c r="L13" s="45">
        <v>43.586306400642108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5">
      <c r="A15" s="33" t="s">
        <v>32</v>
      </c>
      <c r="B15" s="45">
        <v>750</v>
      </c>
      <c r="C15" s="45">
        <v>0</v>
      </c>
      <c r="D15" s="45">
        <v>750</v>
      </c>
      <c r="E15" s="45">
        <v>718489.88</v>
      </c>
      <c r="F15" s="45">
        <v>319129.75</v>
      </c>
      <c r="G15" s="45">
        <v>398198.09</v>
      </c>
      <c r="H15" s="45">
        <v>1162.04</v>
      </c>
      <c r="I15" s="45">
        <v>69.46594083839426</v>
      </c>
      <c r="J15" s="45">
        <v>65.288108528794439</v>
      </c>
      <c r="K15" s="45">
        <v>73.128210473769315</v>
      </c>
      <c r="L15" s="45">
        <v>118.27258755636075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5">
      <c r="A16" s="34" t="s">
        <v>35</v>
      </c>
      <c r="B16" s="46">
        <v>0</v>
      </c>
      <c r="C16" s="46">
        <v>0</v>
      </c>
      <c r="D16" s="46">
        <v>0</v>
      </c>
      <c r="E16" s="46">
        <v>285294.44</v>
      </c>
      <c r="F16" s="46">
        <v>70474.679999999993</v>
      </c>
      <c r="G16" s="46">
        <v>214465.18</v>
      </c>
      <c r="H16" s="46">
        <v>354.58</v>
      </c>
      <c r="I16" s="46">
        <v>73.660627849160434</v>
      </c>
      <c r="J16" s="46">
        <v>60.229631694663986</v>
      </c>
      <c r="K16" s="46">
        <v>79.378311760394169</v>
      </c>
      <c r="L16" s="46">
        <v>299.95770239404453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34" t="s">
        <v>34</v>
      </c>
      <c r="B17" s="46">
        <v>750</v>
      </c>
      <c r="C17" s="46">
        <v>0</v>
      </c>
      <c r="D17" s="46">
        <v>750</v>
      </c>
      <c r="E17" s="46">
        <v>352003.2</v>
      </c>
      <c r="F17" s="46">
        <v>210000</v>
      </c>
      <c r="G17" s="46">
        <v>142000</v>
      </c>
      <c r="H17" s="46">
        <v>3.2</v>
      </c>
      <c r="I17" s="46">
        <v>67.568312814795647</v>
      </c>
      <c r="J17" s="46">
        <v>69.252698744692594</v>
      </c>
      <c r="K17" s="46">
        <v>65.22216114917039</v>
      </c>
      <c r="L17" s="46">
        <v>74.418604651162795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5">
      <c r="A18" s="34" t="s">
        <v>90</v>
      </c>
      <c r="B18" s="46">
        <v>0</v>
      </c>
      <c r="C18" s="46">
        <v>0</v>
      </c>
      <c r="D18" s="46">
        <v>0</v>
      </c>
      <c r="E18" s="46">
        <v>81192.240000000005</v>
      </c>
      <c r="F18" s="46">
        <v>38655.07</v>
      </c>
      <c r="G18" s="46">
        <v>41732.910000000003</v>
      </c>
      <c r="H18" s="46">
        <v>804.26</v>
      </c>
      <c r="I18" s="46">
        <v>64.419368915477207</v>
      </c>
      <c r="J18" s="46">
        <v>56.385486106046237</v>
      </c>
      <c r="K18" s="46">
        <v>73.704408180565864</v>
      </c>
      <c r="L18" s="46">
        <v>93.518604651162789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5">
      <c r="A20" s="33" t="s">
        <v>28</v>
      </c>
      <c r="B20" s="45">
        <v>0</v>
      </c>
      <c r="C20" s="45">
        <v>0</v>
      </c>
      <c r="D20" s="45">
        <v>0</v>
      </c>
      <c r="E20" s="45">
        <v>55175.81</v>
      </c>
      <c r="F20" s="45">
        <v>21314.11</v>
      </c>
      <c r="G20" s="45">
        <v>33618.230000000003</v>
      </c>
      <c r="H20" s="45">
        <v>243.47</v>
      </c>
      <c r="I20" s="45">
        <v>57.175073671086338</v>
      </c>
      <c r="J20" s="45">
        <v>48.994383627675859</v>
      </c>
      <c r="K20" s="45">
        <v>64.312689378033724</v>
      </c>
      <c r="L20" s="45">
        <v>33.489683631361757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5">
      <c r="A21" s="34" t="s">
        <v>12</v>
      </c>
      <c r="B21" s="46">
        <v>0</v>
      </c>
      <c r="C21" s="46">
        <v>0</v>
      </c>
      <c r="D21" s="46">
        <v>0</v>
      </c>
      <c r="E21" s="46">
        <v>12663</v>
      </c>
      <c r="F21" s="46">
        <v>4272.74</v>
      </c>
      <c r="G21" s="46">
        <v>8217.8700000000008</v>
      </c>
      <c r="H21" s="46">
        <v>172.39</v>
      </c>
      <c r="I21" s="46">
        <v>53.333614117845258</v>
      </c>
      <c r="J21" s="46">
        <v>46.072244985982316</v>
      </c>
      <c r="K21" s="46">
        <v>58.858831113021068</v>
      </c>
      <c r="L21" s="46">
        <v>34.001972386587774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5">
      <c r="A22" s="34" t="s">
        <v>36</v>
      </c>
      <c r="B22" s="46">
        <v>0</v>
      </c>
      <c r="C22" s="46">
        <v>0</v>
      </c>
      <c r="D22" s="46">
        <v>0</v>
      </c>
      <c r="E22" s="46">
        <v>8505.9599999999991</v>
      </c>
      <c r="F22" s="46">
        <v>2166.37</v>
      </c>
      <c r="G22" s="46">
        <v>6339.59</v>
      </c>
      <c r="H22" s="46">
        <v>0</v>
      </c>
      <c r="I22" s="46">
        <v>72.923271600598738</v>
      </c>
      <c r="J22" s="46">
        <v>60.233497005521855</v>
      </c>
      <c r="K22" s="46">
        <v>78.58047706640356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5">
      <c r="A23" s="34" t="s">
        <v>20</v>
      </c>
      <c r="B23" s="46">
        <v>0</v>
      </c>
      <c r="C23" s="46">
        <v>0</v>
      </c>
      <c r="D23" s="46">
        <v>0</v>
      </c>
      <c r="E23" s="46">
        <v>156.06</v>
      </c>
      <c r="F23" s="46">
        <v>71.760000000000005</v>
      </c>
      <c r="G23" s="46">
        <v>76.3</v>
      </c>
      <c r="H23" s="46">
        <v>8</v>
      </c>
      <c r="I23" s="46">
        <v>46.171597633136095</v>
      </c>
      <c r="J23" s="46">
        <v>37.375</v>
      </c>
      <c r="K23" s="46">
        <v>56.102941176470587</v>
      </c>
      <c r="L23" s="46">
        <v>80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5">
      <c r="A24" s="34" t="s">
        <v>37</v>
      </c>
      <c r="B24" s="46">
        <v>0</v>
      </c>
      <c r="C24" s="46">
        <v>0</v>
      </c>
      <c r="D24" s="46">
        <v>0</v>
      </c>
      <c r="E24" s="46">
        <v>33529.85</v>
      </c>
      <c r="F24" s="46">
        <v>14682.79</v>
      </c>
      <c r="G24" s="46">
        <v>18847.060000000001</v>
      </c>
      <c r="H24" s="46">
        <v>0</v>
      </c>
      <c r="I24" s="46">
        <v>55.82260884042288</v>
      </c>
      <c r="J24" s="46">
        <v>48.746752632339053</v>
      </c>
      <c r="K24" s="46">
        <v>62.940077376609025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5">
      <c r="A25" s="34" t="s">
        <v>27</v>
      </c>
      <c r="B25" s="46">
        <v>0</v>
      </c>
      <c r="C25" s="46">
        <v>0</v>
      </c>
      <c r="D25" s="46">
        <v>0</v>
      </c>
      <c r="E25" s="46">
        <v>320.94</v>
      </c>
      <c r="F25" s="46">
        <v>120.45</v>
      </c>
      <c r="G25" s="46">
        <v>137.41</v>
      </c>
      <c r="H25" s="46">
        <v>63.08</v>
      </c>
      <c r="I25" s="46">
        <v>46.311688311688314</v>
      </c>
      <c r="J25" s="46">
        <v>37.640625</v>
      </c>
      <c r="K25" s="46">
        <v>84.300613496932513</v>
      </c>
      <c r="L25" s="46">
        <v>30.038095238095238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5">
      <c r="A27" s="33" t="s">
        <v>29</v>
      </c>
      <c r="B27" s="45">
        <v>0</v>
      </c>
      <c r="C27" s="45">
        <v>0</v>
      </c>
      <c r="D27" s="45">
        <v>0</v>
      </c>
      <c r="E27" s="45">
        <v>25305.72</v>
      </c>
      <c r="F27" s="45">
        <v>16151.01</v>
      </c>
      <c r="G27" s="45">
        <v>8729.84</v>
      </c>
      <c r="H27" s="45">
        <v>424.87</v>
      </c>
      <c r="I27" s="45">
        <v>50.534627366403079</v>
      </c>
      <c r="J27" s="45">
        <v>49.370330745246683</v>
      </c>
      <c r="K27" s="45">
        <v>54.973803526448364</v>
      </c>
      <c r="L27" s="45">
        <v>28.668690958164643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5">
      <c r="A28" s="34" t="s">
        <v>21</v>
      </c>
      <c r="B28" s="46">
        <v>0</v>
      </c>
      <c r="C28" s="46">
        <v>0</v>
      </c>
      <c r="D28" s="46">
        <v>0</v>
      </c>
      <c r="E28" s="46">
        <v>266.83</v>
      </c>
      <c r="F28" s="46">
        <v>127.78</v>
      </c>
      <c r="G28" s="46">
        <v>139.05000000000001</v>
      </c>
      <c r="H28" s="46">
        <v>0</v>
      </c>
      <c r="I28" s="46">
        <v>52.629191321499022</v>
      </c>
      <c r="J28" s="46">
        <v>46.129963898916969</v>
      </c>
      <c r="K28" s="46">
        <v>60.456521739130444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5">
      <c r="A29" s="34" t="s">
        <v>22</v>
      </c>
      <c r="B29" s="46">
        <v>0</v>
      </c>
      <c r="C29" s="46">
        <v>0</v>
      </c>
      <c r="D29" s="46">
        <v>0</v>
      </c>
      <c r="E29" s="46">
        <v>6088.29</v>
      </c>
      <c r="F29" s="46">
        <v>3922.5</v>
      </c>
      <c r="G29" s="46">
        <v>1946.44</v>
      </c>
      <c r="H29" s="46">
        <v>219.35</v>
      </c>
      <c r="I29" s="46">
        <v>58.750265367171679</v>
      </c>
      <c r="J29" s="46">
        <v>57.388441843452817</v>
      </c>
      <c r="K29" s="46">
        <v>64.154251812788402</v>
      </c>
      <c r="L29" s="46">
        <v>44.402834008097173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5">
      <c r="A30" s="34" t="s">
        <v>25</v>
      </c>
      <c r="B30" s="46">
        <v>0</v>
      </c>
      <c r="C30" s="46">
        <v>0</v>
      </c>
      <c r="D30" s="46">
        <v>0</v>
      </c>
      <c r="E30" s="46">
        <v>18950.599999999999</v>
      </c>
      <c r="F30" s="46">
        <v>12100.73</v>
      </c>
      <c r="G30" s="46">
        <v>6644.35</v>
      </c>
      <c r="H30" s="46">
        <v>205.52</v>
      </c>
      <c r="I30" s="46">
        <v>48.335968984339139</v>
      </c>
      <c r="J30" s="46">
        <v>47.2647840012499</v>
      </c>
      <c r="K30" s="46">
        <v>52.66605897273304</v>
      </c>
      <c r="L30" s="46">
        <v>20.801619433198379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5">
      <c r="A32" s="33" t="s">
        <v>11</v>
      </c>
      <c r="B32" s="45">
        <v>0</v>
      </c>
      <c r="C32" s="45">
        <v>0</v>
      </c>
      <c r="D32" s="45">
        <v>0</v>
      </c>
      <c r="E32" s="45">
        <v>36706.32</v>
      </c>
      <c r="F32" s="45">
        <v>22568.3</v>
      </c>
      <c r="G32" s="45">
        <v>13346.67</v>
      </c>
      <c r="H32" s="45">
        <v>791.35</v>
      </c>
      <c r="I32" s="45">
        <v>58.831773304269781</v>
      </c>
      <c r="J32" s="45">
        <v>57.931308879020456</v>
      </c>
      <c r="K32" s="45">
        <v>63.473962048794405</v>
      </c>
      <c r="L32" s="45">
        <v>32.863372093023258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33" t="s">
        <v>30</v>
      </c>
      <c r="B34" s="45">
        <v>0</v>
      </c>
      <c r="C34" s="45">
        <v>0</v>
      </c>
      <c r="D34" s="45">
        <v>0</v>
      </c>
      <c r="E34" s="45">
        <v>76855.28</v>
      </c>
      <c r="F34" s="45">
        <v>56813.81</v>
      </c>
      <c r="G34" s="45">
        <v>18270.86</v>
      </c>
      <c r="H34" s="45">
        <v>1770.61</v>
      </c>
      <c r="I34" s="45">
        <v>55.865759840257432</v>
      </c>
      <c r="J34" s="45">
        <v>53.958580899962321</v>
      </c>
      <c r="K34" s="45">
        <v>63.377702574498251</v>
      </c>
      <c r="L34" s="45">
        <v>51.30269753426245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34" t="s">
        <v>18</v>
      </c>
      <c r="B35" s="46">
        <v>0</v>
      </c>
      <c r="C35" s="46">
        <v>0</v>
      </c>
      <c r="D35" s="46">
        <v>0</v>
      </c>
      <c r="E35" s="46">
        <v>98.25</v>
      </c>
      <c r="F35" s="46">
        <v>68.489999999999995</v>
      </c>
      <c r="G35" s="46">
        <v>29.76</v>
      </c>
      <c r="H35" s="46">
        <v>0</v>
      </c>
      <c r="I35" s="46">
        <v>56.368330464716003</v>
      </c>
      <c r="J35" s="46">
        <v>52.806476484194292</v>
      </c>
      <c r="K35" s="46">
        <v>66.72645739910314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4" t="s">
        <v>23</v>
      </c>
      <c r="B36" s="46">
        <v>0</v>
      </c>
      <c r="C36" s="46">
        <v>0</v>
      </c>
      <c r="D36" s="46">
        <v>0</v>
      </c>
      <c r="E36" s="46">
        <v>26590.63</v>
      </c>
      <c r="F36" s="46">
        <v>19717.66</v>
      </c>
      <c r="G36" s="46">
        <v>6167.13</v>
      </c>
      <c r="H36" s="46">
        <v>705.84</v>
      </c>
      <c r="I36" s="46">
        <v>56.497973536457749</v>
      </c>
      <c r="J36" s="46">
        <v>53.928598485936284</v>
      </c>
      <c r="K36" s="46">
        <v>67.997591963508995</v>
      </c>
      <c r="L36" s="46">
        <v>49.270202919188328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4" t="s">
        <v>99</v>
      </c>
      <c r="B37" s="46">
        <v>0</v>
      </c>
      <c r="C37" s="46">
        <v>0</v>
      </c>
      <c r="D37" s="46">
        <v>0</v>
      </c>
      <c r="E37" s="46">
        <v>343.35</v>
      </c>
      <c r="F37" s="46">
        <v>142.36000000000001</v>
      </c>
      <c r="G37" s="46">
        <v>188.2</v>
      </c>
      <c r="H37" s="46">
        <v>12.79</v>
      </c>
      <c r="I37" s="46">
        <v>85.837500000000006</v>
      </c>
      <c r="J37" s="46">
        <v>86.278787878787895</v>
      </c>
      <c r="K37" s="46">
        <v>104.55555555555556</v>
      </c>
      <c r="L37" s="46">
        <v>23.254545454545454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4" t="s">
        <v>43</v>
      </c>
      <c r="B38" s="46">
        <v>0</v>
      </c>
      <c r="C38" s="46">
        <v>0</v>
      </c>
      <c r="D38" s="46">
        <v>0</v>
      </c>
      <c r="E38" s="46">
        <v>10997.53</v>
      </c>
      <c r="F38" s="46">
        <v>8331</v>
      </c>
      <c r="G38" s="46">
        <v>2469.7600000000002</v>
      </c>
      <c r="H38" s="46">
        <v>196.77</v>
      </c>
      <c r="I38" s="46">
        <v>50.48374287904592</v>
      </c>
      <c r="J38" s="46">
        <v>50.774569686893201</v>
      </c>
      <c r="K38" s="46">
        <v>51.192252843829813</v>
      </c>
      <c r="L38" s="46">
        <v>35.646739130434781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4" t="s">
        <v>24</v>
      </c>
      <c r="B39" s="46">
        <v>0</v>
      </c>
      <c r="C39" s="46">
        <v>0</v>
      </c>
      <c r="D39" s="46">
        <v>0</v>
      </c>
      <c r="E39" s="46">
        <v>22213.06</v>
      </c>
      <c r="F39" s="46">
        <v>18090.060000000001</v>
      </c>
      <c r="G39" s="46">
        <v>4072.03</v>
      </c>
      <c r="H39" s="46">
        <v>50.97</v>
      </c>
      <c r="I39" s="46">
        <v>53.385229157153503</v>
      </c>
      <c r="J39" s="46">
        <v>52.700030035130325</v>
      </c>
      <c r="K39" s="46">
        <v>56.857474775964768</v>
      </c>
      <c r="L39" s="46">
        <v>42.22516775743518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4" t="s">
        <v>26</v>
      </c>
      <c r="B40" s="46">
        <v>0</v>
      </c>
      <c r="C40" s="46">
        <v>0</v>
      </c>
      <c r="D40" s="46">
        <v>0</v>
      </c>
      <c r="E40" s="46">
        <v>16612.46</v>
      </c>
      <c r="F40" s="46">
        <v>10464.24</v>
      </c>
      <c r="G40" s="46">
        <v>5343.98</v>
      </c>
      <c r="H40" s="46">
        <v>804.24</v>
      </c>
      <c r="I40" s="46">
        <v>62.596405290327439</v>
      </c>
      <c r="J40" s="46">
        <v>59.12</v>
      </c>
      <c r="K40" s="46">
        <v>70.799947005829353</v>
      </c>
      <c r="L40" s="46">
        <v>62.295894655305965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8.25" customHeight="1" x14ac:dyDescent="0.25">
      <c r="A41" s="34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3" t="s">
        <v>31</v>
      </c>
      <c r="B42" s="45">
        <v>0</v>
      </c>
      <c r="C42" s="45">
        <v>0</v>
      </c>
      <c r="D42" s="45">
        <v>0</v>
      </c>
      <c r="E42" s="45">
        <v>3724.04</v>
      </c>
      <c r="F42" s="45">
        <v>1745.78</v>
      </c>
      <c r="G42" s="45">
        <v>1853.85</v>
      </c>
      <c r="H42" s="45">
        <v>124.41</v>
      </c>
      <c r="I42" s="45">
        <v>60.792812029142361</v>
      </c>
      <c r="J42" s="45">
        <v>57.990087959395183</v>
      </c>
      <c r="K42" s="45">
        <v>68.424918429716683</v>
      </c>
      <c r="L42" s="45">
        <v>30.643611911623438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4" t="s">
        <v>13</v>
      </c>
      <c r="B43" s="46">
        <v>0</v>
      </c>
      <c r="C43" s="46">
        <v>0</v>
      </c>
      <c r="D43" s="46">
        <v>0</v>
      </c>
      <c r="E43" s="46">
        <v>1618.47</v>
      </c>
      <c r="F43" s="46">
        <v>632.27</v>
      </c>
      <c r="G43" s="46">
        <v>927.72</v>
      </c>
      <c r="H43" s="46">
        <v>58.48</v>
      </c>
      <c r="I43" s="46">
        <v>62.950991831971997</v>
      </c>
      <c r="J43" s="46">
        <v>52.601497504159731</v>
      </c>
      <c r="K43" s="46">
        <v>72.252336448598129</v>
      </c>
      <c r="L43" s="46">
        <v>68.8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4" t="s">
        <v>14</v>
      </c>
      <c r="B44" s="46"/>
      <c r="C44" s="46"/>
      <c r="D44" s="46"/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4" t="s">
        <v>15</v>
      </c>
      <c r="B45" s="46">
        <v>0</v>
      </c>
      <c r="C45" s="46">
        <v>0</v>
      </c>
      <c r="D45" s="46">
        <v>0</v>
      </c>
      <c r="E45" s="46">
        <v>1978.73</v>
      </c>
      <c r="F45" s="46">
        <v>1078.73</v>
      </c>
      <c r="G45" s="46">
        <v>858.72</v>
      </c>
      <c r="H45" s="46">
        <v>41.28</v>
      </c>
      <c r="I45" s="46">
        <v>59.470969758537152</v>
      </c>
      <c r="J45" s="46">
        <v>61.128929890971733</v>
      </c>
      <c r="K45" s="46">
        <v>64.009541202340571</v>
      </c>
      <c r="L45" s="46">
        <v>18.679578261459795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4" t="s">
        <v>16</v>
      </c>
      <c r="B46" s="46">
        <v>0</v>
      </c>
      <c r="C46" s="46">
        <v>0</v>
      </c>
      <c r="D46" s="46">
        <v>0</v>
      </c>
      <c r="E46" s="46">
        <v>11.29</v>
      </c>
      <c r="F46" s="46">
        <v>0</v>
      </c>
      <c r="G46" s="46">
        <v>0</v>
      </c>
      <c r="H46" s="46">
        <v>11.29</v>
      </c>
      <c r="I46" s="46">
        <v>22.58</v>
      </c>
      <c r="J46" s="46">
        <v>0</v>
      </c>
      <c r="K46" s="46">
        <v>0</v>
      </c>
      <c r="L46" s="46">
        <v>22.58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4" t="s">
        <v>17</v>
      </c>
      <c r="B47" s="46">
        <v>0</v>
      </c>
      <c r="C47" s="46">
        <v>0</v>
      </c>
      <c r="D47" s="46">
        <v>0</v>
      </c>
      <c r="E47" s="46">
        <v>10.88</v>
      </c>
      <c r="F47" s="46">
        <v>7.84</v>
      </c>
      <c r="G47" s="46">
        <v>3.04</v>
      </c>
      <c r="H47" s="46">
        <v>0</v>
      </c>
      <c r="I47" s="46">
        <v>60.444444444444443</v>
      </c>
      <c r="J47" s="46">
        <v>78.400000000000006</v>
      </c>
      <c r="K47" s="46">
        <v>38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5">
      <c r="A48" s="34" t="s">
        <v>19</v>
      </c>
      <c r="B48" s="46">
        <v>0</v>
      </c>
      <c r="C48" s="46">
        <v>0</v>
      </c>
      <c r="D48" s="46">
        <v>0</v>
      </c>
      <c r="E48" s="46">
        <v>104.67</v>
      </c>
      <c r="F48" s="46">
        <v>26.94</v>
      </c>
      <c r="G48" s="46">
        <v>64.37</v>
      </c>
      <c r="H48" s="46">
        <v>13.36</v>
      </c>
      <c r="I48" s="46">
        <v>65.595036661026512</v>
      </c>
      <c r="J48" s="46">
        <v>79.704142011834321</v>
      </c>
      <c r="K48" s="46">
        <v>84.954467467335363</v>
      </c>
      <c r="L48" s="46">
        <v>26.72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4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" customHeight="1" x14ac:dyDescent="0.25">
      <c r="A50" s="33" t="s">
        <v>38</v>
      </c>
      <c r="B50" s="45">
        <v>0</v>
      </c>
      <c r="C50" s="45">
        <v>0</v>
      </c>
      <c r="D50" s="45">
        <v>0</v>
      </c>
      <c r="E50" s="45">
        <v>50234.6</v>
      </c>
      <c r="F50" s="45">
        <v>46186.1</v>
      </c>
      <c r="G50" s="45">
        <v>2771.1</v>
      </c>
      <c r="H50" s="45">
        <v>1277.4000000000001</v>
      </c>
      <c r="I50" s="45">
        <v>47.880000430813823</v>
      </c>
      <c r="J50" s="45">
        <v>49.057415831386294</v>
      </c>
      <c r="K50" s="45">
        <v>39.964118679486639</v>
      </c>
      <c r="L50" s="45">
        <v>33.294150457032202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3.75" customHeight="1" x14ac:dyDescent="0.25">
      <c r="A51" s="54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71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8" t="s">
        <v>72</v>
      </c>
      <c r="B53" s="37"/>
      <c r="C53" s="37"/>
      <c r="D53" s="37"/>
      <c r="E53" s="37"/>
      <c r="F53" s="36"/>
      <c r="G53" s="36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8" t="s">
        <v>88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8" t="s">
        <v>89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9" t="s">
        <v>91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41" t="s">
        <v>85</v>
      </c>
      <c r="B57" s="37"/>
      <c r="C57" s="37"/>
      <c r="D57" s="37"/>
      <c r="E57" s="37"/>
      <c r="F57" s="36"/>
      <c r="G57" s="36"/>
      <c r="H57" s="37"/>
      <c r="I57" s="37"/>
      <c r="J57" s="37"/>
      <c r="K57" s="37"/>
      <c r="L57" s="3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44" t="s">
        <v>70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5">
      <c r="A60" s="43" t="s">
        <v>86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6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6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6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14" s="8" customFormat="1" ht="16.5" customHeight="1" x14ac:dyDescent="0.2">
      <c r="A1" s="7" t="s">
        <v>104</v>
      </c>
      <c r="F1" s="9" t="s">
        <v>66</v>
      </c>
    </row>
    <row r="2" spans="1:14" ht="3.75" customHeight="1" x14ac:dyDescent="0.25">
      <c r="A2" s="14"/>
      <c r="B2" s="15"/>
      <c r="C2" s="15"/>
      <c r="D2" s="15"/>
      <c r="E2" s="15"/>
      <c r="F2" s="15"/>
    </row>
    <row r="3" spans="1:14" ht="3.75" customHeight="1" x14ac:dyDescent="0.25">
      <c r="A3" s="16"/>
      <c r="B3" s="17"/>
      <c r="C3" s="18"/>
      <c r="D3" s="18"/>
      <c r="E3" s="19"/>
      <c r="F3" s="20"/>
    </row>
    <row r="4" spans="1:14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14" s="2" customFormat="1" ht="12.75" customHeight="1" x14ac:dyDescent="0.25">
      <c r="A5" s="21"/>
      <c r="B5" s="25"/>
      <c r="C5" s="26"/>
      <c r="D5" s="26"/>
      <c r="E5" s="25"/>
      <c r="F5" s="26"/>
    </row>
    <row r="6" spans="1:14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14" s="2" customFormat="1" ht="12.75" customHeight="1" x14ac:dyDescent="0.25">
      <c r="A7" s="21"/>
      <c r="B7" s="28"/>
      <c r="C7" s="28"/>
      <c r="D7" s="28"/>
      <c r="E7" s="22"/>
      <c r="F7" s="23"/>
    </row>
    <row r="8" spans="1:14" s="2" customFormat="1" ht="3.75" customHeight="1" x14ac:dyDescent="0.25">
      <c r="A8" s="21"/>
      <c r="B8" s="28"/>
      <c r="C8" s="28"/>
      <c r="D8" s="23"/>
      <c r="E8" s="25"/>
      <c r="F8" s="26"/>
    </row>
    <row r="9" spans="1:14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14" s="2" customFormat="1" ht="12.75" customHeight="1" x14ac:dyDescent="0.25">
      <c r="A10" s="21"/>
      <c r="B10" s="28"/>
      <c r="C10" s="28"/>
      <c r="D10" s="28"/>
      <c r="E10" s="22"/>
      <c r="F10" s="22"/>
    </row>
    <row r="11" spans="1:14" ht="3.75" customHeight="1" x14ac:dyDescent="0.25">
      <c r="A11" s="29"/>
      <c r="B11" s="30"/>
      <c r="C11" s="30"/>
      <c r="D11" s="30"/>
      <c r="E11" s="31"/>
      <c r="F11" s="31"/>
    </row>
    <row r="12" spans="1:14" ht="3.75" customHeight="1" x14ac:dyDescent="0.25">
      <c r="A12" s="32"/>
      <c r="B12" s="20"/>
      <c r="C12" s="20"/>
      <c r="D12" s="20"/>
      <c r="E12" s="20"/>
      <c r="F12" s="20"/>
    </row>
    <row r="13" spans="1:14" ht="12.75" customHeight="1" x14ac:dyDescent="0.25">
      <c r="A13" s="33" t="s">
        <v>74</v>
      </c>
      <c r="B13" s="72">
        <f>C13+D13</f>
        <v>834235</v>
      </c>
      <c r="C13" s="72">
        <f>SUM(C15,C20,C27,C32,C34,C42,C48)</f>
        <v>421091</v>
      </c>
      <c r="D13" s="72">
        <f>SUM(D15,D20,D27,D32,D34,D42,D48)</f>
        <v>413144</v>
      </c>
      <c r="E13" s="73">
        <v>0.5090993417059051</v>
      </c>
      <c r="F13" s="73">
        <v>0.64282521951598093</v>
      </c>
      <c r="G13" s="4"/>
    </row>
    <row r="14" spans="1:14" ht="8.25" customHeight="1" x14ac:dyDescent="0.25">
      <c r="A14" s="34"/>
      <c r="B14" s="74"/>
      <c r="C14" s="74"/>
      <c r="D14" s="74"/>
      <c r="E14" s="75"/>
      <c r="F14" s="75"/>
      <c r="G14" s="4"/>
      <c r="H14" s="6"/>
      <c r="I14" s="6"/>
      <c r="J14" s="6"/>
      <c r="K14" s="6"/>
      <c r="L14" s="6"/>
      <c r="M14" s="6"/>
      <c r="N14" s="6"/>
    </row>
    <row r="15" spans="1:14" s="6" customFormat="1" ht="12.75" customHeight="1" x14ac:dyDescent="0.25">
      <c r="A15" s="33" t="s">
        <v>32</v>
      </c>
      <c r="B15" s="72">
        <f>C15+D15</f>
        <v>628361</v>
      </c>
      <c r="C15" s="72">
        <f>SUM(C16:C18)</f>
        <v>295307</v>
      </c>
      <c r="D15" s="72">
        <f>SUM(D16:D18)</f>
        <v>333054</v>
      </c>
      <c r="E15" s="73">
        <v>0.59713101625569265</v>
      </c>
      <c r="F15" s="73">
        <v>0.6662728892146228</v>
      </c>
      <c r="G15" s="10"/>
    </row>
    <row r="16" spans="1:14" s="6" customFormat="1" ht="12.75" customHeight="1" x14ac:dyDescent="0.25">
      <c r="A16" s="34" t="s">
        <v>35</v>
      </c>
      <c r="B16" s="74">
        <f t="shared" ref="B16:B48" si="0">C16+D16</f>
        <v>237740</v>
      </c>
      <c r="C16" s="74">
        <v>70867</v>
      </c>
      <c r="D16" s="74">
        <v>166873</v>
      </c>
      <c r="E16" s="76">
        <v>0.53953315425789394</v>
      </c>
      <c r="F16" s="76">
        <v>0.67458444594780609</v>
      </c>
      <c r="G16" s="10"/>
    </row>
    <row r="17" spans="1:7" s="6" customFormat="1" ht="12.75" customHeight="1" x14ac:dyDescent="0.25">
      <c r="A17" s="34" t="s">
        <v>34</v>
      </c>
      <c r="B17" s="74">
        <f t="shared" si="0"/>
        <v>305213</v>
      </c>
      <c r="C17" s="74">
        <v>178372</v>
      </c>
      <c r="D17" s="74">
        <v>126841</v>
      </c>
      <c r="E17" s="76">
        <v>0.62517355758249349</v>
      </c>
      <c r="F17" s="76">
        <v>0.66301831743544615</v>
      </c>
      <c r="G17" s="10"/>
    </row>
    <row r="18" spans="1:7" s="6" customFormat="1" ht="12.75" customHeight="1" x14ac:dyDescent="0.25">
      <c r="A18" s="34" t="s">
        <v>75</v>
      </c>
      <c r="B18" s="74">
        <f t="shared" si="0"/>
        <v>85408</v>
      </c>
      <c r="C18" s="74">
        <v>46068</v>
      </c>
      <c r="D18" s="74">
        <v>39340</v>
      </c>
      <c r="E18" s="76">
        <v>0.59153795631263373</v>
      </c>
      <c r="F18" s="76">
        <v>0.64284963773118853</v>
      </c>
      <c r="G18" s="10"/>
    </row>
    <row r="19" spans="1:7" s="6" customFormat="1" ht="8.25" customHeight="1" x14ac:dyDescent="0.25">
      <c r="A19" s="34"/>
      <c r="B19" s="74"/>
      <c r="C19" s="74"/>
      <c r="D19" s="74"/>
      <c r="E19" s="76"/>
      <c r="F19" s="76"/>
      <c r="G19" s="10"/>
    </row>
    <row r="20" spans="1:7" s="6" customFormat="1" ht="12.75" customHeight="1" x14ac:dyDescent="0.25">
      <c r="A20" s="33" t="s">
        <v>28</v>
      </c>
      <c r="B20" s="72">
        <f t="shared" si="0"/>
        <v>42134</v>
      </c>
      <c r="C20" s="72">
        <f>SUM(C21:C25)</f>
        <v>20899</v>
      </c>
      <c r="D20" s="72">
        <f>SUM(D21:D25)</f>
        <v>21235</v>
      </c>
      <c r="E20" s="73">
        <v>0.37108521873768169</v>
      </c>
      <c r="F20" s="73">
        <v>0.48354203707482002</v>
      </c>
      <c r="G20" s="10"/>
    </row>
    <row r="21" spans="1:7" s="6" customFormat="1" ht="12.75" customHeight="1" x14ac:dyDescent="0.25">
      <c r="A21" s="34" t="s">
        <v>12</v>
      </c>
      <c r="B21" s="74">
        <f t="shared" si="0"/>
        <v>10760</v>
      </c>
      <c r="C21" s="74">
        <v>4567</v>
      </c>
      <c r="D21" s="74">
        <v>6193</v>
      </c>
      <c r="E21" s="76">
        <v>0.39153791153489376</v>
      </c>
      <c r="F21" s="76">
        <v>0.46178338012310743</v>
      </c>
      <c r="G21" s="10"/>
    </row>
    <row r="22" spans="1:7" s="6" customFormat="1" ht="12.75" customHeight="1" x14ac:dyDescent="0.25">
      <c r="A22" s="34" t="s">
        <v>36</v>
      </c>
      <c r="B22" s="74">
        <f t="shared" si="0"/>
        <v>6229</v>
      </c>
      <c r="C22" s="74">
        <v>2591</v>
      </c>
      <c r="D22" s="74">
        <v>3638</v>
      </c>
      <c r="E22" s="76">
        <v>0.5197655337877688</v>
      </c>
      <c r="F22" s="76">
        <v>0.54599538350247478</v>
      </c>
      <c r="G22" s="10"/>
    </row>
    <row r="23" spans="1:7" s="6" customFormat="1" ht="12.75" customHeight="1" x14ac:dyDescent="0.25">
      <c r="A23" s="34" t="s">
        <v>20</v>
      </c>
      <c r="B23" s="74">
        <f t="shared" si="0"/>
        <v>422</v>
      </c>
      <c r="C23" s="74">
        <v>247</v>
      </c>
      <c r="D23" s="74">
        <v>175</v>
      </c>
      <c r="E23" s="76">
        <v>0.35313460576166988</v>
      </c>
      <c r="F23" s="76">
        <v>0.42213431107680432</v>
      </c>
      <c r="G23" s="10"/>
    </row>
    <row r="24" spans="1:7" s="6" customFormat="1" ht="12.75" customHeight="1" x14ac:dyDescent="0.25">
      <c r="A24" s="34" t="s">
        <v>37</v>
      </c>
      <c r="B24" s="74">
        <f t="shared" si="0"/>
        <v>24171</v>
      </c>
      <c r="C24" s="74">
        <v>13206</v>
      </c>
      <c r="D24" s="74">
        <v>10965</v>
      </c>
      <c r="E24" s="76">
        <v>0.34774905821254981</v>
      </c>
      <c r="F24" s="76">
        <v>0.48345814769172435</v>
      </c>
      <c r="G24" s="10"/>
    </row>
    <row r="25" spans="1:7" s="6" customFormat="1" ht="12.75" customHeight="1" x14ac:dyDescent="0.25">
      <c r="A25" s="34" t="s">
        <v>27</v>
      </c>
      <c r="B25" s="74">
        <f t="shared" si="0"/>
        <v>552</v>
      </c>
      <c r="C25" s="74">
        <v>288</v>
      </c>
      <c r="D25" s="74">
        <v>264</v>
      </c>
      <c r="E25" s="76">
        <v>0.28965392390550043</v>
      </c>
      <c r="F25" s="76">
        <v>0.35365036838580038</v>
      </c>
      <c r="G25" s="10"/>
    </row>
    <row r="26" spans="1:7" s="6" customFormat="1" ht="8.25" customHeight="1" x14ac:dyDescent="0.25">
      <c r="A26" s="34"/>
      <c r="B26" s="74"/>
      <c r="C26" s="74"/>
      <c r="D26" s="74"/>
      <c r="E26" s="76"/>
      <c r="F26" s="76"/>
      <c r="G26" s="10"/>
    </row>
    <row r="27" spans="1:7" s="6" customFormat="1" ht="12.75" customHeight="1" x14ac:dyDescent="0.25">
      <c r="A27" s="33" t="s">
        <v>29</v>
      </c>
      <c r="B27" s="72">
        <f t="shared" si="0"/>
        <v>22018</v>
      </c>
      <c r="C27" s="72">
        <f>SUM(C28:C30)</f>
        <v>13514</v>
      </c>
      <c r="D27" s="72">
        <f>SUM(D28:D30)</f>
        <v>8504</v>
      </c>
      <c r="E27" s="73">
        <v>0.40427658453595694</v>
      </c>
      <c r="F27" s="73">
        <v>0.49605298387186153</v>
      </c>
      <c r="G27" s="10"/>
    </row>
    <row r="28" spans="1:7" s="6" customFormat="1" ht="12.75" customHeight="1" x14ac:dyDescent="0.25">
      <c r="A28" s="34" t="s">
        <v>21</v>
      </c>
      <c r="B28" s="74">
        <f t="shared" si="0"/>
        <v>202</v>
      </c>
      <c r="C28" s="74">
        <v>94</v>
      </c>
      <c r="D28" s="74">
        <v>108</v>
      </c>
      <c r="E28" s="76">
        <v>0.37763136750763299</v>
      </c>
      <c r="F28" s="76">
        <v>0.49448285334920561</v>
      </c>
      <c r="G28" s="10"/>
    </row>
    <row r="29" spans="1:7" s="6" customFormat="1" ht="12.75" customHeight="1" x14ac:dyDescent="0.25">
      <c r="A29" s="34" t="s">
        <v>22</v>
      </c>
      <c r="B29" s="74">
        <f t="shared" si="0"/>
        <v>5171</v>
      </c>
      <c r="C29" s="74">
        <v>3093</v>
      </c>
      <c r="D29" s="74">
        <v>2078</v>
      </c>
      <c r="E29" s="76">
        <v>0.4132579234490803</v>
      </c>
      <c r="F29" s="76">
        <v>0.51474376758749163</v>
      </c>
      <c r="G29" s="10"/>
    </row>
    <row r="30" spans="1:7" s="6" customFormat="1" ht="12.75" customHeight="1" x14ac:dyDescent="0.25">
      <c r="A30" s="34" t="s">
        <v>25</v>
      </c>
      <c r="B30" s="74">
        <f t="shared" si="0"/>
        <v>16645</v>
      </c>
      <c r="C30" s="74">
        <v>10327</v>
      </c>
      <c r="D30" s="74">
        <v>6318</v>
      </c>
      <c r="E30" s="76">
        <v>0.40191856079918237</v>
      </c>
      <c r="F30" s="76">
        <v>0.49022498517996643</v>
      </c>
      <c r="G30" s="10"/>
    </row>
    <row r="31" spans="1:7" s="6" customFormat="1" ht="8.25" customHeight="1" x14ac:dyDescent="0.25">
      <c r="A31" s="34"/>
      <c r="B31" s="74"/>
      <c r="C31" s="74"/>
      <c r="D31" s="74"/>
      <c r="E31" s="76"/>
      <c r="F31" s="76"/>
      <c r="G31" s="10"/>
    </row>
    <row r="32" spans="1:7" s="6" customFormat="1" ht="12.75" customHeight="1" x14ac:dyDescent="0.25">
      <c r="A32" s="33" t="s">
        <v>11</v>
      </c>
      <c r="B32" s="72">
        <f t="shared" si="0"/>
        <v>31080</v>
      </c>
      <c r="C32" s="72">
        <v>18085</v>
      </c>
      <c r="D32" s="72">
        <v>12995</v>
      </c>
      <c r="E32" s="73">
        <v>0.49025893316294678</v>
      </c>
      <c r="F32" s="73">
        <v>0.54422868409734049</v>
      </c>
      <c r="G32" s="10"/>
    </row>
    <row r="33" spans="1:14" s="6" customFormat="1" ht="8.25" customHeight="1" x14ac:dyDescent="0.25">
      <c r="A33" s="34"/>
      <c r="B33" s="74"/>
      <c r="C33" s="74"/>
      <c r="D33" s="74"/>
      <c r="E33" s="76"/>
      <c r="F33" s="76"/>
      <c r="G33" s="10"/>
    </row>
    <row r="34" spans="1:14" s="6" customFormat="1" ht="12.75" customHeight="1" x14ac:dyDescent="0.25">
      <c r="A34" s="33" t="s">
        <v>30</v>
      </c>
      <c r="B34" s="72">
        <f t="shared" si="0"/>
        <v>57238</v>
      </c>
      <c r="C34" s="72">
        <f>SUM(C35:C40)</f>
        <v>38602</v>
      </c>
      <c r="D34" s="72">
        <f>SUM(D35:D40)</f>
        <v>18636</v>
      </c>
      <c r="E34" s="73">
        <v>0.39347288801373453</v>
      </c>
      <c r="F34" s="73">
        <v>0.45947912385349038</v>
      </c>
      <c r="G34" s="10"/>
    </row>
    <row r="35" spans="1:14" s="6" customFormat="1" ht="12.75" customHeight="1" x14ac:dyDescent="0.25">
      <c r="A35" s="34" t="s">
        <v>18</v>
      </c>
      <c r="B35" s="74">
        <f t="shared" si="0"/>
        <v>98</v>
      </c>
      <c r="C35" s="74">
        <v>61</v>
      </c>
      <c r="D35" s="74">
        <v>37</v>
      </c>
      <c r="E35" s="76">
        <v>0.47671147233510475</v>
      </c>
      <c r="F35" s="76">
        <v>0.55647465784328476</v>
      </c>
      <c r="G35" s="10"/>
    </row>
    <row r="36" spans="1:14" s="6" customFormat="1" ht="12.75" customHeight="1" x14ac:dyDescent="0.25">
      <c r="A36" s="34" t="s">
        <v>23</v>
      </c>
      <c r="B36" s="74">
        <f t="shared" si="0"/>
        <v>22456</v>
      </c>
      <c r="C36" s="74">
        <v>15810</v>
      </c>
      <c r="D36" s="74">
        <v>6646</v>
      </c>
      <c r="E36" s="76">
        <v>0.47089308850466871</v>
      </c>
      <c r="F36" s="76">
        <v>0.48672349257428099</v>
      </c>
      <c r="G36" s="10"/>
    </row>
    <row r="37" spans="1:14" s="6" customFormat="1" ht="12.75" customHeight="1" x14ac:dyDescent="0.25">
      <c r="A37" s="34" t="s">
        <v>97</v>
      </c>
      <c r="B37" s="74">
        <f t="shared" si="0"/>
        <v>106</v>
      </c>
      <c r="C37" s="74">
        <v>49</v>
      </c>
      <c r="D37" s="74">
        <v>57</v>
      </c>
      <c r="E37" s="76">
        <v>0.19695325374814102</v>
      </c>
      <c r="F37" s="76">
        <v>0.2974637302995512</v>
      </c>
      <c r="G37" s="10"/>
    </row>
    <row r="38" spans="1:14" s="6" customFormat="1" ht="12.75" customHeight="1" x14ac:dyDescent="0.25">
      <c r="A38" s="34" t="s">
        <v>43</v>
      </c>
      <c r="B38" s="74">
        <f t="shared" si="0"/>
        <v>6355</v>
      </c>
      <c r="C38" s="74">
        <v>4194</v>
      </c>
      <c r="D38" s="74">
        <v>2161</v>
      </c>
      <c r="E38" s="76">
        <v>0.29211132269177031</v>
      </c>
      <c r="F38" s="76">
        <v>0.32823239035504082</v>
      </c>
      <c r="G38" s="10"/>
      <c r="H38" s="13"/>
      <c r="I38" s="13"/>
      <c r="J38" s="13"/>
      <c r="K38" s="13"/>
      <c r="L38" s="13"/>
      <c r="M38" s="13"/>
      <c r="N38" s="13"/>
    </row>
    <row r="39" spans="1:14" s="13" customFormat="1" ht="12.75" customHeight="1" x14ac:dyDescent="0.25">
      <c r="A39" s="35" t="s">
        <v>24</v>
      </c>
      <c r="B39" s="74">
        <f t="shared" si="0"/>
        <v>16741</v>
      </c>
      <c r="C39" s="74">
        <v>11666</v>
      </c>
      <c r="D39" s="74">
        <v>5075</v>
      </c>
      <c r="E39" s="76">
        <v>0.33799885324921897</v>
      </c>
      <c r="F39" s="76">
        <v>0.46717744734242772</v>
      </c>
      <c r="G39" s="12"/>
      <c r="H39" s="6"/>
      <c r="I39" s="6"/>
      <c r="J39" s="6"/>
      <c r="K39" s="6"/>
      <c r="L39" s="6"/>
      <c r="M39" s="6"/>
      <c r="N39" s="6"/>
    </row>
    <row r="40" spans="1:14" s="6" customFormat="1" ht="12.75" customHeight="1" x14ac:dyDescent="0.25">
      <c r="A40" s="34" t="s">
        <v>26</v>
      </c>
      <c r="B40" s="74">
        <f t="shared" si="0"/>
        <v>11482</v>
      </c>
      <c r="C40" s="74">
        <v>6822</v>
      </c>
      <c r="D40" s="74">
        <v>4660</v>
      </c>
      <c r="E40" s="76">
        <v>0.44640257240954656</v>
      </c>
      <c r="F40" s="76">
        <v>0.50655312340003678</v>
      </c>
      <c r="G40" s="10"/>
    </row>
    <row r="41" spans="1:14" s="6" customFormat="1" ht="8.25" customHeight="1" x14ac:dyDescent="0.25">
      <c r="A41" s="34"/>
      <c r="B41" s="74"/>
      <c r="C41" s="74"/>
      <c r="D41" s="74"/>
      <c r="E41" s="76"/>
      <c r="F41" s="76"/>
      <c r="G41" s="10"/>
    </row>
    <row r="42" spans="1:14" s="6" customFormat="1" ht="12.75" customHeight="1" x14ac:dyDescent="0.25">
      <c r="A42" s="33" t="s">
        <v>31</v>
      </c>
      <c r="B42" s="72">
        <f t="shared" si="0"/>
        <v>4969</v>
      </c>
      <c r="C42" s="72">
        <f>SUM(C43:C46)</f>
        <v>2321</v>
      </c>
      <c r="D42" s="72">
        <f>SUM(D43:D46)</f>
        <v>2648</v>
      </c>
      <c r="E42" s="73">
        <v>0.37057494350991715</v>
      </c>
      <c r="F42" s="73">
        <v>0.42297278949596273</v>
      </c>
      <c r="G42" s="10"/>
    </row>
    <row r="43" spans="1:14" s="6" customFormat="1" ht="12.75" customHeight="1" x14ac:dyDescent="0.25">
      <c r="A43" s="34" t="s">
        <v>13</v>
      </c>
      <c r="B43" s="74">
        <f t="shared" si="0"/>
        <v>3191</v>
      </c>
      <c r="C43" s="74">
        <v>1373</v>
      </c>
      <c r="D43" s="74">
        <v>1818</v>
      </c>
      <c r="E43" s="76">
        <v>0.4177556813859874</v>
      </c>
      <c r="F43" s="76">
        <v>0.44773252291612281</v>
      </c>
      <c r="G43" s="10"/>
    </row>
    <row r="44" spans="1:14" s="6" customFormat="1" ht="12.75" customHeight="1" x14ac:dyDescent="0.25">
      <c r="A44" s="34" t="s">
        <v>98</v>
      </c>
      <c r="B44" s="74">
        <f t="shared" si="0"/>
        <v>251</v>
      </c>
      <c r="C44" s="74">
        <v>153</v>
      </c>
      <c r="D44" s="74">
        <v>98</v>
      </c>
      <c r="E44" s="76">
        <v>0.38015255795463015</v>
      </c>
      <c r="F44" s="76">
        <v>0.31176433161544825</v>
      </c>
      <c r="G44" s="10"/>
    </row>
    <row r="45" spans="1:14" s="6" customFormat="1" ht="12.75" customHeight="1" x14ac:dyDescent="0.25">
      <c r="A45" s="34" t="s">
        <v>15</v>
      </c>
      <c r="B45" s="74">
        <f t="shared" si="0"/>
        <v>1363</v>
      </c>
      <c r="C45" s="74">
        <v>735</v>
      </c>
      <c r="D45" s="74">
        <v>628</v>
      </c>
      <c r="E45" s="76">
        <v>0.35382637956183299</v>
      </c>
      <c r="F45" s="76">
        <v>0.39677274651402289</v>
      </c>
      <c r="G45" s="10"/>
      <c r="H45" s="1"/>
      <c r="I45" s="1"/>
      <c r="J45" s="1"/>
      <c r="K45" s="1"/>
      <c r="L45" s="1"/>
      <c r="M45" s="1"/>
      <c r="N45" s="1"/>
    </row>
    <row r="46" spans="1:14" ht="12.75" customHeight="1" x14ac:dyDescent="0.25">
      <c r="A46" s="34" t="s">
        <v>19</v>
      </c>
      <c r="B46" s="74">
        <f t="shared" si="0"/>
        <v>164</v>
      </c>
      <c r="C46" s="74">
        <v>60</v>
      </c>
      <c r="D46" s="74">
        <v>104</v>
      </c>
      <c r="E46" s="76">
        <v>0.28828136260990728</v>
      </c>
      <c r="F46" s="76">
        <v>0.34337031167459059</v>
      </c>
      <c r="G46" s="4"/>
    </row>
    <row r="47" spans="1:14" ht="8.25" customHeight="1" x14ac:dyDescent="0.25">
      <c r="A47" s="34"/>
      <c r="B47" s="74"/>
      <c r="C47" s="74"/>
      <c r="D47" s="74"/>
      <c r="E47" s="76"/>
      <c r="F47" s="76"/>
      <c r="G47" s="4"/>
      <c r="H47" s="13"/>
      <c r="I47" s="13"/>
      <c r="J47" s="13"/>
      <c r="K47" s="13"/>
      <c r="L47" s="13"/>
      <c r="M47" s="13"/>
      <c r="N47" s="13"/>
    </row>
    <row r="48" spans="1:14" s="13" customFormat="1" ht="12.75" customHeight="1" x14ac:dyDescent="0.25">
      <c r="A48" s="33" t="s">
        <v>76</v>
      </c>
      <c r="B48" s="72">
        <f t="shared" si="0"/>
        <v>48435</v>
      </c>
      <c r="C48" s="72">
        <v>32363</v>
      </c>
      <c r="D48" s="72">
        <v>16072</v>
      </c>
      <c r="E48" s="73">
        <v>0.31834280354728489</v>
      </c>
      <c r="F48" s="73">
        <v>1.4521142031080592</v>
      </c>
      <c r="G48" s="12"/>
      <c r="H48" s="4"/>
      <c r="I48" s="4"/>
      <c r="J48" s="4"/>
      <c r="K48" s="4"/>
      <c r="L48" s="4"/>
      <c r="M48" s="4"/>
      <c r="N48" s="4"/>
    </row>
    <row r="49" spans="1:20" ht="3.75" customHeight="1" x14ac:dyDescent="0.25">
      <c r="A49" s="54"/>
      <c r="B49" s="55"/>
      <c r="C49" s="55"/>
      <c r="D49" s="55"/>
      <c r="E49" s="55"/>
      <c r="F49" s="5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3.75" customHeight="1" x14ac:dyDescent="0.25">
      <c r="A50" s="71"/>
      <c r="B50" s="37"/>
      <c r="C50" s="37"/>
      <c r="D50" s="37"/>
      <c r="E50" s="37"/>
      <c r="F50" s="3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 x14ac:dyDescent="0.25">
      <c r="A51" s="43" t="s">
        <v>105</v>
      </c>
      <c r="B51" s="37"/>
      <c r="C51" s="37"/>
      <c r="D51" s="37"/>
      <c r="E51" s="37"/>
      <c r="F51" s="37"/>
      <c r="G51" s="4"/>
      <c r="O51" s="4"/>
      <c r="P51" s="4"/>
      <c r="Q51" s="4"/>
      <c r="R51" s="4"/>
      <c r="S51" s="4"/>
      <c r="T51" s="4"/>
    </row>
    <row r="52" spans="1:20" ht="12.75" customHeight="1" x14ac:dyDescent="0.25">
      <c r="A52" s="56" t="s">
        <v>73</v>
      </c>
      <c r="B52" s="37"/>
      <c r="C52" s="37"/>
      <c r="D52" s="37"/>
      <c r="E52" s="37"/>
      <c r="F52" s="37"/>
      <c r="G52" s="4"/>
    </row>
    <row r="53" spans="1:20" ht="12.75" customHeight="1" x14ac:dyDescent="0.25">
      <c r="A53" s="56" t="s">
        <v>78</v>
      </c>
      <c r="B53" s="37"/>
      <c r="C53" s="37"/>
      <c r="D53" s="37"/>
      <c r="E53" s="37"/>
      <c r="F53" s="37"/>
      <c r="G53" s="4"/>
    </row>
    <row r="54" spans="1:20" ht="12.75" customHeight="1" x14ac:dyDescent="0.25">
      <c r="A54" s="57" t="s">
        <v>80</v>
      </c>
      <c r="B54" s="37"/>
      <c r="C54" s="37"/>
      <c r="D54" s="37"/>
      <c r="E54" s="37"/>
      <c r="F54" s="37"/>
      <c r="G54" s="4"/>
    </row>
    <row r="55" spans="1:20" ht="12.75" customHeight="1" x14ac:dyDescent="0.25">
      <c r="A55" s="58" t="s">
        <v>82</v>
      </c>
      <c r="B55" s="37"/>
      <c r="C55" s="37"/>
      <c r="D55" s="37"/>
      <c r="E55" s="37"/>
      <c r="F55" s="37"/>
      <c r="G55" s="4"/>
    </row>
    <row r="56" spans="1:20" ht="12.75" customHeight="1" x14ac:dyDescent="0.25">
      <c r="A56" s="58" t="s">
        <v>84</v>
      </c>
      <c r="B56" s="37"/>
      <c r="C56" s="37"/>
      <c r="D56" s="37"/>
      <c r="E56" s="40"/>
      <c r="F56" s="23"/>
      <c r="G56" s="4"/>
    </row>
    <row r="57" spans="1:20" ht="12.75" customHeight="1" x14ac:dyDescent="0.25">
      <c r="A57" s="41" t="s">
        <v>85</v>
      </c>
      <c r="B57" s="37"/>
      <c r="C57" s="37"/>
      <c r="D57" s="37"/>
      <c r="E57" s="23"/>
      <c r="F57" s="23"/>
      <c r="G57" s="4"/>
      <c r="H57" s="11"/>
      <c r="I57" s="11"/>
      <c r="J57" s="11"/>
      <c r="K57" s="11"/>
      <c r="L57" s="6"/>
      <c r="M57" s="6"/>
      <c r="N57" s="6"/>
    </row>
    <row r="58" spans="1:20" s="6" customFormat="1" ht="12.75" customHeight="1" x14ac:dyDescent="0.25">
      <c r="A58" s="44" t="s">
        <v>106</v>
      </c>
      <c r="B58" s="41"/>
      <c r="C58" s="41"/>
      <c r="D58" s="41"/>
      <c r="E58" s="42"/>
      <c r="F58" s="42"/>
      <c r="G58" s="11"/>
      <c r="H58" s="11"/>
      <c r="I58" s="11"/>
      <c r="J58" s="11"/>
      <c r="K58" s="11"/>
    </row>
    <row r="59" spans="1:20" s="6" customFormat="1" ht="12.75" customHeight="1" x14ac:dyDescent="0.25">
      <c r="B59" s="41"/>
      <c r="C59" s="41"/>
      <c r="D59" s="41"/>
      <c r="E59" s="42"/>
      <c r="F59" s="42"/>
      <c r="G59" s="11"/>
      <c r="H59" s="11"/>
      <c r="I59" s="11"/>
      <c r="J59" s="11"/>
      <c r="K59" s="11"/>
    </row>
    <row r="60" spans="1:20" s="6" customFormat="1" ht="12.75" customHeight="1" x14ac:dyDescent="0.25">
      <c r="A60" s="43" t="s">
        <v>86</v>
      </c>
      <c r="B60" s="41"/>
      <c r="C60" s="41"/>
      <c r="D60" s="41"/>
      <c r="E60" s="42"/>
      <c r="F60" s="42"/>
      <c r="G60" s="11"/>
      <c r="H60" s="1"/>
      <c r="I60" s="1"/>
      <c r="J60" s="1"/>
      <c r="K60" s="1"/>
      <c r="L60" s="1"/>
      <c r="M60" s="1"/>
      <c r="N60" s="1"/>
    </row>
    <row r="61" spans="1:20" ht="12.6" customHeight="1" x14ac:dyDescent="0.25">
      <c r="B61" s="23"/>
      <c r="C61" s="23"/>
      <c r="D61" s="23"/>
      <c r="E61" s="37"/>
      <c r="F61" s="37"/>
      <c r="G61" s="4"/>
    </row>
    <row r="62" spans="1:20" ht="12.6" customHeight="1" x14ac:dyDescent="0.25">
      <c r="A62" s="3"/>
      <c r="B62" s="4"/>
      <c r="C62" s="4"/>
      <c r="D62" s="4"/>
      <c r="E62" s="4"/>
      <c r="F62" s="4"/>
      <c r="G62" s="4"/>
    </row>
    <row r="63" spans="1:20" ht="12.6" customHeight="1" x14ac:dyDescent="0.25">
      <c r="A63" s="3"/>
      <c r="B63" s="4"/>
      <c r="C63" s="4"/>
      <c r="D63" s="4"/>
      <c r="E63" s="4"/>
      <c r="F63" s="4"/>
      <c r="G63" s="4"/>
    </row>
    <row r="64" spans="1:20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E71" s="4"/>
      <c r="F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  <row r="74" spans="1:7" ht="12.6" customHeight="1" x14ac:dyDescent="0.25">
      <c r="A74" s="3"/>
      <c r="B74" s="4"/>
      <c r="C74" s="4"/>
      <c r="D74" s="4"/>
      <c r="G74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AA9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2" width="8" style="1" customWidth="1"/>
    <col min="3" max="3" width="10.1640625" style="1" customWidth="1"/>
    <col min="4" max="4" width="10.5" style="1" customWidth="1"/>
    <col min="5" max="5" width="9.5" style="1" customWidth="1"/>
    <col min="6" max="7" width="10" style="1" customWidth="1"/>
    <col min="8" max="8" width="13.83203125" style="1" customWidth="1"/>
    <col min="9" max="9" width="10.83203125" style="1" customWidth="1"/>
    <col min="10" max="11" width="9.83203125" style="1" customWidth="1"/>
    <col min="12" max="12" width="14.1640625" style="1" customWidth="1"/>
    <col min="13" max="16384" width="9.33203125" style="1"/>
  </cols>
  <sheetData>
    <row r="1" spans="1:27" s="8" customFormat="1" ht="16.5" customHeight="1" x14ac:dyDescent="0.2">
      <c r="A1" s="7" t="s">
        <v>46</v>
      </c>
      <c r="L1" s="9" t="s">
        <v>66</v>
      </c>
    </row>
    <row r="2" spans="1:27" ht="3.75" customHeight="1" x14ac:dyDescent="0.25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5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5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5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5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5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5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5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5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5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5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5">
      <c r="A13" s="33" t="s">
        <v>74</v>
      </c>
      <c r="B13" s="45">
        <v>1500</v>
      </c>
      <c r="C13" s="45">
        <v>0</v>
      </c>
      <c r="D13" s="45">
        <v>1500</v>
      </c>
      <c r="E13" s="45">
        <v>1112399.57</v>
      </c>
      <c r="F13" s="45">
        <v>542662.62</v>
      </c>
      <c r="G13" s="45">
        <v>565168.05000000005</v>
      </c>
      <c r="H13" s="45">
        <v>4568.8999999999996</v>
      </c>
      <c r="I13" s="45">
        <v>74.786496202422413</v>
      </c>
      <c r="J13" s="45">
        <v>68.706976920145706</v>
      </c>
      <c r="K13" s="45">
        <v>82.496275524877561</v>
      </c>
      <c r="L13" s="45">
        <v>36.466859447469886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5">
      <c r="A15" s="33" t="s">
        <v>32</v>
      </c>
      <c r="B15" s="45">
        <v>1500</v>
      </c>
      <c r="C15" s="45">
        <v>0</v>
      </c>
      <c r="D15" s="45">
        <v>1500</v>
      </c>
      <c r="E15" s="45">
        <v>854832.59</v>
      </c>
      <c r="F15" s="45">
        <v>373754.73</v>
      </c>
      <c r="G15" s="45">
        <v>480921.42</v>
      </c>
      <c r="H15" s="45">
        <v>156.44</v>
      </c>
      <c r="I15" s="45">
        <v>81.9094693979808</v>
      </c>
      <c r="J15" s="45">
        <v>77.699859231465297</v>
      </c>
      <c r="K15" s="45">
        <v>85.532849207074307</v>
      </c>
      <c r="L15" s="45">
        <v>45.727982227938384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5">
      <c r="A16" s="34" t="s">
        <v>35</v>
      </c>
      <c r="B16" s="46">
        <v>0</v>
      </c>
      <c r="C16" s="46">
        <v>0</v>
      </c>
      <c r="D16" s="46">
        <v>0</v>
      </c>
      <c r="E16" s="46">
        <v>325240.03999999998</v>
      </c>
      <c r="F16" s="46">
        <v>81970.600000000006</v>
      </c>
      <c r="G16" s="46">
        <v>243224.01</v>
      </c>
      <c r="H16" s="46">
        <v>45.43</v>
      </c>
      <c r="I16" s="46">
        <v>83.921175412368115</v>
      </c>
      <c r="J16" s="46">
        <v>71.92024868764274</v>
      </c>
      <c r="K16" s="46">
        <v>88.945290515572111</v>
      </c>
      <c r="L16" s="46">
        <v>35.941455696202532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34" t="s">
        <v>34</v>
      </c>
      <c r="B17" s="46">
        <v>1500</v>
      </c>
      <c r="C17" s="46">
        <v>0</v>
      </c>
      <c r="D17" s="46">
        <v>1500</v>
      </c>
      <c r="E17" s="46">
        <v>419861.12</v>
      </c>
      <c r="F17" s="46">
        <v>241675.58</v>
      </c>
      <c r="G17" s="46">
        <v>178185.54</v>
      </c>
      <c r="H17" s="46">
        <v>0</v>
      </c>
      <c r="I17" s="46">
        <v>80.351309548125656</v>
      </c>
      <c r="J17" s="46">
        <v>80.330551239932774</v>
      </c>
      <c r="K17" s="46">
        <v>80.397872721644163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5">
      <c r="A18" s="34" t="s">
        <v>90</v>
      </c>
      <c r="B18" s="46">
        <v>0</v>
      </c>
      <c r="C18" s="46">
        <v>0</v>
      </c>
      <c r="D18" s="46">
        <v>0</v>
      </c>
      <c r="E18" s="46">
        <v>109731.43</v>
      </c>
      <c r="F18" s="46">
        <v>50108.55</v>
      </c>
      <c r="G18" s="46">
        <v>59511.87</v>
      </c>
      <c r="H18" s="46">
        <v>111.01</v>
      </c>
      <c r="I18" s="46">
        <v>82.168130592684108</v>
      </c>
      <c r="J18" s="46">
        <v>75.694960572826972</v>
      </c>
      <c r="K18" s="46">
        <v>88.583057961954097</v>
      </c>
      <c r="L18" s="46">
        <v>67.278787878787881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5">
      <c r="A20" s="33" t="s">
        <v>28</v>
      </c>
      <c r="B20" s="45">
        <v>0</v>
      </c>
      <c r="C20" s="45">
        <v>0</v>
      </c>
      <c r="D20" s="45">
        <v>0</v>
      </c>
      <c r="E20" s="45">
        <v>64976.21</v>
      </c>
      <c r="F20" s="45">
        <v>25604.05</v>
      </c>
      <c r="G20" s="45">
        <v>39124.11</v>
      </c>
      <c r="H20" s="45">
        <v>248.05</v>
      </c>
      <c r="I20" s="45">
        <v>66.597287883004142</v>
      </c>
      <c r="J20" s="45">
        <v>61.833030375259888</v>
      </c>
      <c r="K20" s="45">
        <v>70.510433258396844</v>
      </c>
      <c r="L20" s="45">
        <v>36.994780014914241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5">
      <c r="A21" s="34" t="s">
        <v>12</v>
      </c>
      <c r="B21" s="46">
        <v>0</v>
      </c>
      <c r="C21" s="46">
        <v>0</v>
      </c>
      <c r="D21" s="46">
        <v>0</v>
      </c>
      <c r="E21" s="46">
        <v>14998.63</v>
      </c>
      <c r="F21" s="46">
        <v>5423.25</v>
      </c>
      <c r="G21" s="46">
        <v>9425.89</v>
      </c>
      <c r="H21" s="46">
        <v>149.49</v>
      </c>
      <c r="I21" s="46">
        <v>62.009788519037919</v>
      </c>
      <c r="J21" s="46">
        <v>60.592602523923645</v>
      </c>
      <c r="K21" s="46">
        <v>63.633454602407781</v>
      </c>
      <c r="L21" s="46">
        <v>35.225505443234837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5">
      <c r="A22" s="34" t="s">
        <v>36</v>
      </c>
      <c r="B22" s="46">
        <v>0</v>
      </c>
      <c r="C22" s="46">
        <v>0</v>
      </c>
      <c r="D22" s="46">
        <v>0</v>
      </c>
      <c r="E22" s="46">
        <v>8751.18</v>
      </c>
      <c r="F22" s="46">
        <v>2264.2399999999998</v>
      </c>
      <c r="G22" s="46">
        <v>6486.94</v>
      </c>
      <c r="H22" s="46">
        <v>0</v>
      </c>
      <c r="I22" s="46">
        <v>75.210711999003067</v>
      </c>
      <c r="J22" s="46">
        <v>70.842954313640817</v>
      </c>
      <c r="K22" s="46">
        <v>76.864851926852708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5">
      <c r="A23" s="34" t="s">
        <v>20</v>
      </c>
      <c r="B23" s="46">
        <v>0</v>
      </c>
      <c r="C23" s="46">
        <v>0</v>
      </c>
      <c r="D23" s="46">
        <v>0</v>
      </c>
      <c r="E23" s="46">
        <v>171.9</v>
      </c>
      <c r="F23" s="46">
        <v>78.900000000000006</v>
      </c>
      <c r="G23" s="46">
        <v>85</v>
      </c>
      <c r="H23" s="46">
        <v>8</v>
      </c>
      <c r="I23" s="46">
        <v>50.232313491715615</v>
      </c>
      <c r="J23" s="46">
        <v>41.061670569867296</v>
      </c>
      <c r="K23" s="46">
        <v>60.688276452948735</v>
      </c>
      <c r="L23" s="46">
        <v>80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5">
      <c r="A24" s="34" t="s">
        <v>37</v>
      </c>
      <c r="B24" s="46">
        <v>0</v>
      </c>
      <c r="C24" s="46">
        <v>0</v>
      </c>
      <c r="D24" s="46">
        <v>0</v>
      </c>
      <c r="E24" s="46">
        <v>40587.300000000003</v>
      </c>
      <c r="F24" s="46">
        <v>17617.400000000001</v>
      </c>
      <c r="G24" s="46">
        <v>22969.9</v>
      </c>
      <c r="H24" s="46">
        <v>0</v>
      </c>
      <c r="I24" s="46">
        <v>66.996250502422782</v>
      </c>
      <c r="J24" s="46">
        <v>61.321147118333528</v>
      </c>
      <c r="K24" s="46">
        <v>72.115100848556992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5">
      <c r="A25" s="34" t="s">
        <v>27</v>
      </c>
      <c r="B25" s="46">
        <v>0</v>
      </c>
      <c r="C25" s="46">
        <v>0</v>
      </c>
      <c r="D25" s="46">
        <v>0</v>
      </c>
      <c r="E25" s="46">
        <v>467.2</v>
      </c>
      <c r="F25" s="46">
        <v>220.26</v>
      </c>
      <c r="G25" s="46">
        <v>156.38</v>
      </c>
      <c r="H25" s="46">
        <v>90.56</v>
      </c>
      <c r="I25" s="46">
        <v>57.036820001953316</v>
      </c>
      <c r="J25" s="46">
        <v>64.78235294117647</v>
      </c>
      <c r="K25" s="46">
        <v>64.353909465020578</v>
      </c>
      <c r="L25" s="46">
        <v>38.353379637472472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5">
      <c r="A27" s="33" t="s">
        <v>29</v>
      </c>
      <c r="B27" s="45">
        <v>0</v>
      </c>
      <c r="C27" s="45">
        <v>0</v>
      </c>
      <c r="D27" s="45">
        <v>0</v>
      </c>
      <c r="E27" s="45">
        <v>26481.8</v>
      </c>
      <c r="F27" s="45">
        <v>16522.41</v>
      </c>
      <c r="G27" s="45">
        <v>9277.56</v>
      </c>
      <c r="H27" s="45">
        <v>681.83</v>
      </c>
      <c r="I27" s="45">
        <v>52.334104457938125</v>
      </c>
      <c r="J27" s="45">
        <v>51.130430423243745</v>
      </c>
      <c r="K27" s="45">
        <v>55.836846121809302</v>
      </c>
      <c r="L27" s="45">
        <v>40.786624394329131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5">
      <c r="A28" s="34" t="s">
        <v>21</v>
      </c>
      <c r="B28" s="46">
        <v>0</v>
      </c>
      <c r="C28" s="46">
        <v>0</v>
      </c>
      <c r="D28" s="46">
        <v>0</v>
      </c>
      <c r="E28" s="46">
        <v>308.35000000000002</v>
      </c>
      <c r="F28" s="46">
        <v>167.54</v>
      </c>
      <c r="G28" s="46">
        <v>140.81</v>
      </c>
      <c r="H28" s="46">
        <v>0</v>
      </c>
      <c r="I28" s="46">
        <v>62.073477604428795</v>
      </c>
      <c r="J28" s="46">
        <v>60.505597688696284</v>
      </c>
      <c r="K28" s="46">
        <v>64.048214691835341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5">
      <c r="A29" s="34" t="s">
        <v>22</v>
      </c>
      <c r="B29" s="46">
        <v>0</v>
      </c>
      <c r="C29" s="46">
        <v>0</v>
      </c>
      <c r="D29" s="46">
        <v>0</v>
      </c>
      <c r="E29" s="46">
        <v>5652.17</v>
      </c>
      <c r="F29" s="46">
        <v>3550.09</v>
      </c>
      <c r="G29" s="46">
        <v>1894.32</v>
      </c>
      <c r="H29" s="46">
        <v>207.76</v>
      </c>
      <c r="I29" s="46">
        <v>54.544410572342031</v>
      </c>
      <c r="J29" s="46">
        <v>51.837482660436592</v>
      </c>
      <c r="K29" s="46">
        <v>62.423219887696732</v>
      </c>
      <c r="L29" s="46">
        <v>43.340217368629659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5">
      <c r="A30" s="34" t="s">
        <v>25</v>
      </c>
      <c r="B30" s="46">
        <v>0</v>
      </c>
      <c r="C30" s="46">
        <v>0</v>
      </c>
      <c r="D30" s="46">
        <v>0</v>
      </c>
      <c r="E30" s="46">
        <v>20521.28</v>
      </c>
      <c r="F30" s="46">
        <v>12804.78</v>
      </c>
      <c r="G30" s="46">
        <v>7242.43</v>
      </c>
      <c r="H30" s="46">
        <v>474.07</v>
      </c>
      <c r="I30" s="46">
        <v>51.63604595220793</v>
      </c>
      <c r="J30" s="46">
        <v>50.8351317488221</v>
      </c>
      <c r="K30" s="46">
        <v>54.20578864290745</v>
      </c>
      <c r="L30" s="46">
        <v>39.759965781285388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5">
      <c r="A32" s="33" t="s">
        <v>11</v>
      </c>
      <c r="B32" s="45">
        <v>0</v>
      </c>
      <c r="C32" s="45">
        <v>0</v>
      </c>
      <c r="D32" s="45">
        <v>0</v>
      </c>
      <c r="E32" s="45">
        <v>35733.99</v>
      </c>
      <c r="F32" s="45">
        <v>21729.08</v>
      </c>
      <c r="G32" s="45">
        <v>13246.58</v>
      </c>
      <c r="H32" s="45">
        <v>758.33</v>
      </c>
      <c r="I32" s="45">
        <v>57.30798036382415</v>
      </c>
      <c r="J32" s="45">
        <v>55.975819895004179</v>
      </c>
      <c r="K32" s="45">
        <v>62.350256031532425</v>
      </c>
      <c r="L32" s="45">
        <v>33.112244452401121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33" t="s">
        <v>30</v>
      </c>
      <c r="B34" s="45">
        <v>0</v>
      </c>
      <c r="C34" s="45">
        <v>0</v>
      </c>
      <c r="D34" s="45">
        <v>0</v>
      </c>
      <c r="E34" s="45">
        <v>79893.37</v>
      </c>
      <c r="F34" s="45">
        <v>60409.35</v>
      </c>
      <c r="G34" s="45">
        <v>17898.05</v>
      </c>
      <c r="H34" s="45">
        <v>1585.97</v>
      </c>
      <c r="I34" s="45">
        <v>57.693791401799622</v>
      </c>
      <c r="J34" s="45">
        <v>57.088608408379699</v>
      </c>
      <c r="K34" s="45">
        <v>60.977421246234918</v>
      </c>
      <c r="L34" s="45">
        <v>47.921306046477895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34" t="s">
        <v>18</v>
      </c>
      <c r="B35" s="46">
        <v>0</v>
      </c>
      <c r="C35" s="46">
        <v>0</v>
      </c>
      <c r="D35" s="46">
        <v>0</v>
      </c>
      <c r="E35" s="46">
        <v>94</v>
      </c>
      <c r="F35" s="46">
        <v>71.92</v>
      </c>
      <c r="G35" s="46">
        <v>22.08</v>
      </c>
      <c r="H35" s="46">
        <v>0</v>
      </c>
      <c r="I35" s="46">
        <v>55.832739368020903</v>
      </c>
      <c r="J35" s="46">
        <v>56.764009471191791</v>
      </c>
      <c r="K35" s="46">
        <v>53.000480076812295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4" t="s">
        <v>23</v>
      </c>
      <c r="B36" s="46">
        <v>0</v>
      </c>
      <c r="C36" s="46">
        <v>0</v>
      </c>
      <c r="D36" s="46">
        <v>0</v>
      </c>
      <c r="E36" s="46">
        <v>29814.99</v>
      </c>
      <c r="F36" s="46">
        <v>22715.77</v>
      </c>
      <c r="G36" s="46">
        <v>6319.32</v>
      </c>
      <c r="H36" s="46">
        <v>779.9</v>
      </c>
      <c r="I36" s="46">
        <v>62.001848306599292</v>
      </c>
      <c r="J36" s="46">
        <v>61.067460117969247</v>
      </c>
      <c r="K36" s="46">
        <v>66.818646100099187</v>
      </c>
      <c r="L36" s="46">
        <v>54.461910182191474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4" t="s">
        <v>41</v>
      </c>
      <c r="B37" s="46">
        <v>0</v>
      </c>
      <c r="C37" s="46">
        <v>0</v>
      </c>
      <c r="D37" s="46">
        <v>0</v>
      </c>
      <c r="E37" s="46">
        <v>138.4</v>
      </c>
      <c r="F37" s="46">
        <v>80</v>
      </c>
      <c r="G37" s="46">
        <v>52</v>
      </c>
      <c r="H37" s="46">
        <v>6.4</v>
      </c>
      <c r="I37" s="46">
        <v>49.410924669760796</v>
      </c>
      <c r="J37" s="46">
        <v>50.473186119873816</v>
      </c>
      <c r="K37" s="46">
        <v>49.242424242424242</v>
      </c>
      <c r="L37" s="46">
        <v>40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4" t="s">
        <v>42</v>
      </c>
      <c r="B38" s="46">
        <v>0</v>
      </c>
      <c r="C38" s="46">
        <v>0</v>
      </c>
      <c r="D38" s="46">
        <v>0</v>
      </c>
      <c r="E38" s="46">
        <v>32</v>
      </c>
      <c r="F38" s="46">
        <v>0</v>
      </c>
      <c r="G38" s="46">
        <v>32</v>
      </c>
      <c r="H38" s="46">
        <v>0</v>
      </c>
      <c r="I38" s="46">
        <v>50.793650793650791</v>
      </c>
      <c r="J38" s="46">
        <v>0</v>
      </c>
      <c r="K38" s="46">
        <v>50.793650793650791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4" t="s">
        <v>43</v>
      </c>
      <c r="B39" s="46">
        <v>0</v>
      </c>
      <c r="C39" s="46">
        <v>0</v>
      </c>
      <c r="D39" s="46">
        <v>0</v>
      </c>
      <c r="E39" s="46">
        <v>9950.81</v>
      </c>
      <c r="F39" s="46">
        <v>7727.23</v>
      </c>
      <c r="G39" s="46">
        <v>2071.52</v>
      </c>
      <c r="H39" s="46">
        <v>152.06</v>
      </c>
      <c r="I39" s="46">
        <v>45.470314414195812</v>
      </c>
      <c r="J39" s="46">
        <v>46.559451160728059</v>
      </c>
      <c r="K39" s="46">
        <v>44.02431249203044</v>
      </c>
      <c r="L39" s="46">
        <v>26.113238652951178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4" t="s">
        <v>24</v>
      </c>
      <c r="B40" s="46">
        <v>0</v>
      </c>
      <c r="C40" s="46">
        <v>0</v>
      </c>
      <c r="D40" s="46">
        <v>0</v>
      </c>
      <c r="E40" s="46">
        <v>24131.06</v>
      </c>
      <c r="F40" s="46">
        <v>20111.02</v>
      </c>
      <c r="G40" s="46">
        <v>3978.97</v>
      </c>
      <c r="H40" s="46">
        <v>41.07</v>
      </c>
      <c r="I40" s="46">
        <v>58.358940327521225</v>
      </c>
      <c r="J40" s="46">
        <v>58.889490150053696</v>
      </c>
      <c r="K40" s="46">
        <v>55.877660844336219</v>
      </c>
      <c r="L40" s="46">
        <v>52.599897540983605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5">
      <c r="A41" s="34" t="s">
        <v>26</v>
      </c>
      <c r="B41" s="46">
        <v>0</v>
      </c>
      <c r="C41" s="46">
        <v>0</v>
      </c>
      <c r="D41" s="46">
        <v>0</v>
      </c>
      <c r="E41" s="46">
        <v>15732.11</v>
      </c>
      <c r="F41" s="46">
        <v>9703.41</v>
      </c>
      <c r="G41" s="46">
        <v>5422.16</v>
      </c>
      <c r="H41" s="46">
        <v>606.54</v>
      </c>
      <c r="I41" s="46">
        <v>59.04119156390886</v>
      </c>
      <c r="J41" s="46">
        <v>55.174172550317373</v>
      </c>
      <c r="K41" s="46">
        <v>69.001869434804576</v>
      </c>
      <c r="L41" s="46">
        <v>50.497448236244196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3" t="s">
        <v>31</v>
      </c>
      <c r="B43" s="45">
        <v>0</v>
      </c>
      <c r="C43" s="45">
        <v>0</v>
      </c>
      <c r="D43" s="45">
        <v>0</v>
      </c>
      <c r="E43" s="45">
        <v>3678.21</v>
      </c>
      <c r="F43" s="45">
        <v>1812.5</v>
      </c>
      <c r="G43" s="45">
        <v>1757.73</v>
      </c>
      <c r="H43" s="45">
        <v>107.98</v>
      </c>
      <c r="I43" s="45">
        <v>64.446219914111651</v>
      </c>
      <c r="J43" s="45">
        <v>63.553007591297174</v>
      </c>
      <c r="K43" s="45">
        <v>65.464804469273744</v>
      </c>
      <c r="L43" s="45">
        <v>63.346239586999879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4" t="s">
        <v>13</v>
      </c>
      <c r="B44" s="46">
        <v>0</v>
      </c>
      <c r="C44" s="46">
        <v>0</v>
      </c>
      <c r="D44" s="46">
        <v>0</v>
      </c>
      <c r="E44" s="46">
        <v>1407.09</v>
      </c>
      <c r="F44" s="46">
        <v>619.07000000000005</v>
      </c>
      <c r="G44" s="46">
        <v>719.82</v>
      </c>
      <c r="H44" s="46">
        <v>68.2</v>
      </c>
      <c r="I44" s="46">
        <v>59.673027989821882</v>
      </c>
      <c r="J44" s="46">
        <v>59.015252621544334</v>
      </c>
      <c r="K44" s="46">
        <v>58.521951219512196</v>
      </c>
      <c r="L44" s="46">
        <v>86.329113924050617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4" t="s">
        <v>14</v>
      </c>
      <c r="B45" s="46"/>
      <c r="C45" s="46"/>
      <c r="D45" s="46"/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4" t="s">
        <v>15</v>
      </c>
      <c r="B46" s="46">
        <v>0</v>
      </c>
      <c r="C46" s="46">
        <v>0</v>
      </c>
      <c r="D46" s="46">
        <v>0</v>
      </c>
      <c r="E46" s="46">
        <v>2157.8000000000002</v>
      </c>
      <c r="F46" s="46">
        <v>1169.6099999999999</v>
      </c>
      <c r="G46" s="46">
        <v>961.34</v>
      </c>
      <c r="H46" s="46">
        <v>26.85</v>
      </c>
      <c r="I46" s="46">
        <v>67.048028611467572</v>
      </c>
      <c r="J46" s="46">
        <v>66.276618652039389</v>
      </c>
      <c r="K46" s="46">
        <v>69.356246708366712</v>
      </c>
      <c r="L46" s="46">
        <v>39.801363771123633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4" t="s">
        <v>16</v>
      </c>
      <c r="B47" s="46">
        <v>0</v>
      </c>
      <c r="C47" s="46">
        <v>0</v>
      </c>
      <c r="D47" s="46">
        <v>0</v>
      </c>
      <c r="E47" s="46">
        <v>9.6</v>
      </c>
      <c r="F47" s="46">
        <v>0</v>
      </c>
      <c r="G47" s="46">
        <v>0</v>
      </c>
      <c r="H47" s="46">
        <v>9.6</v>
      </c>
      <c r="I47" s="46">
        <v>96</v>
      </c>
      <c r="J47" s="46">
        <v>0</v>
      </c>
      <c r="K47" s="46">
        <v>0</v>
      </c>
      <c r="L47" s="46">
        <v>96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5">
      <c r="A48" s="34" t="s">
        <v>17</v>
      </c>
      <c r="B48" s="46">
        <v>0</v>
      </c>
      <c r="C48" s="46">
        <v>0</v>
      </c>
      <c r="D48" s="46">
        <v>0</v>
      </c>
      <c r="E48" s="46">
        <v>14.3</v>
      </c>
      <c r="F48" s="46">
        <v>8</v>
      </c>
      <c r="G48" s="46">
        <v>6.3</v>
      </c>
      <c r="H48" s="46">
        <v>0</v>
      </c>
      <c r="I48" s="46">
        <v>79.444444444444443</v>
      </c>
      <c r="J48" s="46">
        <v>80</v>
      </c>
      <c r="K48" s="46">
        <v>78.75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4" t="s">
        <v>19</v>
      </c>
      <c r="B49" s="46">
        <v>0</v>
      </c>
      <c r="C49" s="46">
        <v>0</v>
      </c>
      <c r="D49" s="46">
        <v>0</v>
      </c>
      <c r="E49" s="46">
        <v>89.42</v>
      </c>
      <c r="F49" s="46">
        <v>15.82</v>
      </c>
      <c r="G49" s="46">
        <v>70.27</v>
      </c>
      <c r="H49" s="46">
        <v>3.33</v>
      </c>
      <c r="I49" s="46">
        <v>86.714507370054307</v>
      </c>
      <c r="J49" s="46">
        <v>56.079404466501238</v>
      </c>
      <c r="K49" s="46">
        <v>115.36693482186834</v>
      </c>
      <c r="L49" s="46">
        <v>23.785714285714285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5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5">
      <c r="A51" s="33" t="s">
        <v>38</v>
      </c>
      <c r="B51" s="45">
        <v>0</v>
      </c>
      <c r="C51" s="45">
        <v>0</v>
      </c>
      <c r="D51" s="45">
        <v>0</v>
      </c>
      <c r="E51" s="45">
        <v>46803.4</v>
      </c>
      <c r="F51" s="45">
        <v>42830.5</v>
      </c>
      <c r="G51" s="45">
        <v>2942.6</v>
      </c>
      <c r="H51" s="45">
        <v>1030.3</v>
      </c>
      <c r="I51" s="45">
        <v>45.415722596076868</v>
      </c>
      <c r="J51" s="45">
        <v>46.252765225410755</v>
      </c>
      <c r="K51" s="45">
        <v>46.121389566340447</v>
      </c>
      <c r="L51" s="45">
        <v>25.286972656297937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8" t="s">
        <v>88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8" t="s">
        <v>89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41" t="s">
        <v>85</v>
      </c>
      <c r="B57" s="37"/>
      <c r="C57" s="37"/>
      <c r="D57" s="37"/>
      <c r="E57" s="37"/>
      <c r="F57" s="36"/>
      <c r="G57" s="36"/>
      <c r="H57" s="37"/>
      <c r="I57" s="37"/>
      <c r="J57" s="37"/>
      <c r="K57" s="37"/>
      <c r="L57" s="3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44" t="s">
        <v>70</v>
      </c>
      <c r="B58" s="37"/>
      <c r="C58" s="37"/>
      <c r="D58" s="37"/>
      <c r="E58" s="37"/>
      <c r="F58" s="36"/>
      <c r="G58" s="36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5">
      <c r="A60" s="43" t="s">
        <v>86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6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6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pageSetUpPr fitToPage="1"/>
  </sheetPr>
  <dimension ref="A1:AA9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2" width="8" style="1" customWidth="1"/>
    <col min="3" max="3" width="10.1640625" style="1" customWidth="1"/>
    <col min="4" max="4" width="10.5" style="1" customWidth="1"/>
    <col min="5" max="5" width="9.5" style="1" customWidth="1"/>
    <col min="6" max="7" width="10" style="1" customWidth="1"/>
    <col min="8" max="8" width="13.83203125" style="1" customWidth="1"/>
    <col min="9" max="9" width="10.83203125" style="1" customWidth="1"/>
    <col min="10" max="11" width="9.83203125" style="1" customWidth="1"/>
    <col min="12" max="12" width="14.1640625" style="1" customWidth="1"/>
    <col min="13" max="16384" width="9.33203125" style="1"/>
  </cols>
  <sheetData>
    <row r="1" spans="1:27" s="8" customFormat="1" ht="16.5" customHeight="1" x14ac:dyDescent="0.2">
      <c r="A1" s="7" t="s">
        <v>45</v>
      </c>
      <c r="L1" s="9" t="s">
        <v>66</v>
      </c>
    </row>
    <row r="2" spans="1:27" ht="3.75" customHeight="1" x14ac:dyDescent="0.25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5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5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5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5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5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5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5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5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5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5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5">
      <c r="A13" s="33" t="s">
        <v>74</v>
      </c>
      <c r="B13" s="45">
        <v>1460</v>
      </c>
      <c r="C13" s="45">
        <v>0</v>
      </c>
      <c r="D13" s="45">
        <v>1460</v>
      </c>
      <c r="E13" s="45">
        <v>1173888.55</v>
      </c>
      <c r="F13" s="45">
        <v>566143.54</v>
      </c>
      <c r="G13" s="45">
        <v>603313.16</v>
      </c>
      <c r="H13" s="45">
        <v>4431.8500000000004</v>
      </c>
      <c r="I13" s="45">
        <v>77.824191652907757</v>
      </c>
      <c r="J13" s="45">
        <v>71.336326271722967</v>
      </c>
      <c r="K13" s="45">
        <v>85.708041874220243</v>
      </c>
      <c r="L13" s="45">
        <v>40.874232775197953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5">
      <c r="A15" s="33" t="s">
        <v>32</v>
      </c>
      <c r="B15" s="45">
        <v>1460</v>
      </c>
      <c r="C15" s="45">
        <v>0</v>
      </c>
      <c r="D15" s="45">
        <v>1460</v>
      </c>
      <c r="E15" s="45">
        <v>910433.01</v>
      </c>
      <c r="F15" s="45">
        <v>396402.67</v>
      </c>
      <c r="G15" s="45">
        <v>513748.8</v>
      </c>
      <c r="H15" s="45">
        <v>281.54000000000002</v>
      </c>
      <c r="I15" s="45">
        <v>85.744706033229519</v>
      </c>
      <c r="J15" s="45">
        <v>81.79301587264905</v>
      </c>
      <c r="K15" s="45">
        <v>89.066381385441716</v>
      </c>
      <c r="L15" s="45">
        <v>83.253984682260381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5">
      <c r="A16" s="34" t="s">
        <v>35</v>
      </c>
      <c r="B16" s="46">
        <v>0</v>
      </c>
      <c r="C16" s="46">
        <v>0</v>
      </c>
      <c r="D16" s="46">
        <v>0</v>
      </c>
      <c r="E16" s="46">
        <v>334575.15999999997</v>
      </c>
      <c r="F16" s="46">
        <v>83745.31</v>
      </c>
      <c r="G16" s="46">
        <v>250775.35</v>
      </c>
      <c r="H16" s="46">
        <v>54.5</v>
      </c>
      <c r="I16" s="46">
        <v>86.19213369603699</v>
      </c>
      <c r="J16" s="46">
        <v>73.199629672167916</v>
      </c>
      <c r="K16" s="46">
        <v>91.644580393207065</v>
      </c>
      <c r="L16" s="46">
        <v>42.618079449483893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34" t="s">
        <v>34</v>
      </c>
      <c r="B17" s="46">
        <v>1460</v>
      </c>
      <c r="C17" s="46">
        <v>0</v>
      </c>
      <c r="D17" s="46">
        <v>1460</v>
      </c>
      <c r="E17" s="46">
        <v>454751.9</v>
      </c>
      <c r="F17" s="46">
        <v>256602.56</v>
      </c>
      <c r="G17" s="46">
        <v>198149.34</v>
      </c>
      <c r="H17" s="46">
        <v>0</v>
      </c>
      <c r="I17" s="46">
        <v>86.855598848946101</v>
      </c>
      <c r="J17" s="46">
        <v>85.326672199876569</v>
      </c>
      <c r="K17" s="46">
        <v>88.936935490951029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5">
      <c r="A18" s="34" t="s">
        <v>90</v>
      </c>
      <c r="B18" s="46">
        <v>0</v>
      </c>
      <c r="C18" s="46">
        <v>0</v>
      </c>
      <c r="D18" s="46">
        <v>0</v>
      </c>
      <c r="E18" s="46">
        <v>121105.95</v>
      </c>
      <c r="F18" s="46">
        <v>56054.8</v>
      </c>
      <c r="G18" s="46">
        <v>64824.11</v>
      </c>
      <c r="H18" s="46">
        <v>227.04</v>
      </c>
      <c r="I18" s="46">
        <v>80.71093442808683</v>
      </c>
      <c r="J18" s="46">
        <v>80.648725672211782</v>
      </c>
      <c r="K18" s="46">
        <v>80.648067281255052</v>
      </c>
      <c r="L18" s="46">
        <v>137.5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5">
      <c r="A20" s="33" t="s">
        <v>28</v>
      </c>
      <c r="B20" s="45">
        <v>0</v>
      </c>
      <c r="C20" s="45">
        <v>0</v>
      </c>
      <c r="D20" s="45">
        <v>0</v>
      </c>
      <c r="E20" s="45">
        <v>68206.19</v>
      </c>
      <c r="F20" s="45">
        <v>24720.02</v>
      </c>
      <c r="G20" s="45">
        <v>43273.440000000002</v>
      </c>
      <c r="H20" s="45">
        <v>212.73</v>
      </c>
      <c r="I20" s="45">
        <v>69.602819291048391</v>
      </c>
      <c r="J20" s="45">
        <v>61.983583390419014</v>
      </c>
      <c r="K20" s="45">
        <v>75.167106279089765</v>
      </c>
      <c r="L20" s="45">
        <v>39.233152594887684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5">
      <c r="A21" s="34" t="s">
        <v>12</v>
      </c>
      <c r="B21" s="46">
        <v>0</v>
      </c>
      <c r="C21" s="46">
        <v>0</v>
      </c>
      <c r="D21" s="46">
        <v>0</v>
      </c>
      <c r="E21" s="46">
        <v>16837.27</v>
      </c>
      <c r="F21" s="46">
        <v>5706.24</v>
      </c>
      <c r="G21" s="46">
        <v>11047.33</v>
      </c>
      <c r="H21" s="46">
        <v>83.7</v>
      </c>
      <c r="I21" s="46">
        <v>68.981202851958471</v>
      </c>
      <c r="J21" s="46">
        <v>64.884631653635708</v>
      </c>
      <c r="K21" s="46">
        <v>72.196136017718146</v>
      </c>
      <c r="L21" s="46">
        <v>26.808019985907372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5">
      <c r="A22" s="34" t="s">
        <v>36</v>
      </c>
      <c r="B22" s="46">
        <v>0</v>
      </c>
      <c r="C22" s="46">
        <v>0</v>
      </c>
      <c r="D22" s="46">
        <v>0</v>
      </c>
      <c r="E22" s="46">
        <v>9513.7099999999991</v>
      </c>
      <c r="F22" s="46">
        <v>2228.33</v>
      </c>
      <c r="G22" s="46">
        <v>7285.38</v>
      </c>
      <c r="H22" s="46">
        <v>0</v>
      </c>
      <c r="I22" s="46">
        <v>79.869287081500374</v>
      </c>
      <c r="J22" s="46">
        <v>72.938276777443548</v>
      </c>
      <c r="K22" s="46">
        <v>82.260167944257944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5">
      <c r="A23" s="34" t="s">
        <v>20</v>
      </c>
      <c r="B23" s="46">
        <v>0</v>
      </c>
      <c r="C23" s="46">
        <v>0</v>
      </c>
      <c r="D23" s="46">
        <v>0</v>
      </c>
      <c r="E23" s="46">
        <v>219</v>
      </c>
      <c r="F23" s="46">
        <v>111.78</v>
      </c>
      <c r="G23" s="46">
        <v>99.22</v>
      </c>
      <c r="H23" s="46">
        <v>8</v>
      </c>
      <c r="I23" s="46">
        <v>61.764954733903039</v>
      </c>
      <c r="J23" s="46">
        <v>60.151751600925571</v>
      </c>
      <c r="K23" s="46">
        <v>62.504724707068156</v>
      </c>
      <c r="L23" s="46">
        <v>80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5">
      <c r="A24" s="34" t="s">
        <v>37</v>
      </c>
      <c r="B24" s="46">
        <v>0</v>
      </c>
      <c r="C24" s="46">
        <v>0</v>
      </c>
      <c r="D24" s="46">
        <v>0</v>
      </c>
      <c r="E24" s="46">
        <v>41183.25</v>
      </c>
      <c r="F24" s="46">
        <v>16474.27</v>
      </c>
      <c r="G24" s="46">
        <v>24708.98</v>
      </c>
      <c r="H24" s="46">
        <v>0</v>
      </c>
      <c r="I24" s="46">
        <v>67.939550119940634</v>
      </c>
      <c r="J24" s="46">
        <v>59.849416192572896</v>
      </c>
      <c r="K24" s="46">
        <v>74.669134989902176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5">
      <c r="A25" s="34" t="s">
        <v>27</v>
      </c>
      <c r="B25" s="46">
        <v>0</v>
      </c>
      <c r="C25" s="46">
        <v>0</v>
      </c>
      <c r="D25" s="46">
        <v>0</v>
      </c>
      <c r="E25" s="46">
        <v>452.96</v>
      </c>
      <c r="F25" s="46">
        <v>199.4</v>
      </c>
      <c r="G25" s="46">
        <v>132.53</v>
      </c>
      <c r="H25" s="46">
        <v>121.03</v>
      </c>
      <c r="I25" s="46">
        <v>64.590463153091491</v>
      </c>
      <c r="J25" s="46">
        <v>62.3125</v>
      </c>
      <c r="K25" s="46">
        <v>82.173859126984127</v>
      </c>
      <c r="L25" s="46">
        <v>55.013636363636365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5">
      <c r="A27" s="33" t="s">
        <v>29</v>
      </c>
      <c r="B27" s="45">
        <v>0</v>
      </c>
      <c r="C27" s="45">
        <v>0</v>
      </c>
      <c r="D27" s="45">
        <v>0</v>
      </c>
      <c r="E27" s="45">
        <v>29461.02</v>
      </c>
      <c r="F27" s="45">
        <v>17888.009999999998</v>
      </c>
      <c r="G27" s="45">
        <v>11003.61</v>
      </c>
      <c r="H27" s="45">
        <v>569.4</v>
      </c>
      <c r="I27" s="45">
        <v>57.928929602467143</v>
      </c>
      <c r="J27" s="45">
        <v>55.322071199292644</v>
      </c>
      <c r="K27" s="45">
        <v>63.4516279517672</v>
      </c>
      <c r="L27" s="45">
        <v>48.207663782447469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5">
      <c r="A28" s="34" t="s">
        <v>21</v>
      </c>
      <c r="B28" s="46">
        <v>0</v>
      </c>
      <c r="C28" s="46">
        <v>0</v>
      </c>
      <c r="D28" s="46">
        <v>0</v>
      </c>
      <c r="E28" s="46">
        <v>314.77999999999997</v>
      </c>
      <c r="F28" s="46">
        <v>147.54</v>
      </c>
      <c r="G28" s="46">
        <v>167.24</v>
      </c>
      <c r="H28" s="46">
        <v>0</v>
      </c>
      <c r="I28" s="46">
        <v>63.362789106060902</v>
      </c>
      <c r="J28" s="46">
        <v>55.983911360704255</v>
      </c>
      <c r="K28" s="46">
        <v>71.699892818863873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5">
      <c r="A29" s="34" t="s">
        <v>22</v>
      </c>
      <c r="B29" s="46">
        <v>0</v>
      </c>
      <c r="C29" s="46">
        <v>0</v>
      </c>
      <c r="D29" s="46">
        <v>0</v>
      </c>
      <c r="E29" s="46">
        <v>6407.15</v>
      </c>
      <c r="F29" s="46">
        <v>4046.89</v>
      </c>
      <c r="G29" s="46">
        <v>2169.1999999999998</v>
      </c>
      <c r="H29" s="46">
        <v>191.06</v>
      </c>
      <c r="I29" s="46">
        <v>62.286856973981479</v>
      </c>
      <c r="J29" s="46">
        <v>59.540406774873176</v>
      </c>
      <c r="K29" s="46">
        <v>70.949868677981399</v>
      </c>
      <c r="L29" s="46">
        <v>44.199227334767627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5">
      <c r="A30" s="34" t="s">
        <v>25</v>
      </c>
      <c r="B30" s="46">
        <v>0</v>
      </c>
      <c r="C30" s="46">
        <v>0</v>
      </c>
      <c r="D30" s="46">
        <v>0</v>
      </c>
      <c r="E30" s="46">
        <v>22739.09</v>
      </c>
      <c r="F30" s="46">
        <v>13693.58</v>
      </c>
      <c r="G30" s="46">
        <v>8667.17</v>
      </c>
      <c r="H30" s="46">
        <v>378.34</v>
      </c>
      <c r="I30" s="46">
        <v>56.742934984816785</v>
      </c>
      <c r="J30" s="46">
        <v>54.180737512112302</v>
      </c>
      <c r="K30" s="46">
        <v>61.683169514721612</v>
      </c>
      <c r="L30" s="46">
        <v>50.521452321497726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5">
      <c r="A32" s="33" t="s">
        <v>11</v>
      </c>
      <c r="B32" s="45">
        <v>0</v>
      </c>
      <c r="C32" s="45">
        <v>0</v>
      </c>
      <c r="D32" s="45">
        <v>0</v>
      </c>
      <c r="E32" s="45">
        <v>35169.370000000003</v>
      </c>
      <c r="F32" s="45">
        <v>21119.75</v>
      </c>
      <c r="G32" s="45">
        <v>13545</v>
      </c>
      <c r="H32" s="45">
        <v>504.62</v>
      </c>
      <c r="I32" s="45">
        <v>54.647795099883574</v>
      </c>
      <c r="J32" s="45">
        <v>52.913933666387727</v>
      </c>
      <c r="K32" s="45">
        <v>60.023610616268996</v>
      </c>
      <c r="L32" s="45">
        <v>26.885679121534864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33" t="s">
        <v>30</v>
      </c>
      <c r="B34" s="45">
        <v>0</v>
      </c>
      <c r="C34" s="45">
        <v>0</v>
      </c>
      <c r="D34" s="45">
        <v>0</v>
      </c>
      <c r="E34" s="45">
        <v>71329.2</v>
      </c>
      <c r="F34" s="45">
        <v>53537.89</v>
      </c>
      <c r="G34" s="45">
        <v>16951.04</v>
      </c>
      <c r="H34" s="45">
        <v>840.27</v>
      </c>
      <c r="I34" s="45">
        <v>51.109499874356494</v>
      </c>
      <c r="J34" s="45">
        <v>49.925104728888257</v>
      </c>
      <c r="K34" s="45">
        <v>57.319544122858503</v>
      </c>
      <c r="L34" s="45">
        <v>30.530404325204199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34" t="s">
        <v>18</v>
      </c>
      <c r="B35" s="46">
        <v>0</v>
      </c>
      <c r="C35" s="46">
        <v>0</v>
      </c>
      <c r="D35" s="46">
        <v>0</v>
      </c>
      <c r="E35" s="46">
        <v>90.82</v>
      </c>
      <c r="F35" s="46">
        <v>58.73</v>
      </c>
      <c r="G35" s="46">
        <v>32.090000000000003</v>
      </c>
      <c r="H35" s="46">
        <v>0</v>
      </c>
      <c r="I35" s="46">
        <v>54.612146722790136</v>
      </c>
      <c r="J35" s="46">
        <v>46.353591160220994</v>
      </c>
      <c r="K35" s="46">
        <v>81.035353535353551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4" t="s">
        <v>23</v>
      </c>
      <c r="B36" s="46">
        <v>0</v>
      </c>
      <c r="C36" s="46">
        <v>0</v>
      </c>
      <c r="D36" s="46">
        <v>0</v>
      </c>
      <c r="E36" s="46">
        <v>26900.79</v>
      </c>
      <c r="F36" s="46">
        <v>20485.88</v>
      </c>
      <c r="G36" s="46">
        <v>5905.86</v>
      </c>
      <c r="H36" s="46">
        <v>509.05</v>
      </c>
      <c r="I36" s="46">
        <v>54.998310231654671</v>
      </c>
      <c r="J36" s="46">
        <v>54.013945730510862</v>
      </c>
      <c r="K36" s="46">
        <v>60.968813908569388</v>
      </c>
      <c r="L36" s="46">
        <v>39.20836157495841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4" t="s">
        <v>41</v>
      </c>
      <c r="B37" s="46">
        <v>0</v>
      </c>
      <c r="C37" s="46">
        <v>0</v>
      </c>
      <c r="D37" s="46">
        <v>0</v>
      </c>
      <c r="E37" s="46">
        <v>127.27</v>
      </c>
      <c r="F37" s="46">
        <v>77.97</v>
      </c>
      <c r="G37" s="46">
        <v>48.3</v>
      </c>
      <c r="H37" s="46">
        <v>1</v>
      </c>
      <c r="I37" s="46">
        <v>45.437343805783648</v>
      </c>
      <c r="J37" s="46">
        <v>49.192429022082017</v>
      </c>
      <c r="K37" s="46">
        <v>45.738636363636367</v>
      </c>
      <c r="L37" s="46">
        <v>6.25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4" t="s">
        <v>42</v>
      </c>
      <c r="B38" s="46">
        <v>0</v>
      </c>
      <c r="C38" s="46">
        <v>0</v>
      </c>
      <c r="D38" s="46">
        <v>0</v>
      </c>
      <c r="E38" s="46">
        <v>28</v>
      </c>
      <c r="F38" s="46">
        <v>0</v>
      </c>
      <c r="G38" s="46">
        <v>28</v>
      </c>
      <c r="H38" s="46">
        <v>0</v>
      </c>
      <c r="I38" s="46">
        <v>44.444444444444443</v>
      </c>
      <c r="J38" s="46">
        <v>0</v>
      </c>
      <c r="K38" s="46">
        <v>44.444444444444443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4" t="s">
        <v>43</v>
      </c>
      <c r="B39" s="46">
        <v>0</v>
      </c>
      <c r="C39" s="46">
        <v>0</v>
      </c>
      <c r="D39" s="46">
        <v>0</v>
      </c>
      <c r="E39" s="46">
        <v>9685.07</v>
      </c>
      <c r="F39" s="46">
        <v>7382.42</v>
      </c>
      <c r="G39" s="46">
        <v>2212.15</v>
      </c>
      <c r="H39" s="46">
        <v>90.5</v>
      </c>
      <c r="I39" s="46">
        <v>44.218309489404348</v>
      </c>
      <c r="J39" s="46">
        <v>43.994040702005307</v>
      </c>
      <c r="K39" s="46">
        <v>47.013106246241009</v>
      </c>
      <c r="L39" s="46">
        <v>21.704719877206447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4" t="s">
        <v>24</v>
      </c>
      <c r="B40" s="46">
        <v>0</v>
      </c>
      <c r="C40" s="46">
        <v>0</v>
      </c>
      <c r="D40" s="46">
        <v>0</v>
      </c>
      <c r="E40" s="46">
        <v>19940.48</v>
      </c>
      <c r="F40" s="46">
        <v>16347.66</v>
      </c>
      <c r="G40" s="46">
        <v>3554.54</v>
      </c>
      <c r="H40" s="46">
        <v>38.28</v>
      </c>
      <c r="I40" s="46">
        <v>48.614045464009159</v>
      </c>
      <c r="J40" s="46">
        <v>47.847771379600402</v>
      </c>
      <c r="K40" s="46">
        <v>52.70427960755066</v>
      </c>
      <c r="L40" s="46">
        <v>35.559684161634927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5">
      <c r="A41" s="34" t="s">
        <v>26</v>
      </c>
      <c r="B41" s="46">
        <v>0</v>
      </c>
      <c r="C41" s="46">
        <v>0</v>
      </c>
      <c r="D41" s="46">
        <v>0</v>
      </c>
      <c r="E41" s="46">
        <v>14556.77</v>
      </c>
      <c r="F41" s="46">
        <v>9185.23</v>
      </c>
      <c r="G41" s="46">
        <v>5170.1000000000004</v>
      </c>
      <c r="H41" s="46">
        <v>201.44</v>
      </c>
      <c r="I41" s="46">
        <v>53.479570202183666</v>
      </c>
      <c r="J41" s="46">
        <v>50.809698794814167</v>
      </c>
      <c r="K41" s="46">
        <v>62.833225372464995</v>
      </c>
      <c r="L41" s="46">
        <v>22.056037927976263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3" t="s">
        <v>31</v>
      </c>
      <c r="B43" s="45">
        <v>0</v>
      </c>
      <c r="C43" s="45">
        <v>0</v>
      </c>
      <c r="D43" s="45">
        <v>0</v>
      </c>
      <c r="E43" s="45">
        <v>3151.12</v>
      </c>
      <c r="F43" s="45">
        <v>1487.49</v>
      </c>
      <c r="G43" s="45">
        <v>1649.88</v>
      </c>
      <c r="H43" s="45">
        <v>13.75</v>
      </c>
      <c r="I43" s="45">
        <v>58.659101401361163</v>
      </c>
      <c r="J43" s="45">
        <v>55.07753487958766</v>
      </c>
      <c r="K43" s="45">
        <v>62.614992257946987</v>
      </c>
      <c r="L43" s="45">
        <v>37.941501103752756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4" t="s">
        <v>13</v>
      </c>
      <c r="B44" s="46">
        <v>0</v>
      </c>
      <c r="C44" s="46">
        <v>0</v>
      </c>
      <c r="D44" s="46">
        <v>0</v>
      </c>
      <c r="E44" s="46">
        <v>1426.56</v>
      </c>
      <c r="F44" s="46">
        <v>627.25</v>
      </c>
      <c r="G44" s="46">
        <v>799.31</v>
      </c>
      <c r="H44" s="46">
        <v>0</v>
      </c>
      <c r="I44" s="46">
        <v>69.2504854368932</v>
      </c>
      <c r="J44" s="46">
        <v>71.767734553775739</v>
      </c>
      <c r="K44" s="46">
        <v>67.395446880269816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4" t="s">
        <v>14</v>
      </c>
      <c r="B45" s="46"/>
      <c r="C45" s="46"/>
      <c r="D45" s="46"/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4" t="s">
        <v>15</v>
      </c>
      <c r="B46" s="46">
        <v>0</v>
      </c>
      <c r="C46" s="46">
        <v>0</v>
      </c>
      <c r="D46" s="46">
        <v>0</v>
      </c>
      <c r="E46" s="46">
        <v>1637.53</v>
      </c>
      <c r="F46" s="46">
        <v>819.72</v>
      </c>
      <c r="G46" s="46">
        <v>804.06</v>
      </c>
      <c r="H46" s="46">
        <v>13.75</v>
      </c>
      <c r="I46" s="46">
        <v>51.011488667090326</v>
      </c>
      <c r="J46" s="46">
        <v>46.084825042727353</v>
      </c>
      <c r="K46" s="46">
        <v>57.632099544138306</v>
      </c>
      <c r="L46" s="46">
        <v>37.941501103752756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4" t="s">
        <v>16</v>
      </c>
      <c r="B47" s="46">
        <v>0</v>
      </c>
      <c r="C47" s="46">
        <v>0</v>
      </c>
      <c r="D47" s="46">
        <v>0</v>
      </c>
      <c r="E47" s="46">
        <v>8.64</v>
      </c>
      <c r="F47" s="46">
        <v>8.64</v>
      </c>
      <c r="G47" s="46">
        <v>0</v>
      </c>
      <c r="H47" s="46">
        <v>0</v>
      </c>
      <c r="I47" s="46">
        <v>108</v>
      </c>
      <c r="J47" s="46">
        <v>108</v>
      </c>
      <c r="K47" s="46">
        <v>0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5">
      <c r="A48" s="34" t="s">
        <v>17</v>
      </c>
      <c r="B48" s="46">
        <v>0</v>
      </c>
      <c r="C48" s="46">
        <v>0</v>
      </c>
      <c r="D48" s="46">
        <v>0</v>
      </c>
      <c r="E48" s="46">
        <v>11.32</v>
      </c>
      <c r="F48" s="46">
        <v>6.4</v>
      </c>
      <c r="G48" s="46">
        <v>4.92</v>
      </c>
      <c r="H48" s="46">
        <v>0</v>
      </c>
      <c r="I48" s="46">
        <v>62.888888888888886</v>
      </c>
      <c r="J48" s="46">
        <v>64</v>
      </c>
      <c r="K48" s="46">
        <v>61.5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4" t="s">
        <v>19</v>
      </c>
      <c r="B49" s="46">
        <v>0</v>
      </c>
      <c r="C49" s="46">
        <v>0</v>
      </c>
      <c r="D49" s="46">
        <v>0</v>
      </c>
      <c r="E49" s="46">
        <v>67.069999999999993</v>
      </c>
      <c r="F49" s="46">
        <v>25.48</v>
      </c>
      <c r="G49" s="46">
        <v>41.59</v>
      </c>
      <c r="H49" s="46">
        <v>0</v>
      </c>
      <c r="I49" s="46">
        <v>88.482849604221656</v>
      </c>
      <c r="J49" s="46">
        <v>84.933333333333337</v>
      </c>
      <c r="K49" s="46">
        <v>90.807860262008745</v>
      </c>
      <c r="L49" s="46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5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5">
      <c r="A51" s="33" t="s">
        <v>38</v>
      </c>
      <c r="B51" s="45">
        <v>0</v>
      </c>
      <c r="C51" s="45">
        <v>0</v>
      </c>
      <c r="D51" s="45">
        <v>0</v>
      </c>
      <c r="E51" s="45">
        <v>56138.64</v>
      </c>
      <c r="F51" s="45">
        <v>50987.71</v>
      </c>
      <c r="G51" s="45">
        <v>3141.39</v>
      </c>
      <c r="H51" s="45">
        <v>2009.54</v>
      </c>
      <c r="I51" s="45">
        <v>54.57365848252585</v>
      </c>
      <c r="J51" s="45">
        <v>55.359896202318616</v>
      </c>
      <c r="K51" s="45">
        <v>47.241291673120621</v>
      </c>
      <c r="L51" s="45">
        <v>48.825846204683018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8" t="s">
        <v>88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8" t="s">
        <v>89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41" t="s">
        <v>85</v>
      </c>
      <c r="B57" s="37"/>
      <c r="C57" s="37"/>
      <c r="D57" s="37"/>
      <c r="E57" s="37"/>
      <c r="F57" s="36"/>
      <c r="G57" s="36"/>
      <c r="H57" s="37"/>
      <c r="I57" s="37"/>
      <c r="J57" s="37"/>
      <c r="K57" s="37"/>
      <c r="L57" s="3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44" t="s">
        <v>70</v>
      </c>
      <c r="B58" s="37"/>
      <c r="C58" s="37"/>
      <c r="D58" s="37"/>
      <c r="E58" s="37"/>
      <c r="F58" s="36"/>
      <c r="G58" s="36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5">
      <c r="A60" s="43" t="s">
        <v>86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6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6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pageSetUpPr fitToPage="1"/>
  </sheetPr>
  <dimension ref="A1:AA91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2" width="8" style="1" customWidth="1"/>
    <col min="3" max="3" width="10.1640625" style="1" customWidth="1"/>
    <col min="4" max="4" width="10.5" style="1" customWidth="1"/>
    <col min="5" max="5" width="9.5" style="1" customWidth="1"/>
    <col min="6" max="7" width="10" style="1" customWidth="1"/>
    <col min="8" max="8" width="13.83203125" style="1" customWidth="1"/>
    <col min="9" max="9" width="10.83203125" style="1" customWidth="1"/>
    <col min="10" max="11" width="9.83203125" style="1" customWidth="1"/>
    <col min="12" max="12" width="14.1640625" style="1" customWidth="1"/>
    <col min="13" max="16384" width="9.33203125" style="1"/>
  </cols>
  <sheetData>
    <row r="1" spans="1:27" s="8" customFormat="1" ht="16.5" customHeight="1" x14ac:dyDescent="0.2">
      <c r="A1" s="7" t="s">
        <v>44</v>
      </c>
      <c r="L1" s="9" t="s">
        <v>66</v>
      </c>
    </row>
    <row r="2" spans="1:27" ht="3.75" customHeight="1" x14ac:dyDescent="0.25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5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5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5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5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5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5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5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5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5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5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5">
      <c r="A13" s="33" t="s">
        <v>3</v>
      </c>
      <c r="B13" s="45">
        <v>2600</v>
      </c>
      <c r="C13" s="45">
        <v>0</v>
      </c>
      <c r="D13" s="45">
        <v>2600</v>
      </c>
      <c r="E13" s="45">
        <v>1275720.8</v>
      </c>
      <c r="F13" s="45">
        <v>603520.30000000005</v>
      </c>
      <c r="G13" s="45">
        <v>669419.6</v>
      </c>
      <c r="H13" s="45">
        <v>2780.9</v>
      </c>
      <c r="I13" s="45">
        <v>84.804196040811462</v>
      </c>
      <c r="J13" s="45">
        <v>76.448943767011215</v>
      </c>
      <c r="K13" s="45">
        <v>94.456041411567085</v>
      </c>
      <c r="L13" s="45">
        <v>45.138618361251794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5">
      <c r="A15" s="33" t="s">
        <v>32</v>
      </c>
      <c r="B15" s="45">
        <v>2600</v>
      </c>
      <c r="C15" s="45">
        <v>0</v>
      </c>
      <c r="D15" s="45">
        <v>2600</v>
      </c>
      <c r="E15" s="45">
        <v>1002402.9</v>
      </c>
      <c r="F15" s="45">
        <v>421160.2</v>
      </c>
      <c r="G15" s="45">
        <v>580997.19999999995</v>
      </c>
      <c r="H15" s="45">
        <v>245.5</v>
      </c>
      <c r="I15" s="45">
        <v>95.784161756277413</v>
      </c>
      <c r="J15" s="45">
        <v>88.504153174566966</v>
      </c>
      <c r="K15" s="45">
        <v>101.85267579313113</v>
      </c>
      <c r="L15" s="45">
        <v>107.34586794927854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5">
      <c r="A16" s="34" t="s">
        <v>35</v>
      </c>
      <c r="B16" s="46">
        <v>0</v>
      </c>
      <c r="C16" s="46">
        <v>0</v>
      </c>
      <c r="D16" s="46">
        <v>0</v>
      </c>
      <c r="E16" s="46">
        <v>372987</v>
      </c>
      <c r="F16" s="46">
        <v>91681.600000000006</v>
      </c>
      <c r="G16" s="46">
        <v>281255.90000000002</v>
      </c>
      <c r="H16" s="46">
        <v>49.5</v>
      </c>
      <c r="I16" s="46">
        <v>96.086490129280762</v>
      </c>
      <c r="J16" s="46">
        <v>82.551636642274389</v>
      </c>
      <c r="K16" s="46">
        <v>101.51443730599871</v>
      </c>
      <c r="L16" s="46">
        <v>84.327086882453145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34" t="s">
        <v>34</v>
      </c>
      <c r="B17" s="46">
        <v>2600</v>
      </c>
      <c r="C17" s="46">
        <v>0</v>
      </c>
      <c r="D17" s="46">
        <v>2600</v>
      </c>
      <c r="E17" s="46">
        <v>500077.4</v>
      </c>
      <c r="F17" s="46">
        <v>270924.3</v>
      </c>
      <c r="G17" s="46">
        <v>229153.1</v>
      </c>
      <c r="H17" s="46">
        <v>0</v>
      </c>
      <c r="I17" s="46">
        <v>95.451887097131305</v>
      </c>
      <c r="J17" s="46">
        <v>90.069655598412467</v>
      </c>
      <c r="K17" s="46">
        <v>102.7081138984631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5">
      <c r="A18" s="34" t="s">
        <v>33</v>
      </c>
      <c r="B18" s="46">
        <v>0</v>
      </c>
      <c r="C18" s="46">
        <v>0</v>
      </c>
      <c r="D18" s="46">
        <v>0</v>
      </c>
      <c r="E18" s="46">
        <v>129338.5</v>
      </c>
      <c r="F18" s="46">
        <v>58554.3</v>
      </c>
      <c r="G18" s="46">
        <v>70588.2</v>
      </c>
      <c r="H18" s="46">
        <v>196</v>
      </c>
      <c r="I18" s="46">
        <v>96.206086031583098</v>
      </c>
      <c r="J18" s="46">
        <v>91.475371420537101</v>
      </c>
      <c r="K18" s="46">
        <v>100.46998206609923</v>
      </c>
      <c r="L18" s="46">
        <v>115.29411764705883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5">
      <c r="A20" s="33" t="s">
        <v>28</v>
      </c>
      <c r="B20" s="45">
        <v>0</v>
      </c>
      <c r="C20" s="45">
        <v>0</v>
      </c>
      <c r="D20" s="45">
        <v>0</v>
      </c>
      <c r="E20" s="45">
        <v>60855.7</v>
      </c>
      <c r="F20" s="45">
        <v>21837.7</v>
      </c>
      <c r="G20" s="45">
        <v>38894.400000000001</v>
      </c>
      <c r="H20" s="45">
        <v>123.6</v>
      </c>
      <c r="I20" s="45">
        <v>62.376693289162958</v>
      </c>
      <c r="J20" s="45">
        <v>56.188312423453368</v>
      </c>
      <c r="K20" s="45">
        <v>66.599885959099382</v>
      </c>
      <c r="L20" s="45">
        <v>41.714478569017892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5">
      <c r="A21" s="34" t="s">
        <v>12</v>
      </c>
      <c r="B21" s="46">
        <v>0</v>
      </c>
      <c r="C21" s="46">
        <v>0</v>
      </c>
      <c r="D21" s="46">
        <v>0</v>
      </c>
      <c r="E21" s="46">
        <v>15967.8</v>
      </c>
      <c r="F21" s="46">
        <v>5074</v>
      </c>
      <c r="G21" s="46">
        <v>10794.4</v>
      </c>
      <c r="H21" s="46">
        <v>99.4</v>
      </c>
      <c r="I21" s="46">
        <v>65.539575432202142</v>
      </c>
      <c r="J21" s="46">
        <v>58.481823839929916</v>
      </c>
      <c r="K21" s="46">
        <v>69.591453862072967</v>
      </c>
      <c r="L21" s="46">
        <v>56.381168462847427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5">
      <c r="A22" s="34" t="s">
        <v>36</v>
      </c>
      <c r="B22" s="46">
        <v>0</v>
      </c>
      <c r="C22" s="46">
        <v>0</v>
      </c>
      <c r="D22" s="46">
        <v>0</v>
      </c>
      <c r="E22" s="46">
        <v>8968.7000000000007</v>
      </c>
      <c r="F22" s="46">
        <v>2068</v>
      </c>
      <c r="G22" s="46">
        <v>6900.7</v>
      </c>
      <c r="H22" s="46">
        <v>0</v>
      </c>
      <c r="I22" s="46">
        <v>76.713910581553492</v>
      </c>
      <c r="J22" s="46">
        <v>68.508580136487112</v>
      </c>
      <c r="K22" s="46">
        <v>79.569904871720951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5">
      <c r="A23" s="34" t="s">
        <v>20</v>
      </c>
      <c r="B23" s="46">
        <v>0</v>
      </c>
      <c r="C23" s="46">
        <v>0</v>
      </c>
      <c r="D23" s="46">
        <v>0</v>
      </c>
      <c r="E23" s="46">
        <v>204.5</v>
      </c>
      <c r="F23" s="46">
        <v>116.9</v>
      </c>
      <c r="G23" s="46">
        <v>87.6</v>
      </c>
      <c r="H23" s="46">
        <v>0</v>
      </c>
      <c r="I23" s="46">
        <v>57.719446796500137</v>
      </c>
      <c r="J23" s="46">
        <v>59.703779366700715</v>
      </c>
      <c r="K23" s="46">
        <v>55.268138801261827</v>
      </c>
      <c r="L23" s="46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5">
      <c r="A24" s="34" t="s">
        <v>37</v>
      </c>
      <c r="B24" s="46">
        <v>0</v>
      </c>
      <c r="C24" s="46">
        <v>0</v>
      </c>
      <c r="D24" s="46">
        <v>0</v>
      </c>
      <c r="E24" s="46">
        <v>35295.5</v>
      </c>
      <c r="F24" s="46">
        <v>14323.6</v>
      </c>
      <c r="G24" s="46">
        <v>20971.9</v>
      </c>
      <c r="H24" s="46">
        <v>0</v>
      </c>
      <c r="I24" s="46">
        <v>58.385412703506553</v>
      </c>
      <c r="J24" s="46">
        <v>53.859054093688194</v>
      </c>
      <c r="K24" s="46">
        <v>61.940752554787643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5">
      <c r="A25" s="34" t="s">
        <v>27</v>
      </c>
      <c r="B25" s="46">
        <v>0</v>
      </c>
      <c r="C25" s="46">
        <v>0</v>
      </c>
      <c r="D25" s="46">
        <v>0</v>
      </c>
      <c r="E25" s="46">
        <v>419.2</v>
      </c>
      <c r="F25" s="46">
        <v>255.2</v>
      </c>
      <c r="G25" s="46">
        <v>139.80000000000001</v>
      </c>
      <c r="H25" s="46">
        <v>24.2</v>
      </c>
      <c r="I25" s="46">
        <v>59.885714285714286</v>
      </c>
      <c r="J25" s="46">
        <v>67.15789473684211</v>
      </c>
      <c r="K25" s="46">
        <v>69.900000000000006</v>
      </c>
      <c r="L25" s="46">
        <v>20.166666666666668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5">
      <c r="A27" s="33" t="s">
        <v>29</v>
      </c>
      <c r="B27" s="45">
        <v>0</v>
      </c>
      <c r="C27" s="45">
        <v>0</v>
      </c>
      <c r="D27" s="45">
        <v>0</v>
      </c>
      <c r="E27" s="45">
        <v>32310.3</v>
      </c>
      <c r="F27" s="45">
        <v>20924.7</v>
      </c>
      <c r="G27" s="45">
        <v>11008.8</v>
      </c>
      <c r="H27" s="45">
        <v>376.8</v>
      </c>
      <c r="I27" s="45">
        <v>63.631637096250074</v>
      </c>
      <c r="J27" s="45">
        <v>64.929298194986174</v>
      </c>
      <c r="K27" s="45">
        <v>61.882651856681925</v>
      </c>
      <c r="L27" s="45">
        <v>49.552866912151501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5">
      <c r="A28" s="34" t="s">
        <v>21</v>
      </c>
      <c r="B28" s="46">
        <v>0</v>
      </c>
      <c r="C28" s="46">
        <v>0</v>
      </c>
      <c r="D28" s="46">
        <v>0</v>
      </c>
      <c r="E28" s="46">
        <v>357.8</v>
      </c>
      <c r="F28" s="46">
        <v>187.5</v>
      </c>
      <c r="G28" s="46">
        <v>170.3</v>
      </c>
      <c r="H28" s="46">
        <v>0</v>
      </c>
      <c r="I28" s="46">
        <v>74.232365145228215</v>
      </c>
      <c r="J28" s="46">
        <v>73.964497041420117</v>
      </c>
      <c r="K28" s="46">
        <v>74.529540481400431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5">
      <c r="A29" s="34" t="s">
        <v>22</v>
      </c>
      <c r="B29" s="46">
        <v>0</v>
      </c>
      <c r="C29" s="46">
        <v>0</v>
      </c>
      <c r="D29" s="46">
        <v>0</v>
      </c>
      <c r="E29" s="46">
        <v>7022</v>
      </c>
      <c r="F29" s="46">
        <v>4598.5</v>
      </c>
      <c r="G29" s="46">
        <v>2294.5</v>
      </c>
      <c r="H29" s="46">
        <v>129</v>
      </c>
      <c r="I29" s="46">
        <v>69.364732844033071</v>
      </c>
      <c r="J29" s="46">
        <v>68.182492141628614</v>
      </c>
      <c r="K29" s="46">
        <v>73.65498202362609</v>
      </c>
      <c r="L29" s="46">
        <v>48.919226393629124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5">
      <c r="A30" s="34" t="s">
        <v>25</v>
      </c>
      <c r="B30" s="46">
        <v>0</v>
      </c>
      <c r="C30" s="46">
        <v>0</v>
      </c>
      <c r="D30" s="46">
        <v>0</v>
      </c>
      <c r="E30" s="46">
        <v>24930.5</v>
      </c>
      <c r="F30" s="46">
        <v>16138.7</v>
      </c>
      <c r="G30" s="46">
        <v>8544</v>
      </c>
      <c r="H30" s="46">
        <v>247.8</v>
      </c>
      <c r="I30" s="46">
        <v>62.0597035731533</v>
      </c>
      <c r="J30" s="46">
        <v>63.968845376352611</v>
      </c>
      <c r="K30" s="46">
        <v>59.1439904195596</v>
      </c>
      <c r="L30" s="46">
        <v>49.889269176565335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5">
      <c r="A32" s="33" t="s">
        <v>11</v>
      </c>
      <c r="B32" s="45">
        <v>0</v>
      </c>
      <c r="C32" s="45">
        <v>0</v>
      </c>
      <c r="D32" s="45">
        <v>0</v>
      </c>
      <c r="E32" s="45">
        <v>39706.800000000003</v>
      </c>
      <c r="F32" s="45">
        <v>24861.7</v>
      </c>
      <c r="G32" s="45">
        <v>14676.1</v>
      </c>
      <c r="H32" s="45">
        <v>169</v>
      </c>
      <c r="I32" s="45">
        <v>62.16036820188485</v>
      </c>
      <c r="J32" s="45">
        <v>61.789690824137587</v>
      </c>
      <c r="K32" s="45">
        <v>63.346426104972373</v>
      </c>
      <c r="L32" s="45">
        <v>35.654008438818565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33" t="s">
        <v>30</v>
      </c>
      <c r="B34" s="45">
        <v>0</v>
      </c>
      <c r="C34" s="45">
        <v>0</v>
      </c>
      <c r="D34" s="45">
        <v>0</v>
      </c>
      <c r="E34" s="45">
        <v>87867.1</v>
      </c>
      <c r="F34" s="45">
        <v>68197.7</v>
      </c>
      <c r="G34" s="45">
        <v>19379.5</v>
      </c>
      <c r="H34" s="45">
        <v>289.89999999999998</v>
      </c>
      <c r="I34" s="45">
        <v>63.053657297408236</v>
      </c>
      <c r="J34" s="45">
        <v>62.717679992937128</v>
      </c>
      <c r="K34" s="45">
        <v>64.595318885118687</v>
      </c>
      <c r="L34" s="45">
        <v>47.222674702720312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34" t="s">
        <v>18</v>
      </c>
      <c r="B35" s="46">
        <v>0</v>
      </c>
      <c r="C35" s="46">
        <v>0</v>
      </c>
      <c r="D35" s="46">
        <v>0</v>
      </c>
      <c r="E35" s="46">
        <v>80.8</v>
      </c>
      <c r="F35" s="46">
        <v>58.6</v>
      </c>
      <c r="G35" s="46">
        <v>22.2</v>
      </c>
      <c r="H35" s="46">
        <v>0</v>
      </c>
      <c r="I35" s="46">
        <v>48.009506833036241</v>
      </c>
      <c r="J35" s="46">
        <v>46.250986582478291</v>
      </c>
      <c r="K35" s="46">
        <v>56.060606060606055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4" t="s">
        <v>23</v>
      </c>
      <c r="B36" s="46">
        <v>0</v>
      </c>
      <c r="C36" s="46">
        <v>0</v>
      </c>
      <c r="D36" s="46">
        <v>0</v>
      </c>
      <c r="E36" s="46">
        <v>32950</v>
      </c>
      <c r="F36" s="46">
        <v>25949.7</v>
      </c>
      <c r="G36" s="46">
        <v>6969</v>
      </c>
      <c r="H36" s="46">
        <v>31.3</v>
      </c>
      <c r="I36" s="46">
        <v>66.396111746973389</v>
      </c>
      <c r="J36" s="46">
        <v>65.806731383707131</v>
      </c>
      <c r="K36" s="46">
        <v>68.987705161456375</v>
      </c>
      <c r="L36" s="46">
        <v>34.245076586433257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4" t="s">
        <v>41</v>
      </c>
      <c r="B37" s="46">
        <v>0</v>
      </c>
      <c r="C37" s="46">
        <v>0</v>
      </c>
      <c r="D37" s="46">
        <v>0</v>
      </c>
      <c r="E37" s="46">
        <v>81.3</v>
      </c>
      <c r="F37" s="46">
        <v>56.7</v>
      </c>
      <c r="G37" s="46">
        <v>24.6</v>
      </c>
      <c r="H37" s="46">
        <v>0</v>
      </c>
      <c r="I37" s="46">
        <v>30.772142316426955</v>
      </c>
      <c r="J37" s="46">
        <v>35.840707964601769</v>
      </c>
      <c r="K37" s="46">
        <v>23.20754716981132</v>
      </c>
      <c r="L37" s="46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4" t="s">
        <v>42</v>
      </c>
      <c r="B38" s="46">
        <v>0</v>
      </c>
      <c r="C38" s="46">
        <v>0</v>
      </c>
      <c r="D38" s="46">
        <v>0</v>
      </c>
      <c r="E38" s="46">
        <v>28</v>
      </c>
      <c r="F38" s="46">
        <v>0</v>
      </c>
      <c r="G38" s="46">
        <v>28</v>
      </c>
      <c r="H38" s="46">
        <v>0</v>
      </c>
      <c r="I38" s="46">
        <v>44.444444444444443</v>
      </c>
      <c r="J38" s="46">
        <v>0</v>
      </c>
      <c r="K38" s="46">
        <v>44.444444444444443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4" t="s">
        <v>43</v>
      </c>
      <c r="B39" s="46">
        <v>0</v>
      </c>
      <c r="C39" s="46">
        <v>0</v>
      </c>
      <c r="D39" s="46">
        <v>0</v>
      </c>
      <c r="E39" s="46">
        <v>11483.4</v>
      </c>
      <c r="F39" s="46">
        <v>8954.7999999999993</v>
      </c>
      <c r="G39" s="46">
        <v>2528.6</v>
      </c>
      <c r="H39" s="46">
        <v>0</v>
      </c>
      <c r="I39" s="46">
        <v>52.822256056891305</v>
      </c>
      <c r="J39" s="46">
        <v>52.599180010103026</v>
      </c>
      <c r="K39" s="46">
        <v>53.627706729443695</v>
      </c>
      <c r="L39" s="46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4" t="s">
        <v>24</v>
      </c>
      <c r="B40" s="46">
        <v>0</v>
      </c>
      <c r="C40" s="46">
        <v>0</v>
      </c>
      <c r="D40" s="46">
        <v>0</v>
      </c>
      <c r="E40" s="46">
        <v>26302</v>
      </c>
      <c r="F40" s="46">
        <v>22082.7</v>
      </c>
      <c r="G40" s="46">
        <v>4158.2</v>
      </c>
      <c r="H40" s="46">
        <v>61.1</v>
      </c>
      <c r="I40" s="46">
        <v>65.595439094402863</v>
      </c>
      <c r="J40" s="46">
        <v>66.023751293106031</v>
      </c>
      <c r="K40" s="46">
        <v>63.443288273168349</v>
      </c>
      <c r="L40" s="46">
        <v>63.316062176165794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5">
      <c r="A41" s="34" t="s">
        <v>26</v>
      </c>
      <c r="B41" s="46">
        <v>0</v>
      </c>
      <c r="C41" s="46">
        <v>0</v>
      </c>
      <c r="D41" s="46">
        <v>0</v>
      </c>
      <c r="E41" s="46">
        <v>16941.599999999999</v>
      </c>
      <c r="F41" s="46">
        <v>11095.2</v>
      </c>
      <c r="G41" s="46">
        <v>5648.9</v>
      </c>
      <c r="H41" s="46">
        <v>197.5</v>
      </c>
      <c r="I41" s="46">
        <v>61.844199459735698</v>
      </c>
      <c r="J41" s="46">
        <v>59.817880883962417</v>
      </c>
      <c r="K41" s="46">
        <v>67.075531068549097</v>
      </c>
      <c r="L41" s="46">
        <v>46.580188679245282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3" t="s">
        <v>31</v>
      </c>
      <c r="B43" s="45">
        <v>0</v>
      </c>
      <c r="C43" s="45">
        <v>0</v>
      </c>
      <c r="D43" s="45">
        <v>0</v>
      </c>
      <c r="E43" s="45">
        <v>3492.2</v>
      </c>
      <c r="F43" s="45">
        <v>1685.7</v>
      </c>
      <c r="G43" s="45">
        <v>1786.6</v>
      </c>
      <c r="H43" s="45">
        <v>19.899999999999999</v>
      </c>
      <c r="I43" s="45">
        <v>66.15894667045562</v>
      </c>
      <c r="J43" s="45">
        <v>64.349519010535957</v>
      </c>
      <c r="K43" s="45">
        <v>68.232508402077613</v>
      </c>
      <c r="L43" s="45">
        <v>49.135802469135797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4" t="s">
        <v>13</v>
      </c>
      <c r="B44" s="46">
        <v>0</v>
      </c>
      <c r="C44" s="46">
        <v>0</v>
      </c>
      <c r="D44" s="46">
        <v>0</v>
      </c>
      <c r="E44" s="46">
        <v>1315.7</v>
      </c>
      <c r="F44" s="46">
        <v>570.29999999999995</v>
      </c>
      <c r="G44" s="46">
        <v>745.4</v>
      </c>
      <c r="H44" s="46">
        <v>0</v>
      </c>
      <c r="I44" s="46">
        <v>64.55839057899901</v>
      </c>
      <c r="J44" s="46">
        <v>65.778546712802765</v>
      </c>
      <c r="K44" s="46">
        <v>63.654995730145174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4" t="s">
        <v>14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4" t="s">
        <v>15</v>
      </c>
      <c r="B46" s="46">
        <v>0</v>
      </c>
      <c r="C46" s="46">
        <v>0</v>
      </c>
      <c r="D46" s="46">
        <v>0</v>
      </c>
      <c r="E46" s="46">
        <v>2133</v>
      </c>
      <c r="F46" s="46">
        <v>1089.0999999999999</v>
      </c>
      <c r="G46" s="46">
        <v>1024</v>
      </c>
      <c r="H46" s="46">
        <v>19.899999999999999</v>
      </c>
      <c r="I46" s="46">
        <v>67.772376322562195</v>
      </c>
      <c r="J46" s="46">
        <v>63.593366810697184</v>
      </c>
      <c r="K46" s="46">
        <v>73.447138143738343</v>
      </c>
      <c r="L46" s="46">
        <v>49.135802469135797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4" t="s">
        <v>16</v>
      </c>
      <c r="B47" s="46">
        <v>0</v>
      </c>
      <c r="C47" s="46">
        <v>0</v>
      </c>
      <c r="D47" s="46">
        <v>0</v>
      </c>
      <c r="E47" s="46">
        <v>5.6</v>
      </c>
      <c r="F47" s="46">
        <v>5.6</v>
      </c>
      <c r="G47" s="46">
        <v>0</v>
      </c>
      <c r="H47" s="46">
        <v>0</v>
      </c>
      <c r="I47" s="46">
        <v>70</v>
      </c>
      <c r="J47" s="46">
        <v>70</v>
      </c>
      <c r="K47" s="46">
        <v>0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5">
      <c r="A48" s="34" t="s">
        <v>17</v>
      </c>
      <c r="B48" s="46">
        <v>0</v>
      </c>
      <c r="C48" s="46">
        <v>0</v>
      </c>
      <c r="D48" s="46">
        <v>0</v>
      </c>
      <c r="E48" s="46">
        <v>10.199999999999999</v>
      </c>
      <c r="F48" s="46">
        <v>6.4</v>
      </c>
      <c r="G48" s="46">
        <v>3.8</v>
      </c>
      <c r="H48" s="46">
        <v>0</v>
      </c>
      <c r="I48" s="46">
        <v>56.666666666666657</v>
      </c>
      <c r="J48" s="46">
        <v>64</v>
      </c>
      <c r="K48" s="46">
        <v>47.5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4" t="s">
        <v>19</v>
      </c>
      <c r="B49" s="46">
        <v>0</v>
      </c>
      <c r="C49" s="46">
        <v>0</v>
      </c>
      <c r="D49" s="46">
        <v>0</v>
      </c>
      <c r="E49" s="46">
        <v>27.7</v>
      </c>
      <c r="F49" s="46">
        <v>14.3</v>
      </c>
      <c r="G49" s="46">
        <v>13.4</v>
      </c>
      <c r="H49" s="46">
        <v>0</v>
      </c>
      <c r="I49" s="46">
        <v>41.220238095238102</v>
      </c>
      <c r="J49" s="46">
        <v>65</v>
      </c>
      <c r="K49" s="46">
        <v>29.646017699115042</v>
      </c>
      <c r="L49" s="46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5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5">
      <c r="A51" s="33" t="s">
        <v>38</v>
      </c>
      <c r="B51" s="45">
        <v>0</v>
      </c>
      <c r="C51" s="45">
        <v>0</v>
      </c>
      <c r="D51" s="45">
        <v>0</v>
      </c>
      <c r="E51" s="45">
        <v>49085.8</v>
      </c>
      <c r="F51" s="45">
        <v>44852.6</v>
      </c>
      <c r="G51" s="45">
        <v>2677</v>
      </c>
      <c r="H51" s="45">
        <v>1556.2</v>
      </c>
      <c r="I51" s="45">
        <v>48.627437771565226</v>
      </c>
      <c r="J51" s="45">
        <v>49.347082969807055</v>
      </c>
      <c r="K51" s="45">
        <v>42.468469897675895</v>
      </c>
      <c r="L51" s="45">
        <v>41.531892180410992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41" t="s">
        <v>85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44" t="s">
        <v>70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s="6" customFormat="1" ht="12.75" customHeight="1" x14ac:dyDescent="0.25">
      <c r="A57" s="3"/>
      <c r="B57" s="41"/>
      <c r="C57" s="41"/>
      <c r="D57" s="41"/>
      <c r="E57" s="42"/>
      <c r="F57" s="42"/>
      <c r="G57" s="47"/>
      <c r="H57" s="47"/>
      <c r="I57" s="47"/>
      <c r="J57" s="47"/>
      <c r="K57" s="47"/>
      <c r="L57" s="47"/>
      <c r="M57" s="5"/>
      <c r="N57" s="5"/>
      <c r="P57" s="5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7" ht="12.75" customHeight="1" x14ac:dyDescent="0.25">
      <c r="A58" s="43" t="s">
        <v>86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AA91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2" width="8" style="1" customWidth="1"/>
    <col min="3" max="3" width="10.1640625" style="1" customWidth="1"/>
    <col min="4" max="4" width="10.5" style="1" customWidth="1"/>
    <col min="5" max="5" width="9.5" style="1" customWidth="1"/>
    <col min="6" max="7" width="10" style="1" customWidth="1"/>
    <col min="8" max="8" width="13.83203125" style="1" customWidth="1"/>
    <col min="9" max="9" width="10.83203125" style="1" customWidth="1"/>
    <col min="10" max="11" width="9.83203125" style="1" customWidth="1"/>
    <col min="12" max="12" width="14.1640625" style="1" customWidth="1"/>
    <col min="13" max="16384" width="9.33203125" style="1"/>
  </cols>
  <sheetData>
    <row r="1" spans="1:27" s="8" customFormat="1" ht="16.5" customHeight="1" x14ac:dyDescent="0.2">
      <c r="A1" s="7" t="s">
        <v>40</v>
      </c>
      <c r="L1" s="9" t="s">
        <v>66</v>
      </c>
    </row>
    <row r="2" spans="1:27" ht="3.75" customHeight="1" x14ac:dyDescent="0.25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5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5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5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5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5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5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5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5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5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5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5">
      <c r="A13" s="33" t="s">
        <v>3</v>
      </c>
      <c r="B13" s="45">
        <v>2900</v>
      </c>
      <c r="C13" s="45">
        <v>0</v>
      </c>
      <c r="D13" s="45">
        <v>2900</v>
      </c>
      <c r="E13" s="45">
        <v>1309613</v>
      </c>
      <c r="F13" s="45">
        <v>588563.69999999995</v>
      </c>
      <c r="G13" s="45">
        <v>717874.4</v>
      </c>
      <c r="H13" s="45">
        <v>3174.9</v>
      </c>
      <c r="I13" s="45">
        <v>87.1</v>
      </c>
      <c r="J13" s="45">
        <v>74.900000000000006</v>
      </c>
      <c r="K13" s="45">
        <v>100.8</v>
      </c>
      <c r="L13" s="45">
        <v>49.1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5">
      <c r="A15" s="33" t="s">
        <v>32</v>
      </c>
      <c r="B15" s="45">
        <v>2900</v>
      </c>
      <c r="C15" s="45">
        <v>0</v>
      </c>
      <c r="D15" s="45">
        <v>2900</v>
      </c>
      <c r="E15" s="45">
        <v>1012353.9</v>
      </c>
      <c r="F15" s="45">
        <v>401301.5</v>
      </c>
      <c r="G15" s="45">
        <v>610886.19999999995</v>
      </c>
      <c r="H15" s="45">
        <v>166.2</v>
      </c>
      <c r="I15" s="45">
        <v>301.60000000000002</v>
      </c>
      <c r="J15" s="45">
        <v>269.60000000000002</v>
      </c>
      <c r="K15" s="45">
        <v>325.60000000000002</v>
      </c>
      <c r="L15" s="45">
        <v>118.6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5">
      <c r="A16" s="34" t="s">
        <v>35</v>
      </c>
      <c r="B16" s="46">
        <v>0</v>
      </c>
      <c r="C16" s="46">
        <v>0</v>
      </c>
      <c r="D16" s="46">
        <v>0</v>
      </c>
      <c r="E16" s="46">
        <v>419257.9</v>
      </c>
      <c r="F16" s="46">
        <v>101427.6</v>
      </c>
      <c r="G16" s="46">
        <v>317814</v>
      </c>
      <c r="H16" s="46">
        <v>16.3</v>
      </c>
      <c r="I16" s="46">
        <v>108.1</v>
      </c>
      <c r="J16" s="46">
        <v>92.7</v>
      </c>
      <c r="K16" s="46">
        <v>114.2</v>
      </c>
      <c r="L16" s="46">
        <v>27.8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34" t="s">
        <v>34</v>
      </c>
      <c r="B17" s="46">
        <v>2900</v>
      </c>
      <c r="C17" s="46">
        <v>0</v>
      </c>
      <c r="D17" s="46">
        <v>2900</v>
      </c>
      <c r="E17" s="46">
        <v>445960.3</v>
      </c>
      <c r="F17" s="46">
        <v>235812.2</v>
      </c>
      <c r="G17" s="46">
        <v>210148.1</v>
      </c>
      <c r="H17" s="46">
        <v>0</v>
      </c>
      <c r="I17" s="46">
        <v>84.9</v>
      </c>
      <c r="J17" s="46">
        <v>78.5</v>
      </c>
      <c r="K17" s="46">
        <v>93.3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5">
      <c r="A18" s="34" t="s">
        <v>33</v>
      </c>
      <c r="B18" s="46">
        <v>0</v>
      </c>
      <c r="C18" s="46">
        <v>0</v>
      </c>
      <c r="D18" s="46">
        <v>0</v>
      </c>
      <c r="E18" s="46">
        <v>147135.70000000001</v>
      </c>
      <c r="F18" s="46">
        <v>64061.7</v>
      </c>
      <c r="G18" s="46">
        <v>82924.100000000006</v>
      </c>
      <c r="H18" s="46">
        <v>149.9</v>
      </c>
      <c r="I18" s="46">
        <v>108.6</v>
      </c>
      <c r="J18" s="46">
        <v>98.4</v>
      </c>
      <c r="K18" s="46">
        <v>118.1</v>
      </c>
      <c r="L18" s="46">
        <v>90.8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5">
      <c r="A20" s="33" t="s">
        <v>28</v>
      </c>
      <c r="B20" s="45">
        <v>0</v>
      </c>
      <c r="C20" s="45">
        <v>0</v>
      </c>
      <c r="D20" s="45">
        <v>0</v>
      </c>
      <c r="E20" s="45">
        <v>74451.5</v>
      </c>
      <c r="F20" s="45">
        <v>25510</v>
      </c>
      <c r="G20" s="45">
        <v>48941.5</v>
      </c>
      <c r="H20" s="45">
        <v>0</v>
      </c>
      <c r="I20" s="45">
        <v>327.2</v>
      </c>
      <c r="J20" s="45">
        <v>303.10000000000002</v>
      </c>
      <c r="K20" s="45">
        <v>335.6</v>
      </c>
      <c r="L20" s="45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5">
      <c r="A21" s="34" t="s">
        <v>12</v>
      </c>
      <c r="B21" s="46">
        <v>0</v>
      </c>
      <c r="C21" s="46">
        <v>0</v>
      </c>
      <c r="D21" s="46">
        <v>0</v>
      </c>
      <c r="E21" s="46">
        <v>17991.400000000001</v>
      </c>
      <c r="F21" s="46">
        <v>5831.2</v>
      </c>
      <c r="G21" s="46">
        <v>12160.2</v>
      </c>
      <c r="H21" s="46">
        <v>0</v>
      </c>
      <c r="I21" s="46">
        <v>69.900000000000006</v>
      </c>
      <c r="J21" s="46">
        <v>57.1</v>
      </c>
      <c r="K21" s="46">
        <v>78.3</v>
      </c>
      <c r="L21" s="46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5">
      <c r="A22" s="34" t="s">
        <v>36</v>
      </c>
      <c r="B22" s="46">
        <v>0</v>
      </c>
      <c r="C22" s="46">
        <v>0</v>
      </c>
      <c r="D22" s="46">
        <v>0</v>
      </c>
      <c r="E22" s="46">
        <v>10259.299999999999</v>
      </c>
      <c r="F22" s="46">
        <v>2334</v>
      </c>
      <c r="G22" s="46">
        <v>7925.3</v>
      </c>
      <c r="H22" s="46">
        <v>0</v>
      </c>
      <c r="I22" s="46">
        <v>88.5</v>
      </c>
      <c r="J22" s="46">
        <v>78.900000000000006</v>
      </c>
      <c r="K22" s="46">
        <v>91.7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5">
      <c r="A23" s="34" t="s">
        <v>20</v>
      </c>
      <c r="B23" s="46">
        <v>0</v>
      </c>
      <c r="C23" s="46">
        <v>0</v>
      </c>
      <c r="D23" s="46">
        <v>0</v>
      </c>
      <c r="E23" s="46">
        <v>186.2</v>
      </c>
      <c r="F23" s="46">
        <v>123.7</v>
      </c>
      <c r="G23" s="46">
        <v>62.5</v>
      </c>
      <c r="H23" s="46">
        <v>0</v>
      </c>
      <c r="I23" s="46">
        <v>51.5</v>
      </c>
      <c r="J23" s="46">
        <v>61</v>
      </c>
      <c r="K23" s="46">
        <v>39.4</v>
      </c>
      <c r="L23" s="46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5">
      <c r="A24" s="34" t="s">
        <v>37</v>
      </c>
      <c r="B24" s="46">
        <v>0</v>
      </c>
      <c r="C24" s="46">
        <v>0</v>
      </c>
      <c r="D24" s="46">
        <v>0</v>
      </c>
      <c r="E24" s="46">
        <v>45722.400000000001</v>
      </c>
      <c r="F24" s="46">
        <v>17048</v>
      </c>
      <c r="G24" s="46">
        <v>28674.400000000001</v>
      </c>
      <c r="H24" s="46">
        <v>0</v>
      </c>
      <c r="I24" s="46">
        <v>75.599999999999994</v>
      </c>
      <c r="J24" s="46">
        <v>64.900000000000006</v>
      </c>
      <c r="K24" s="46">
        <v>83.7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5">
      <c r="A25" s="34" t="s">
        <v>27</v>
      </c>
      <c r="B25" s="46">
        <v>0</v>
      </c>
      <c r="C25" s="46">
        <v>0</v>
      </c>
      <c r="D25" s="46">
        <v>0</v>
      </c>
      <c r="E25" s="46">
        <v>292.2</v>
      </c>
      <c r="F25" s="46">
        <v>173.1</v>
      </c>
      <c r="G25" s="46">
        <v>119.1</v>
      </c>
      <c r="H25" s="46">
        <v>0</v>
      </c>
      <c r="I25" s="46">
        <v>41.7</v>
      </c>
      <c r="J25" s="46">
        <v>41.2</v>
      </c>
      <c r="K25" s="46">
        <v>42.5</v>
      </c>
      <c r="L25" s="46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5">
      <c r="A27" s="33" t="s">
        <v>29</v>
      </c>
      <c r="B27" s="45">
        <v>0</v>
      </c>
      <c r="C27" s="45">
        <v>0</v>
      </c>
      <c r="D27" s="45">
        <v>0</v>
      </c>
      <c r="E27" s="45">
        <v>34770.9</v>
      </c>
      <c r="F27" s="45">
        <v>21208.7</v>
      </c>
      <c r="G27" s="45">
        <v>13332.8</v>
      </c>
      <c r="H27" s="45">
        <v>229.4</v>
      </c>
      <c r="I27" s="45">
        <v>224.8</v>
      </c>
      <c r="J27" s="45">
        <v>203.8</v>
      </c>
      <c r="K27" s="45">
        <v>255.2</v>
      </c>
      <c r="L27" s="45">
        <v>80.7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5">
      <c r="A28" s="34" t="s">
        <v>21</v>
      </c>
      <c r="B28" s="46">
        <v>0</v>
      </c>
      <c r="C28" s="46">
        <v>0</v>
      </c>
      <c r="D28" s="46">
        <v>0</v>
      </c>
      <c r="E28" s="46">
        <v>402.7</v>
      </c>
      <c r="F28" s="46">
        <v>170.6</v>
      </c>
      <c r="G28" s="46">
        <v>232.1</v>
      </c>
      <c r="H28" s="46">
        <v>0</v>
      </c>
      <c r="I28" s="46">
        <v>83.5</v>
      </c>
      <c r="J28" s="46">
        <v>67.3</v>
      </c>
      <c r="K28" s="46">
        <v>101.6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5">
      <c r="A29" s="34" t="s">
        <v>22</v>
      </c>
      <c r="B29" s="46">
        <v>0</v>
      </c>
      <c r="C29" s="46">
        <v>0</v>
      </c>
      <c r="D29" s="46">
        <v>0</v>
      </c>
      <c r="E29" s="46">
        <v>7165.5</v>
      </c>
      <c r="F29" s="46">
        <v>4611.8999999999996</v>
      </c>
      <c r="G29" s="46">
        <v>2425.1</v>
      </c>
      <c r="H29" s="46">
        <v>128.5</v>
      </c>
      <c r="I29" s="46">
        <v>72.400000000000006</v>
      </c>
      <c r="J29" s="46">
        <v>69.900000000000006</v>
      </c>
      <c r="K29" s="46">
        <v>79.7</v>
      </c>
      <c r="L29" s="46">
        <v>50.3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5">
      <c r="A30" s="34" t="s">
        <v>25</v>
      </c>
      <c r="B30" s="46">
        <v>0</v>
      </c>
      <c r="C30" s="46">
        <v>0</v>
      </c>
      <c r="D30" s="46">
        <v>0</v>
      </c>
      <c r="E30" s="46">
        <v>27202.7</v>
      </c>
      <c r="F30" s="46">
        <v>16426.2</v>
      </c>
      <c r="G30" s="46">
        <v>10675.6</v>
      </c>
      <c r="H30" s="46">
        <v>100.9</v>
      </c>
      <c r="I30" s="46">
        <v>68.900000000000006</v>
      </c>
      <c r="J30" s="46">
        <v>66.599999999999994</v>
      </c>
      <c r="K30" s="46">
        <v>73.900000000000006</v>
      </c>
      <c r="L30" s="46">
        <v>30.4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5">
      <c r="A32" s="33" t="s">
        <v>11</v>
      </c>
      <c r="B32" s="45">
        <v>0</v>
      </c>
      <c r="C32" s="45">
        <v>0</v>
      </c>
      <c r="D32" s="45">
        <v>0</v>
      </c>
      <c r="E32" s="45">
        <v>44058.3</v>
      </c>
      <c r="F32" s="45">
        <v>25919.8</v>
      </c>
      <c r="G32" s="45">
        <v>17805.599999999999</v>
      </c>
      <c r="H32" s="45">
        <v>332.9</v>
      </c>
      <c r="I32" s="45">
        <v>68.3</v>
      </c>
      <c r="J32" s="45">
        <v>65.099999999999994</v>
      </c>
      <c r="K32" s="45">
        <v>76.900000000000006</v>
      </c>
      <c r="L32" s="45">
        <v>21.5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33" t="s">
        <v>30</v>
      </c>
      <c r="B34" s="45">
        <v>0</v>
      </c>
      <c r="C34" s="45">
        <v>0</v>
      </c>
      <c r="D34" s="45">
        <v>0</v>
      </c>
      <c r="E34" s="45">
        <v>90428.6</v>
      </c>
      <c r="F34" s="45">
        <v>68730.7</v>
      </c>
      <c r="G34" s="45">
        <v>21528.2</v>
      </c>
      <c r="H34" s="45">
        <v>169.7</v>
      </c>
      <c r="I34" s="45">
        <v>393.9</v>
      </c>
      <c r="J34" s="45">
        <v>355</v>
      </c>
      <c r="K34" s="45">
        <v>423.3</v>
      </c>
      <c r="L34" s="45">
        <v>73.7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34" t="s">
        <v>18</v>
      </c>
      <c r="B35" s="46">
        <v>0</v>
      </c>
      <c r="C35" s="46">
        <v>0</v>
      </c>
      <c r="D35" s="46">
        <v>0</v>
      </c>
      <c r="E35" s="46">
        <v>80.8</v>
      </c>
      <c r="F35" s="46">
        <v>59</v>
      </c>
      <c r="G35" s="46">
        <v>21.8</v>
      </c>
      <c r="H35" s="46">
        <v>0</v>
      </c>
      <c r="I35" s="46">
        <v>49</v>
      </c>
      <c r="J35" s="46">
        <v>48</v>
      </c>
      <c r="K35" s="46">
        <v>54.5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4" t="s">
        <v>23</v>
      </c>
      <c r="B36" s="46">
        <v>0</v>
      </c>
      <c r="C36" s="46">
        <v>0</v>
      </c>
      <c r="D36" s="46">
        <v>0</v>
      </c>
      <c r="E36" s="46">
        <v>33155.800000000003</v>
      </c>
      <c r="F36" s="46">
        <v>25407.599999999999</v>
      </c>
      <c r="G36" s="46">
        <v>7726.7</v>
      </c>
      <c r="H36" s="46">
        <v>21.5</v>
      </c>
      <c r="I36" s="46">
        <v>66.3</v>
      </c>
      <c r="J36" s="46">
        <v>64.2</v>
      </c>
      <c r="K36" s="46">
        <v>74.8</v>
      </c>
      <c r="L36" s="46">
        <v>22.4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4" t="s">
        <v>41</v>
      </c>
      <c r="B37" s="46">
        <v>0</v>
      </c>
      <c r="C37" s="46">
        <v>0</v>
      </c>
      <c r="D37" s="46">
        <v>0</v>
      </c>
      <c r="E37" s="46">
        <v>132.4</v>
      </c>
      <c r="F37" s="46">
        <v>97.3</v>
      </c>
      <c r="G37" s="46">
        <v>35.1</v>
      </c>
      <c r="H37" s="46">
        <v>0</v>
      </c>
      <c r="I37" s="46">
        <v>47.3</v>
      </c>
      <c r="J37" s="46">
        <v>61.6</v>
      </c>
      <c r="K37" s="46">
        <v>44.4</v>
      </c>
      <c r="L37" s="46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4" t="s">
        <v>42</v>
      </c>
      <c r="B38" s="46">
        <v>0</v>
      </c>
      <c r="C38" s="46">
        <v>0</v>
      </c>
      <c r="D38" s="46">
        <v>0</v>
      </c>
      <c r="E38" s="46">
        <v>30.1</v>
      </c>
      <c r="F38" s="46">
        <v>0</v>
      </c>
      <c r="G38" s="46">
        <v>30.1</v>
      </c>
      <c r="H38" s="46">
        <v>0</v>
      </c>
      <c r="I38" s="46">
        <v>44.4</v>
      </c>
      <c r="J38" s="46">
        <v>0</v>
      </c>
      <c r="K38" s="46">
        <v>44.4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4" t="s">
        <v>43</v>
      </c>
      <c r="B39" s="46">
        <v>0</v>
      </c>
      <c r="C39" s="46">
        <v>0</v>
      </c>
      <c r="D39" s="46">
        <v>0</v>
      </c>
      <c r="E39" s="46">
        <v>11940.8</v>
      </c>
      <c r="F39" s="46">
        <v>9197.6</v>
      </c>
      <c r="G39" s="46">
        <v>2743.2</v>
      </c>
      <c r="H39" s="46">
        <v>0</v>
      </c>
      <c r="I39" s="46">
        <v>55</v>
      </c>
      <c r="J39" s="46">
        <v>54.1</v>
      </c>
      <c r="K39" s="46">
        <v>58.2</v>
      </c>
      <c r="L39" s="46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4" t="s">
        <v>24</v>
      </c>
      <c r="B40" s="46">
        <v>0</v>
      </c>
      <c r="C40" s="46">
        <v>0</v>
      </c>
      <c r="D40" s="46">
        <v>0</v>
      </c>
      <c r="E40" s="46">
        <v>26625.3</v>
      </c>
      <c r="F40" s="46">
        <v>22201</v>
      </c>
      <c r="G40" s="46">
        <v>4383.8999999999996</v>
      </c>
      <c r="H40" s="46">
        <v>40.4</v>
      </c>
      <c r="I40" s="46">
        <v>64.400000000000006</v>
      </c>
      <c r="J40" s="46">
        <v>63.7</v>
      </c>
      <c r="K40" s="46">
        <v>69</v>
      </c>
      <c r="L40" s="46">
        <v>20.7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5">
      <c r="A41" s="34" t="s">
        <v>26</v>
      </c>
      <c r="B41" s="46">
        <v>0</v>
      </c>
      <c r="C41" s="46">
        <v>0</v>
      </c>
      <c r="D41" s="46">
        <v>0</v>
      </c>
      <c r="E41" s="46">
        <v>18463.400000000001</v>
      </c>
      <c r="F41" s="46">
        <v>11768.2</v>
      </c>
      <c r="G41" s="46">
        <v>6587.4</v>
      </c>
      <c r="H41" s="46">
        <v>107.8</v>
      </c>
      <c r="I41" s="46">
        <v>67.5</v>
      </c>
      <c r="J41" s="46">
        <v>63.4</v>
      </c>
      <c r="K41" s="46">
        <v>78</v>
      </c>
      <c r="L41" s="46">
        <v>30.6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3" t="s">
        <v>31</v>
      </c>
      <c r="B43" s="45">
        <v>0</v>
      </c>
      <c r="C43" s="45">
        <v>0</v>
      </c>
      <c r="D43" s="45">
        <v>0</v>
      </c>
      <c r="E43" s="45">
        <v>3407.7</v>
      </c>
      <c r="F43" s="45">
        <v>1427.8</v>
      </c>
      <c r="G43" s="45">
        <v>1970.3</v>
      </c>
      <c r="H43" s="45">
        <v>9.6</v>
      </c>
      <c r="I43" s="45">
        <v>286.10000000000002</v>
      </c>
      <c r="J43" s="45">
        <v>228.7</v>
      </c>
      <c r="K43" s="45">
        <v>282.8</v>
      </c>
      <c r="L43" s="45">
        <v>23.7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4" t="s">
        <v>13</v>
      </c>
      <c r="B44" s="46">
        <v>0</v>
      </c>
      <c r="C44" s="46">
        <v>0</v>
      </c>
      <c r="D44" s="46">
        <v>0</v>
      </c>
      <c r="E44" s="46">
        <v>1303.8</v>
      </c>
      <c r="F44" s="46">
        <v>448.2</v>
      </c>
      <c r="G44" s="46">
        <v>855.6</v>
      </c>
      <c r="H44" s="46">
        <v>0</v>
      </c>
      <c r="I44" s="46">
        <v>70.400000000000006</v>
      </c>
      <c r="J44" s="46">
        <v>57.5</v>
      </c>
      <c r="K44" s="46">
        <v>79.900000000000006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4" t="s">
        <v>14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4" t="s">
        <v>15</v>
      </c>
      <c r="B46" s="46">
        <v>0</v>
      </c>
      <c r="C46" s="46">
        <v>0</v>
      </c>
      <c r="D46" s="46">
        <v>0</v>
      </c>
      <c r="E46" s="46">
        <v>2034.6</v>
      </c>
      <c r="F46" s="46">
        <v>959</v>
      </c>
      <c r="G46" s="46">
        <v>1066</v>
      </c>
      <c r="H46" s="46">
        <v>9.6</v>
      </c>
      <c r="I46" s="46">
        <v>68.099999999999994</v>
      </c>
      <c r="J46" s="46">
        <v>61.7</v>
      </c>
      <c r="K46" s="46">
        <v>76.599999999999994</v>
      </c>
      <c r="L46" s="46">
        <v>23.7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4" t="s">
        <v>16</v>
      </c>
      <c r="B47" s="46">
        <v>0</v>
      </c>
      <c r="C47" s="46">
        <v>0</v>
      </c>
      <c r="D47" s="46">
        <v>0</v>
      </c>
      <c r="E47" s="46">
        <v>2</v>
      </c>
      <c r="F47" s="46">
        <v>2</v>
      </c>
      <c r="G47" s="46">
        <v>0</v>
      </c>
      <c r="H47" s="46">
        <v>0</v>
      </c>
      <c r="I47" s="46">
        <v>25</v>
      </c>
      <c r="J47" s="46">
        <v>25</v>
      </c>
      <c r="K47" s="46">
        <v>0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5">
      <c r="A48" s="34" t="s">
        <v>17</v>
      </c>
      <c r="B48" s="46">
        <v>0</v>
      </c>
      <c r="C48" s="46">
        <v>0</v>
      </c>
      <c r="D48" s="46">
        <v>0</v>
      </c>
      <c r="E48" s="46">
        <v>5.3</v>
      </c>
      <c r="F48" s="46">
        <v>0</v>
      </c>
      <c r="G48" s="46">
        <v>5.3</v>
      </c>
      <c r="H48" s="46">
        <v>0</v>
      </c>
      <c r="I48" s="46">
        <v>30.3</v>
      </c>
      <c r="J48" s="46">
        <v>0</v>
      </c>
      <c r="K48" s="46">
        <v>30.3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4" t="s">
        <v>19</v>
      </c>
      <c r="B49" s="46">
        <v>0</v>
      </c>
      <c r="C49" s="46">
        <v>0</v>
      </c>
      <c r="D49" s="46">
        <v>0</v>
      </c>
      <c r="E49" s="46">
        <v>62</v>
      </c>
      <c r="F49" s="46">
        <v>18.600000000000001</v>
      </c>
      <c r="G49" s="46">
        <v>43.4</v>
      </c>
      <c r="H49" s="46">
        <v>0</v>
      </c>
      <c r="I49" s="46">
        <v>92.3</v>
      </c>
      <c r="J49" s="46">
        <v>84.5</v>
      </c>
      <c r="K49" s="46">
        <v>96</v>
      </c>
      <c r="L49" s="46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5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5">
      <c r="A51" s="33" t="s">
        <v>38</v>
      </c>
      <c r="B51" s="45">
        <v>0</v>
      </c>
      <c r="C51" s="45">
        <v>0</v>
      </c>
      <c r="D51" s="45">
        <v>0</v>
      </c>
      <c r="E51" s="45">
        <v>50142.1</v>
      </c>
      <c r="F51" s="45">
        <v>44465.2</v>
      </c>
      <c r="G51" s="45">
        <v>3409.8</v>
      </c>
      <c r="H51" s="45">
        <v>2267.1</v>
      </c>
      <c r="I51" s="45">
        <v>52.2</v>
      </c>
      <c r="J51" s="45">
        <v>51.3</v>
      </c>
      <c r="K51" s="45">
        <v>57.3</v>
      </c>
      <c r="L51" s="45">
        <v>66.2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41" t="s">
        <v>85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44" t="s">
        <v>70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s="6" customFormat="1" ht="12.75" customHeight="1" x14ac:dyDescent="0.25">
      <c r="A57" s="3"/>
      <c r="B57" s="41"/>
      <c r="C57" s="41"/>
      <c r="D57" s="41"/>
      <c r="E57" s="42"/>
      <c r="F57" s="42"/>
      <c r="G57" s="47"/>
      <c r="H57" s="47"/>
      <c r="I57" s="47"/>
      <c r="J57" s="47"/>
      <c r="K57" s="47"/>
      <c r="L57" s="47"/>
      <c r="M57" s="5"/>
      <c r="N57" s="5"/>
      <c r="P57" s="5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7" ht="12.75" customHeight="1" x14ac:dyDescent="0.25">
      <c r="A58" s="43" t="s">
        <v>86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>
    <pageSetUpPr fitToPage="1"/>
  </sheetPr>
  <dimension ref="A1:AA91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2" width="8" style="1" customWidth="1"/>
    <col min="3" max="3" width="10.1640625" style="1" customWidth="1"/>
    <col min="4" max="4" width="10.5" style="1" customWidth="1"/>
    <col min="5" max="5" width="9.5" style="1" customWidth="1"/>
    <col min="6" max="7" width="10" style="1" customWidth="1"/>
    <col min="8" max="8" width="13.83203125" style="1" customWidth="1"/>
    <col min="9" max="9" width="10.83203125" style="1" customWidth="1"/>
    <col min="10" max="11" width="9.83203125" style="1" customWidth="1"/>
    <col min="12" max="12" width="14.1640625" style="1" customWidth="1"/>
    <col min="13" max="16384" width="9.33203125" style="1"/>
  </cols>
  <sheetData>
    <row r="1" spans="1:27" s="8" customFormat="1" ht="16.5" customHeight="1" x14ac:dyDescent="0.2">
      <c r="A1" s="7" t="s">
        <v>39</v>
      </c>
      <c r="L1" s="9" t="s">
        <v>66</v>
      </c>
    </row>
    <row r="2" spans="1:27" ht="3.75" customHeight="1" x14ac:dyDescent="0.25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5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5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5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5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5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5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5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5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5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5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5">
      <c r="A13" s="33" t="s">
        <v>3</v>
      </c>
      <c r="B13" s="45">
        <v>3500</v>
      </c>
      <c r="C13" s="45">
        <v>0</v>
      </c>
      <c r="D13" s="45">
        <v>3500</v>
      </c>
      <c r="E13" s="45">
        <v>1172243</v>
      </c>
      <c r="F13" s="45">
        <v>544446</v>
      </c>
      <c r="G13" s="45">
        <v>624308</v>
      </c>
      <c r="H13" s="45">
        <v>3489</v>
      </c>
      <c r="I13" s="45">
        <v>78</v>
      </c>
      <c r="J13" s="45">
        <v>70</v>
      </c>
      <c r="K13" s="45">
        <v>88</v>
      </c>
      <c r="L13" s="45">
        <v>70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5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5">
      <c r="A15" s="33" t="s">
        <v>32</v>
      </c>
      <c r="B15" s="45">
        <v>3500</v>
      </c>
      <c r="C15" s="45">
        <v>0</v>
      </c>
      <c r="D15" s="45">
        <v>3500</v>
      </c>
      <c r="E15" s="45">
        <v>910614</v>
      </c>
      <c r="F15" s="45">
        <v>382853</v>
      </c>
      <c r="G15" s="45">
        <v>527606</v>
      </c>
      <c r="H15" s="45">
        <v>155</v>
      </c>
      <c r="I15" s="45">
        <v>251</v>
      </c>
      <c r="J15" s="45">
        <v>230</v>
      </c>
      <c r="K15" s="45">
        <v>268</v>
      </c>
      <c r="L15" s="45">
        <v>110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5">
      <c r="A16" s="34" t="s">
        <v>35</v>
      </c>
      <c r="B16" s="46">
        <v>0</v>
      </c>
      <c r="C16" s="46">
        <v>0</v>
      </c>
      <c r="D16" s="46">
        <v>0</v>
      </c>
      <c r="E16" s="46">
        <v>341470</v>
      </c>
      <c r="F16" s="46">
        <v>82070</v>
      </c>
      <c r="G16" s="46">
        <v>259384</v>
      </c>
      <c r="H16" s="46">
        <v>16</v>
      </c>
      <c r="I16" s="46">
        <v>88</v>
      </c>
      <c r="J16" s="46">
        <v>76</v>
      </c>
      <c r="K16" s="46">
        <v>93</v>
      </c>
      <c r="L16" s="46">
        <v>26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34" t="s">
        <v>34</v>
      </c>
      <c r="B17" s="46">
        <v>3500</v>
      </c>
      <c r="C17" s="46">
        <v>0</v>
      </c>
      <c r="D17" s="46">
        <v>3500</v>
      </c>
      <c r="E17" s="46">
        <v>468223</v>
      </c>
      <c r="F17" s="46">
        <v>252580</v>
      </c>
      <c r="G17" s="46">
        <v>215643</v>
      </c>
      <c r="H17" s="46">
        <v>0</v>
      </c>
      <c r="I17" s="46">
        <v>89</v>
      </c>
      <c r="J17" s="46">
        <v>85</v>
      </c>
      <c r="K17" s="46">
        <v>95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5">
      <c r="A18" s="34" t="s">
        <v>33</v>
      </c>
      <c r="B18" s="46">
        <v>0</v>
      </c>
      <c r="C18" s="46">
        <v>0</v>
      </c>
      <c r="D18" s="46">
        <v>0</v>
      </c>
      <c r="E18" s="46">
        <v>100921</v>
      </c>
      <c r="F18" s="46">
        <v>48203</v>
      </c>
      <c r="G18" s="46">
        <v>52579</v>
      </c>
      <c r="H18" s="46">
        <v>139</v>
      </c>
      <c r="I18" s="46">
        <v>74</v>
      </c>
      <c r="J18" s="46">
        <v>69</v>
      </c>
      <c r="K18" s="46">
        <v>80</v>
      </c>
      <c r="L18" s="46">
        <v>84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5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5">
      <c r="A20" s="33" t="s">
        <v>28</v>
      </c>
      <c r="B20" s="45">
        <v>0</v>
      </c>
      <c r="C20" s="45">
        <v>0</v>
      </c>
      <c r="D20" s="45">
        <v>0</v>
      </c>
      <c r="E20" s="45">
        <v>63594</v>
      </c>
      <c r="F20" s="45">
        <v>18938</v>
      </c>
      <c r="G20" s="45">
        <v>44633</v>
      </c>
      <c r="H20" s="45">
        <v>23</v>
      </c>
      <c r="I20" s="45">
        <v>306</v>
      </c>
      <c r="J20" s="45">
        <v>263</v>
      </c>
      <c r="K20" s="45">
        <v>347</v>
      </c>
      <c r="L20" s="45">
        <v>20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5">
      <c r="A21" s="34" t="s">
        <v>12</v>
      </c>
      <c r="B21" s="46">
        <v>0</v>
      </c>
      <c r="C21" s="46">
        <v>0</v>
      </c>
      <c r="D21" s="46">
        <v>0</v>
      </c>
      <c r="E21" s="46">
        <v>15436</v>
      </c>
      <c r="F21" s="46">
        <v>4514</v>
      </c>
      <c r="G21" s="46">
        <v>10922</v>
      </c>
      <c r="H21" s="46">
        <v>0</v>
      </c>
      <c r="I21" s="46">
        <v>60</v>
      </c>
      <c r="J21" s="46">
        <v>50</v>
      </c>
      <c r="K21" s="46">
        <v>65</v>
      </c>
      <c r="L21" s="46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5">
      <c r="A22" s="34" t="s">
        <v>36</v>
      </c>
      <c r="B22" s="46">
        <v>0</v>
      </c>
      <c r="C22" s="46">
        <v>0</v>
      </c>
      <c r="D22" s="46">
        <v>0</v>
      </c>
      <c r="E22" s="46">
        <v>9443</v>
      </c>
      <c r="F22" s="46">
        <v>1910</v>
      </c>
      <c r="G22" s="46">
        <v>7533</v>
      </c>
      <c r="H22" s="46">
        <v>0</v>
      </c>
      <c r="I22" s="46">
        <v>82</v>
      </c>
      <c r="J22" s="46">
        <v>66</v>
      </c>
      <c r="K22" s="46">
        <v>87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5">
      <c r="A23" s="34" t="s">
        <v>20</v>
      </c>
      <c r="B23" s="46">
        <v>0</v>
      </c>
      <c r="C23" s="46">
        <v>0</v>
      </c>
      <c r="D23" s="46">
        <v>0</v>
      </c>
      <c r="E23" s="46">
        <v>194</v>
      </c>
      <c r="F23" s="46">
        <v>109</v>
      </c>
      <c r="G23" s="46">
        <v>85</v>
      </c>
      <c r="H23" s="46">
        <v>0</v>
      </c>
      <c r="I23" s="46">
        <v>55</v>
      </c>
      <c r="J23" s="46">
        <v>57</v>
      </c>
      <c r="K23" s="46">
        <v>53</v>
      </c>
      <c r="L23" s="46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5">
      <c r="A24" s="34" t="s">
        <v>37</v>
      </c>
      <c r="B24" s="46">
        <v>0</v>
      </c>
      <c r="C24" s="46">
        <v>0</v>
      </c>
      <c r="D24" s="46">
        <v>0</v>
      </c>
      <c r="E24" s="46">
        <v>38201</v>
      </c>
      <c r="F24" s="46">
        <v>12243</v>
      </c>
      <c r="G24" s="46">
        <v>25958</v>
      </c>
      <c r="H24" s="46">
        <v>0</v>
      </c>
      <c r="I24" s="46">
        <v>63</v>
      </c>
      <c r="J24" s="46">
        <v>47</v>
      </c>
      <c r="K24" s="46">
        <v>75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5">
      <c r="A25" s="34" t="s">
        <v>27</v>
      </c>
      <c r="B25" s="46">
        <v>0</v>
      </c>
      <c r="C25" s="46">
        <v>0</v>
      </c>
      <c r="D25" s="46">
        <v>0</v>
      </c>
      <c r="E25" s="46">
        <v>320</v>
      </c>
      <c r="F25" s="46">
        <v>162</v>
      </c>
      <c r="G25" s="46">
        <v>135</v>
      </c>
      <c r="H25" s="46">
        <v>23</v>
      </c>
      <c r="I25" s="46">
        <v>46</v>
      </c>
      <c r="J25" s="46">
        <v>43</v>
      </c>
      <c r="K25" s="46">
        <v>67</v>
      </c>
      <c r="L25" s="46">
        <v>20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5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5">
      <c r="A27" s="33" t="s">
        <v>29</v>
      </c>
      <c r="B27" s="45">
        <v>0</v>
      </c>
      <c r="C27" s="45">
        <v>0</v>
      </c>
      <c r="D27" s="45">
        <v>0</v>
      </c>
      <c r="E27" s="45">
        <v>25883</v>
      </c>
      <c r="F27" s="45">
        <v>15113</v>
      </c>
      <c r="G27" s="45">
        <v>10490</v>
      </c>
      <c r="H27" s="45">
        <v>280</v>
      </c>
      <c r="I27" s="45">
        <v>166</v>
      </c>
      <c r="J27" s="45">
        <v>147</v>
      </c>
      <c r="K27" s="45">
        <v>194</v>
      </c>
      <c r="L27" s="45">
        <v>104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5">
      <c r="A28" s="34" t="s">
        <v>21</v>
      </c>
      <c r="B28" s="46">
        <v>0</v>
      </c>
      <c r="C28" s="46">
        <v>0</v>
      </c>
      <c r="D28" s="46">
        <v>0</v>
      </c>
      <c r="E28" s="46">
        <v>254</v>
      </c>
      <c r="F28" s="46">
        <v>107</v>
      </c>
      <c r="G28" s="46">
        <v>147</v>
      </c>
      <c r="H28" s="46">
        <v>0</v>
      </c>
      <c r="I28" s="46">
        <v>53</v>
      </c>
      <c r="J28" s="46">
        <v>42</v>
      </c>
      <c r="K28" s="46">
        <v>64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5">
      <c r="A29" s="34" t="s">
        <v>22</v>
      </c>
      <c r="B29" s="46">
        <v>0</v>
      </c>
      <c r="C29" s="46">
        <v>0</v>
      </c>
      <c r="D29" s="46">
        <v>0</v>
      </c>
      <c r="E29" s="46">
        <v>6064</v>
      </c>
      <c r="F29" s="46">
        <v>3714</v>
      </c>
      <c r="G29" s="46">
        <v>2245</v>
      </c>
      <c r="H29" s="46">
        <v>105</v>
      </c>
      <c r="I29" s="46">
        <v>63</v>
      </c>
      <c r="J29" s="46">
        <v>58</v>
      </c>
      <c r="K29" s="46">
        <v>74</v>
      </c>
      <c r="L29" s="46">
        <v>48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5">
      <c r="A30" s="34" t="s">
        <v>25</v>
      </c>
      <c r="B30" s="46">
        <v>0</v>
      </c>
      <c r="C30" s="46">
        <v>0</v>
      </c>
      <c r="D30" s="46">
        <v>0</v>
      </c>
      <c r="E30" s="46">
        <v>19565</v>
      </c>
      <c r="F30" s="46">
        <v>11292</v>
      </c>
      <c r="G30" s="46">
        <v>8098</v>
      </c>
      <c r="H30" s="46">
        <v>175</v>
      </c>
      <c r="I30" s="46">
        <v>50</v>
      </c>
      <c r="J30" s="46">
        <v>47</v>
      </c>
      <c r="K30" s="46">
        <v>56</v>
      </c>
      <c r="L30" s="46">
        <v>56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5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5">
      <c r="A32" s="33" t="s">
        <v>11</v>
      </c>
      <c r="B32" s="45">
        <v>0</v>
      </c>
      <c r="C32" s="45">
        <v>0</v>
      </c>
      <c r="D32" s="45">
        <v>0</v>
      </c>
      <c r="E32" s="45">
        <v>36825</v>
      </c>
      <c r="F32" s="45">
        <v>20292</v>
      </c>
      <c r="G32" s="45">
        <v>16533</v>
      </c>
      <c r="H32" s="45">
        <v>0</v>
      </c>
      <c r="I32" s="45">
        <v>58</v>
      </c>
      <c r="J32" s="45">
        <v>50</v>
      </c>
      <c r="K32" s="45">
        <v>70</v>
      </c>
      <c r="L32" s="45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5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33" t="s">
        <v>30</v>
      </c>
      <c r="B34" s="45">
        <v>0</v>
      </c>
      <c r="C34" s="45">
        <v>0</v>
      </c>
      <c r="D34" s="45">
        <v>0</v>
      </c>
      <c r="E34" s="45">
        <v>80070</v>
      </c>
      <c r="F34" s="45">
        <v>59598</v>
      </c>
      <c r="G34" s="45">
        <v>20237</v>
      </c>
      <c r="H34" s="45">
        <v>235</v>
      </c>
      <c r="I34" s="45">
        <v>356</v>
      </c>
      <c r="J34" s="45">
        <v>324</v>
      </c>
      <c r="K34" s="45">
        <v>378</v>
      </c>
      <c r="L34" s="45">
        <v>94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34" t="s">
        <v>18</v>
      </c>
      <c r="B35" s="46">
        <v>0</v>
      </c>
      <c r="C35" s="46">
        <v>0</v>
      </c>
      <c r="D35" s="46">
        <v>0</v>
      </c>
      <c r="E35" s="46">
        <v>61</v>
      </c>
      <c r="F35" s="46">
        <v>46</v>
      </c>
      <c r="G35" s="46">
        <v>15</v>
      </c>
      <c r="H35" s="46">
        <v>0</v>
      </c>
      <c r="I35" s="46">
        <v>45</v>
      </c>
      <c r="J35" s="46">
        <v>47</v>
      </c>
      <c r="K35" s="46">
        <v>39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4" t="s">
        <v>23</v>
      </c>
      <c r="B36" s="46">
        <v>0</v>
      </c>
      <c r="C36" s="46">
        <v>0</v>
      </c>
      <c r="D36" s="46">
        <v>0</v>
      </c>
      <c r="E36" s="46">
        <v>31829</v>
      </c>
      <c r="F36" s="46">
        <v>23979</v>
      </c>
      <c r="G36" s="46">
        <v>7829</v>
      </c>
      <c r="H36" s="46">
        <v>21</v>
      </c>
      <c r="I36" s="46">
        <v>64</v>
      </c>
      <c r="J36" s="46">
        <v>60</v>
      </c>
      <c r="K36" s="46">
        <v>77</v>
      </c>
      <c r="L36" s="46">
        <v>19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4" t="s">
        <v>41</v>
      </c>
      <c r="B37" s="46">
        <v>0</v>
      </c>
      <c r="C37" s="46">
        <v>0</v>
      </c>
      <c r="D37" s="46">
        <v>0</v>
      </c>
      <c r="E37" s="46">
        <v>138</v>
      </c>
      <c r="F37" s="46">
        <v>97</v>
      </c>
      <c r="G37" s="46">
        <v>41</v>
      </c>
      <c r="H37" s="46">
        <v>0</v>
      </c>
      <c r="I37" s="46">
        <v>55</v>
      </c>
      <c r="J37" s="46">
        <v>64</v>
      </c>
      <c r="K37" s="46">
        <v>41</v>
      </c>
      <c r="L37" s="46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4" t="s">
        <v>42</v>
      </c>
      <c r="B38" s="46">
        <v>0</v>
      </c>
      <c r="C38" s="46">
        <v>0</v>
      </c>
      <c r="D38" s="46">
        <v>0</v>
      </c>
      <c r="E38" s="46">
        <v>20</v>
      </c>
      <c r="F38" s="46">
        <v>0</v>
      </c>
      <c r="G38" s="46">
        <v>20</v>
      </c>
      <c r="H38" s="46">
        <v>0</v>
      </c>
      <c r="I38" s="46">
        <v>30</v>
      </c>
      <c r="J38" s="46">
        <v>0</v>
      </c>
      <c r="K38" s="46">
        <v>30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4" t="s">
        <v>43</v>
      </c>
      <c r="B39" s="46">
        <v>0</v>
      </c>
      <c r="C39" s="46">
        <v>0</v>
      </c>
      <c r="D39" s="46">
        <v>0</v>
      </c>
      <c r="E39" s="46">
        <v>11363</v>
      </c>
      <c r="F39" s="46">
        <v>8587</v>
      </c>
      <c r="G39" s="46">
        <v>2776</v>
      </c>
      <c r="H39" s="46">
        <v>0</v>
      </c>
      <c r="I39" s="46">
        <v>53</v>
      </c>
      <c r="J39" s="46">
        <v>51</v>
      </c>
      <c r="K39" s="46">
        <v>61</v>
      </c>
      <c r="L39" s="46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4" t="s">
        <v>24</v>
      </c>
      <c r="B40" s="46">
        <v>0</v>
      </c>
      <c r="C40" s="46">
        <v>0</v>
      </c>
      <c r="D40" s="46">
        <v>0</v>
      </c>
      <c r="E40" s="46">
        <v>21055</v>
      </c>
      <c r="F40" s="46">
        <v>17589</v>
      </c>
      <c r="G40" s="46">
        <v>3402</v>
      </c>
      <c r="H40" s="46">
        <v>64</v>
      </c>
      <c r="I40" s="46">
        <v>52</v>
      </c>
      <c r="J40" s="46">
        <v>52</v>
      </c>
      <c r="K40" s="46">
        <v>57</v>
      </c>
      <c r="L40" s="46">
        <v>33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5">
      <c r="A41" s="34" t="s">
        <v>26</v>
      </c>
      <c r="B41" s="46">
        <v>0</v>
      </c>
      <c r="C41" s="46">
        <v>0</v>
      </c>
      <c r="D41" s="46">
        <v>0</v>
      </c>
      <c r="E41" s="46">
        <v>15604</v>
      </c>
      <c r="F41" s="46">
        <v>9300</v>
      </c>
      <c r="G41" s="46">
        <v>6154</v>
      </c>
      <c r="H41" s="46">
        <v>150</v>
      </c>
      <c r="I41" s="46">
        <v>57</v>
      </c>
      <c r="J41" s="46">
        <v>50</v>
      </c>
      <c r="K41" s="46">
        <v>73</v>
      </c>
      <c r="L41" s="46">
        <v>42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3" t="s">
        <v>31</v>
      </c>
      <c r="B43" s="45">
        <v>0</v>
      </c>
      <c r="C43" s="45">
        <v>0</v>
      </c>
      <c r="D43" s="45">
        <v>0</v>
      </c>
      <c r="E43" s="45">
        <v>3139</v>
      </c>
      <c r="F43" s="45">
        <v>1305</v>
      </c>
      <c r="G43" s="45">
        <v>1814</v>
      </c>
      <c r="H43" s="45">
        <v>20</v>
      </c>
      <c r="I43" s="45">
        <v>270</v>
      </c>
      <c r="J43" s="45">
        <v>250</v>
      </c>
      <c r="K43" s="45">
        <v>221</v>
      </c>
      <c r="L43" s="45">
        <v>145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4" t="s">
        <v>13</v>
      </c>
      <c r="B44" s="46">
        <v>0</v>
      </c>
      <c r="C44" s="46">
        <v>0</v>
      </c>
      <c r="D44" s="46">
        <v>0</v>
      </c>
      <c r="E44" s="46">
        <v>1206</v>
      </c>
      <c r="F44" s="46">
        <v>413</v>
      </c>
      <c r="G44" s="46">
        <v>785</v>
      </c>
      <c r="H44" s="46">
        <v>8</v>
      </c>
      <c r="I44" s="46">
        <v>65</v>
      </c>
      <c r="J44" s="46">
        <v>53</v>
      </c>
      <c r="K44" s="46">
        <v>73</v>
      </c>
      <c r="L44" s="46">
        <v>109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4" t="s">
        <v>14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4" t="s">
        <v>15</v>
      </c>
      <c r="B46" s="46">
        <v>0</v>
      </c>
      <c r="C46" s="46">
        <v>0</v>
      </c>
      <c r="D46" s="46">
        <v>0</v>
      </c>
      <c r="E46" s="46">
        <v>1875</v>
      </c>
      <c r="F46" s="46">
        <v>870</v>
      </c>
      <c r="G46" s="46">
        <v>993</v>
      </c>
      <c r="H46" s="46">
        <v>12</v>
      </c>
      <c r="I46" s="46">
        <v>65</v>
      </c>
      <c r="J46" s="46">
        <v>59</v>
      </c>
      <c r="K46" s="46">
        <v>70</v>
      </c>
      <c r="L46" s="46">
        <v>36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4" t="s">
        <v>16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5">
      <c r="A48" s="34" t="s">
        <v>17</v>
      </c>
      <c r="B48" s="46">
        <v>0</v>
      </c>
      <c r="C48" s="46">
        <v>0</v>
      </c>
      <c r="D48" s="46">
        <v>0</v>
      </c>
      <c r="E48" s="46">
        <v>6</v>
      </c>
      <c r="F48" s="46">
        <v>6</v>
      </c>
      <c r="G48" s="46">
        <v>0</v>
      </c>
      <c r="H48" s="46">
        <v>0</v>
      </c>
      <c r="I48" s="46">
        <v>63</v>
      </c>
      <c r="J48" s="46">
        <v>63</v>
      </c>
      <c r="K48" s="46">
        <v>0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4" t="s">
        <v>19</v>
      </c>
      <c r="B49" s="46">
        <v>0</v>
      </c>
      <c r="C49" s="46">
        <v>0</v>
      </c>
      <c r="D49" s="46">
        <v>0</v>
      </c>
      <c r="E49" s="46">
        <v>52</v>
      </c>
      <c r="F49" s="46">
        <v>16</v>
      </c>
      <c r="G49" s="46">
        <v>36</v>
      </c>
      <c r="H49" s="46">
        <v>0</v>
      </c>
      <c r="I49" s="46">
        <v>77</v>
      </c>
      <c r="J49" s="46">
        <v>75</v>
      </c>
      <c r="K49" s="46">
        <v>78</v>
      </c>
      <c r="L49" s="46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5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5">
      <c r="A51" s="33" t="s">
        <v>38</v>
      </c>
      <c r="B51" s="45">
        <v>0</v>
      </c>
      <c r="C51" s="45">
        <v>0</v>
      </c>
      <c r="D51" s="45">
        <v>0</v>
      </c>
      <c r="E51" s="45">
        <v>52118</v>
      </c>
      <c r="F51" s="45">
        <v>46347</v>
      </c>
      <c r="G51" s="45">
        <v>2995</v>
      </c>
      <c r="H51" s="45">
        <v>2776</v>
      </c>
      <c r="I51" s="45">
        <v>56</v>
      </c>
      <c r="J51" s="45">
        <v>55</v>
      </c>
      <c r="K51" s="45">
        <v>52</v>
      </c>
      <c r="L51" s="45">
        <v>81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41" t="s">
        <v>85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44" t="s">
        <v>70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s="6" customFormat="1" ht="12.75" customHeight="1" x14ac:dyDescent="0.25">
      <c r="A57" s="3"/>
      <c r="B57" s="41"/>
      <c r="C57" s="41"/>
      <c r="D57" s="41"/>
      <c r="E57" s="42"/>
      <c r="F57" s="42"/>
      <c r="G57" s="47"/>
      <c r="H57" s="47"/>
      <c r="I57" s="47"/>
      <c r="J57" s="47"/>
      <c r="K57" s="47"/>
      <c r="L57" s="47"/>
      <c r="M57" s="5"/>
      <c r="N57" s="5"/>
      <c r="P57" s="5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7" ht="12.75" customHeight="1" x14ac:dyDescent="0.25">
      <c r="A58" s="43" t="s">
        <v>86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3" width="9.33203125" style="1"/>
    <col min="14" max="14" width="15.5" style="1" bestFit="1" customWidth="1"/>
    <col min="15" max="16384" width="9.33203125" style="1"/>
  </cols>
  <sheetData>
    <row r="1" spans="1:21" s="8" customFormat="1" ht="16.5" customHeight="1" x14ac:dyDescent="0.2">
      <c r="A1" s="7" t="s">
        <v>103</v>
      </c>
      <c r="F1" s="9" t="s">
        <v>66</v>
      </c>
    </row>
    <row r="2" spans="1:21" ht="3.75" customHeight="1" x14ac:dyDescent="0.25">
      <c r="A2" s="14"/>
      <c r="B2" s="15"/>
      <c r="C2" s="15"/>
      <c r="D2" s="15"/>
      <c r="E2" s="15"/>
      <c r="F2" s="15"/>
    </row>
    <row r="3" spans="1:21" ht="3.75" customHeight="1" x14ac:dyDescent="0.25">
      <c r="A3" s="16"/>
      <c r="B3" s="17"/>
      <c r="C3" s="18"/>
      <c r="D3" s="18"/>
      <c r="E3" s="19"/>
      <c r="F3" s="20"/>
    </row>
    <row r="4" spans="1:21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21" s="2" customFormat="1" ht="12.75" customHeight="1" x14ac:dyDescent="0.25">
      <c r="A5" s="21"/>
      <c r="B5" s="25"/>
      <c r="C5" s="26"/>
      <c r="D5" s="26"/>
      <c r="E5" s="25"/>
      <c r="F5" s="26"/>
    </row>
    <row r="6" spans="1:21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21" s="2" customFormat="1" ht="12.75" customHeight="1" x14ac:dyDescent="0.25">
      <c r="A7" s="21"/>
      <c r="B7" s="28"/>
      <c r="C7" s="28"/>
      <c r="D7" s="28"/>
      <c r="E7" s="22"/>
      <c r="F7" s="23"/>
    </row>
    <row r="8" spans="1:21" s="2" customFormat="1" ht="3.75" customHeight="1" x14ac:dyDescent="0.25">
      <c r="A8" s="21"/>
      <c r="B8" s="28"/>
      <c r="C8" s="28"/>
      <c r="D8" s="23"/>
      <c r="E8" s="25"/>
      <c r="F8" s="26"/>
    </row>
    <row r="9" spans="1:21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21" s="2" customFormat="1" ht="12.75" customHeight="1" x14ac:dyDescent="0.25">
      <c r="A10" s="21"/>
      <c r="B10" s="28"/>
      <c r="C10" s="28"/>
      <c r="D10" s="28"/>
      <c r="E10" s="22"/>
      <c r="F10" s="22"/>
    </row>
    <row r="11" spans="1:21" ht="3.75" customHeight="1" x14ac:dyDescent="0.25">
      <c r="A11" s="29"/>
      <c r="B11" s="30"/>
      <c r="C11" s="30"/>
      <c r="D11" s="30"/>
      <c r="E11" s="31"/>
      <c r="F11" s="31"/>
    </row>
    <row r="12" spans="1:21" ht="3.75" customHeight="1" x14ac:dyDescent="0.25">
      <c r="A12" s="32"/>
      <c r="B12" s="20"/>
      <c r="C12" s="20"/>
      <c r="D12" s="20"/>
      <c r="E12" s="20"/>
      <c r="F12" s="20"/>
    </row>
    <row r="13" spans="1:21" ht="12.75" customHeight="1" x14ac:dyDescent="0.25">
      <c r="A13" s="33" t="s">
        <v>74</v>
      </c>
      <c r="B13" s="61">
        <f>C13+D13</f>
        <v>979445</v>
      </c>
      <c r="C13" s="61">
        <f>SUM(C15,C20,C27,C32,C34,C42,C48)</f>
        <v>481914</v>
      </c>
      <c r="D13" s="61">
        <f>SUM(D15,D20,D27,D32,D34,D42,D48)</f>
        <v>497531</v>
      </c>
      <c r="E13" s="68">
        <v>0.57934529680076885</v>
      </c>
      <c r="F13" s="68">
        <v>0.77915893037462447</v>
      </c>
      <c r="G13" s="4"/>
    </row>
    <row r="14" spans="1:21" ht="8.25" customHeight="1" x14ac:dyDescent="0.25">
      <c r="A14" s="34"/>
      <c r="B14" s="62"/>
      <c r="C14" s="62"/>
      <c r="D14" s="62"/>
      <c r="E14" s="69"/>
      <c r="F14" s="69"/>
      <c r="G14" s="4"/>
      <c r="O14" s="6"/>
      <c r="P14" s="6"/>
      <c r="Q14" s="6"/>
      <c r="R14" s="6"/>
      <c r="S14" s="6"/>
      <c r="T14" s="6"/>
      <c r="U14" s="6"/>
    </row>
    <row r="15" spans="1:21" s="6" customFormat="1" ht="12.75" customHeight="1" x14ac:dyDescent="0.25">
      <c r="A15" s="33" t="s">
        <v>32</v>
      </c>
      <c r="B15" s="61">
        <f>C15+D15</f>
        <v>730625</v>
      </c>
      <c r="C15" s="61">
        <f>SUM(C16:C18)</f>
        <v>322267</v>
      </c>
      <c r="D15" s="61">
        <f>SUM(D16:D18)</f>
        <v>408358</v>
      </c>
      <c r="E15" s="68">
        <v>0.64542751694590961</v>
      </c>
      <c r="F15" s="68">
        <v>0.81950780083494845</v>
      </c>
      <c r="G15" s="10"/>
      <c r="H15" s="1"/>
      <c r="I15" s="1"/>
      <c r="J15" s="1"/>
      <c r="K15" s="1"/>
      <c r="L15" s="1"/>
      <c r="M15" s="1"/>
      <c r="N15" s="1"/>
    </row>
    <row r="16" spans="1:21" s="6" customFormat="1" ht="12.75" customHeight="1" x14ac:dyDescent="0.25">
      <c r="A16" s="34" t="s">
        <v>35</v>
      </c>
      <c r="B16" s="62">
        <v>278474</v>
      </c>
      <c r="C16" s="62">
        <v>75169</v>
      </c>
      <c r="D16" s="62">
        <v>203305</v>
      </c>
      <c r="E16" s="70">
        <v>0.57956508216178726</v>
      </c>
      <c r="F16" s="70">
        <v>0.82093243032179275</v>
      </c>
      <c r="G16" s="10"/>
      <c r="H16" s="1"/>
      <c r="I16" s="1"/>
      <c r="J16" s="1"/>
      <c r="K16" s="1"/>
      <c r="L16" s="1"/>
      <c r="M16" s="1"/>
      <c r="N16" s="1"/>
    </row>
    <row r="17" spans="1:14" s="6" customFormat="1" ht="12.75" customHeight="1" x14ac:dyDescent="0.25">
      <c r="A17" s="34" t="s">
        <v>34</v>
      </c>
      <c r="B17" s="62">
        <v>366619</v>
      </c>
      <c r="C17" s="62">
        <v>204119</v>
      </c>
      <c r="D17" s="62">
        <v>162500</v>
      </c>
      <c r="E17" s="70">
        <v>0.70298347898075297</v>
      </c>
      <c r="F17" s="70">
        <v>0.85902255708654229</v>
      </c>
      <c r="G17" s="10"/>
      <c r="H17" s="1"/>
      <c r="I17" s="1"/>
      <c r="J17" s="1"/>
      <c r="K17" s="1"/>
      <c r="L17" s="1"/>
      <c r="M17" s="1"/>
      <c r="N17" s="1"/>
    </row>
    <row r="18" spans="1:14" s="6" customFormat="1" ht="12.75" customHeight="1" x14ac:dyDescent="0.25">
      <c r="A18" s="34" t="s">
        <v>75</v>
      </c>
      <c r="B18" s="62">
        <v>85532</v>
      </c>
      <c r="C18" s="62">
        <v>42979</v>
      </c>
      <c r="D18" s="62">
        <v>42553</v>
      </c>
      <c r="E18" s="70">
        <v>0.54233675353299982</v>
      </c>
      <c r="F18" s="70">
        <v>0.69217925121407486</v>
      </c>
      <c r="G18" s="10"/>
      <c r="H18" s="1"/>
      <c r="I18" s="1"/>
      <c r="J18" s="1"/>
      <c r="K18" s="1"/>
      <c r="L18" s="1"/>
      <c r="M18" s="1"/>
      <c r="N18" s="1"/>
    </row>
    <row r="19" spans="1:14" s="6" customFormat="1" ht="8.25" customHeight="1" x14ac:dyDescent="0.25">
      <c r="A19" s="34"/>
      <c r="B19" s="62"/>
      <c r="C19" s="62"/>
      <c r="D19" s="62"/>
      <c r="E19" s="70"/>
      <c r="F19" s="70"/>
      <c r="G19" s="10"/>
      <c r="H19" s="1"/>
      <c r="I19" s="1"/>
      <c r="J19" s="1"/>
      <c r="K19" s="1"/>
      <c r="L19" s="1"/>
      <c r="M19" s="1"/>
      <c r="N19" s="1"/>
    </row>
    <row r="20" spans="1:14" s="6" customFormat="1" ht="12.75" customHeight="1" x14ac:dyDescent="0.25">
      <c r="A20" s="33" t="s">
        <v>28</v>
      </c>
      <c r="B20" s="61">
        <f t="shared" ref="B20" si="0">C20+D20</f>
        <v>52546</v>
      </c>
      <c r="C20" s="61">
        <f>SUM(C21:C25)</f>
        <v>26783</v>
      </c>
      <c r="D20" s="61">
        <f>SUM(D21:D25)</f>
        <v>25763</v>
      </c>
      <c r="E20" s="68">
        <v>0.4770960751041104</v>
      </c>
      <c r="F20" s="68">
        <v>0.5873953168430357</v>
      </c>
      <c r="G20" s="10"/>
      <c r="H20" s="1"/>
      <c r="I20" s="1"/>
      <c r="J20" s="1"/>
      <c r="K20" s="1"/>
      <c r="L20" s="1"/>
      <c r="M20" s="1"/>
      <c r="N20" s="1"/>
    </row>
    <row r="21" spans="1:14" s="6" customFormat="1" ht="12.75" customHeight="1" x14ac:dyDescent="0.25">
      <c r="A21" s="34" t="s">
        <v>12</v>
      </c>
      <c r="B21" s="62">
        <v>13783</v>
      </c>
      <c r="C21" s="62">
        <v>6038</v>
      </c>
      <c r="D21" s="62">
        <v>7745</v>
      </c>
      <c r="E21" s="70">
        <v>0.5174016803986341</v>
      </c>
      <c r="F21" s="70">
        <v>0.58451021515560653</v>
      </c>
      <c r="G21" s="10"/>
      <c r="H21" s="1"/>
      <c r="I21" s="1"/>
      <c r="J21" s="1"/>
      <c r="K21" s="1"/>
      <c r="L21" s="1"/>
      <c r="M21" s="1"/>
      <c r="N21" s="1"/>
    </row>
    <row r="22" spans="1:14" s="6" customFormat="1" ht="12.75" customHeight="1" x14ac:dyDescent="0.25">
      <c r="A22" s="34" t="s">
        <v>36</v>
      </c>
      <c r="B22" s="62">
        <v>6382</v>
      </c>
      <c r="C22" s="62">
        <v>2505</v>
      </c>
      <c r="D22" s="62">
        <v>3877</v>
      </c>
      <c r="E22" s="70">
        <v>0.5054979204965786</v>
      </c>
      <c r="F22" s="70">
        <v>0.58074914692638846</v>
      </c>
      <c r="G22" s="10"/>
      <c r="H22" s="1"/>
      <c r="I22" s="1"/>
      <c r="J22" s="1"/>
      <c r="K22" s="1"/>
      <c r="L22" s="1"/>
      <c r="M22" s="1"/>
      <c r="N22" s="1"/>
    </row>
    <row r="23" spans="1:14" s="6" customFormat="1" ht="12.75" customHeight="1" x14ac:dyDescent="0.25">
      <c r="A23" s="34" t="s">
        <v>20</v>
      </c>
      <c r="B23" s="62">
        <v>350</v>
      </c>
      <c r="C23" s="62">
        <v>228</v>
      </c>
      <c r="D23" s="62">
        <v>122</v>
      </c>
      <c r="E23" s="70">
        <v>0.33499360867457134</v>
      </c>
      <c r="F23" s="70">
        <v>0.3222994214461205</v>
      </c>
      <c r="G23" s="10"/>
      <c r="H23" s="1"/>
      <c r="I23" s="1"/>
      <c r="J23" s="1"/>
      <c r="K23" s="1"/>
      <c r="L23" s="1"/>
      <c r="M23" s="1"/>
      <c r="N23" s="1"/>
    </row>
    <row r="24" spans="1:14" s="6" customFormat="1" ht="12.75" customHeight="1" x14ac:dyDescent="0.25">
      <c r="A24" s="34" t="s">
        <v>37</v>
      </c>
      <c r="B24" s="62">
        <v>31711</v>
      </c>
      <c r="C24" s="62">
        <v>17855</v>
      </c>
      <c r="D24" s="62">
        <v>13856</v>
      </c>
      <c r="E24" s="70">
        <v>0.47170932877519373</v>
      </c>
      <c r="F24" s="70">
        <v>0.61016450574076908</v>
      </c>
      <c r="G24" s="10"/>
      <c r="H24" s="1"/>
      <c r="I24" s="1"/>
      <c r="J24" s="1"/>
      <c r="K24" s="1"/>
      <c r="L24" s="1"/>
      <c r="M24" s="1"/>
      <c r="N24" s="1"/>
    </row>
    <row r="25" spans="1:14" s="6" customFormat="1" ht="12.75" customHeight="1" x14ac:dyDescent="0.25">
      <c r="A25" s="34" t="s">
        <v>27</v>
      </c>
      <c r="B25" s="62">
        <v>320</v>
      </c>
      <c r="C25" s="62">
        <v>157</v>
      </c>
      <c r="D25" s="62">
        <v>163</v>
      </c>
      <c r="E25" s="70">
        <v>0.16022533601396102</v>
      </c>
      <c r="F25" s="70">
        <v>0.19260309582890228</v>
      </c>
      <c r="G25" s="10"/>
      <c r="H25" s="1"/>
      <c r="I25" s="1"/>
      <c r="J25" s="1"/>
      <c r="K25" s="1"/>
      <c r="L25" s="1"/>
      <c r="M25" s="1"/>
      <c r="N25" s="1"/>
    </row>
    <row r="26" spans="1:14" s="6" customFormat="1" ht="8.25" customHeight="1" x14ac:dyDescent="0.25">
      <c r="A26" s="34"/>
      <c r="B26" s="62"/>
      <c r="C26" s="62"/>
      <c r="D26" s="62"/>
      <c r="E26" s="70"/>
      <c r="F26" s="70"/>
      <c r="G26" s="10"/>
      <c r="H26" s="1"/>
      <c r="I26" s="1"/>
      <c r="J26" s="1"/>
      <c r="K26" s="1"/>
      <c r="L26" s="1"/>
      <c r="M26" s="1"/>
      <c r="N26" s="1"/>
    </row>
    <row r="27" spans="1:14" s="6" customFormat="1" ht="12.75" customHeight="1" x14ac:dyDescent="0.25">
      <c r="A27" s="33" t="s">
        <v>29</v>
      </c>
      <c r="B27" s="61">
        <f>C27+D27</f>
        <v>23533</v>
      </c>
      <c r="C27" s="61">
        <f>SUM(C28:C30)</f>
        <v>15336</v>
      </c>
      <c r="D27" s="61">
        <f>SUM(D28:D30)</f>
        <v>8197</v>
      </c>
      <c r="E27" s="68">
        <v>0.45491354684844226</v>
      </c>
      <c r="F27" s="68">
        <v>0.48888162587583589</v>
      </c>
      <c r="G27" s="10"/>
      <c r="H27" s="1"/>
      <c r="I27" s="1"/>
      <c r="J27" s="1"/>
      <c r="K27" s="1"/>
      <c r="L27" s="1"/>
      <c r="M27" s="1"/>
      <c r="N27" s="1"/>
    </row>
    <row r="28" spans="1:14" s="6" customFormat="1" ht="12.75" customHeight="1" x14ac:dyDescent="0.25">
      <c r="A28" s="34" t="s">
        <v>21</v>
      </c>
      <c r="B28" s="62">
        <v>248</v>
      </c>
      <c r="C28" s="62">
        <v>118</v>
      </c>
      <c r="D28" s="62">
        <v>130</v>
      </c>
      <c r="E28" s="70">
        <v>0.45793231915554178</v>
      </c>
      <c r="F28" s="70">
        <v>0.61021404431092752</v>
      </c>
      <c r="G28" s="10"/>
      <c r="H28" s="1"/>
      <c r="I28" s="1"/>
      <c r="J28" s="1"/>
      <c r="K28" s="1"/>
      <c r="L28" s="1"/>
      <c r="M28" s="1"/>
      <c r="N28" s="1"/>
    </row>
    <row r="29" spans="1:14" s="6" customFormat="1" ht="12.75" customHeight="1" x14ac:dyDescent="0.25">
      <c r="A29" s="34" t="s">
        <v>22</v>
      </c>
      <c r="B29" s="62">
        <v>5319</v>
      </c>
      <c r="C29" s="62">
        <v>3427</v>
      </c>
      <c r="D29" s="62">
        <v>1892</v>
      </c>
      <c r="E29" s="70">
        <v>0.45998085985683818</v>
      </c>
      <c r="F29" s="70">
        <v>0.48362524666932505</v>
      </c>
      <c r="G29" s="10"/>
      <c r="H29" s="1"/>
      <c r="I29" s="1"/>
      <c r="J29" s="1"/>
      <c r="K29" s="1"/>
      <c r="L29" s="1"/>
      <c r="M29" s="1"/>
      <c r="N29" s="1"/>
    </row>
    <row r="30" spans="1:14" s="6" customFormat="1" ht="12.75" customHeight="1" x14ac:dyDescent="0.25">
      <c r="A30" s="34" t="s">
        <v>25</v>
      </c>
      <c r="B30" s="62">
        <v>17966</v>
      </c>
      <c r="C30" s="62">
        <v>11791</v>
      </c>
      <c r="D30" s="62">
        <v>6175</v>
      </c>
      <c r="E30" s="70">
        <v>0.45343181083152495</v>
      </c>
      <c r="F30" s="70">
        <v>0.48846355864094015</v>
      </c>
      <c r="G30" s="10"/>
      <c r="H30" s="1"/>
      <c r="I30" s="1"/>
      <c r="J30" s="1"/>
      <c r="K30" s="1"/>
      <c r="L30" s="1"/>
      <c r="M30" s="1"/>
      <c r="N30" s="1"/>
    </row>
    <row r="31" spans="1:14" s="6" customFormat="1" ht="8.25" customHeight="1" x14ac:dyDescent="0.25">
      <c r="A31" s="34"/>
      <c r="B31" s="62"/>
      <c r="C31" s="62"/>
      <c r="D31" s="62"/>
      <c r="E31" s="70"/>
      <c r="F31" s="70"/>
      <c r="G31" s="10"/>
      <c r="H31" s="1"/>
      <c r="I31" s="1"/>
      <c r="J31" s="1"/>
      <c r="K31" s="1"/>
      <c r="L31" s="1"/>
      <c r="M31" s="1"/>
      <c r="N31" s="1"/>
    </row>
    <row r="32" spans="1:14" s="6" customFormat="1" ht="12.75" customHeight="1" x14ac:dyDescent="0.25">
      <c r="A32" s="33" t="s">
        <v>11</v>
      </c>
      <c r="B32" s="61">
        <v>32965</v>
      </c>
      <c r="C32" s="61">
        <v>19509</v>
      </c>
      <c r="D32" s="61">
        <v>13456</v>
      </c>
      <c r="E32" s="68">
        <v>0.51913914813174833</v>
      </c>
      <c r="F32" s="68">
        <v>0.56605027650479101</v>
      </c>
      <c r="G32" s="10"/>
      <c r="H32" s="1"/>
      <c r="I32" s="1"/>
      <c r="J32" s="1"/>
      <c r="K32" s="1"/>
      <c r="L32" s="1"/>
      <c r="M32" s="1"/>
      <c r="N32" s="1"/>
    </row>
    <row r="33" spans="1:21" s="6" customFormat="1" ht="8.25" customHeight="1" x14ac:dyDescent="0.25">
      <c r="A33" s="34"/>
      <c r="B33" s="62"/>
      <c r="C33" s="62"/>
      <c r="D33" s="62"/>
      <c r="E33" s="70"/>
      <c r="F33" s="70"/>
      <c r="G33" s="10"/>
      <c r="H33" s="1"/>
      <c r="I33" s="1"/>
      <c r="J33" s="1"/>
      <c r="K33" s="1"/>
      <c r="L33" s="1"/>
      <c r="M33" s="1"/>
      <c r="N33" s="1"/>
    </row>
    <row r="34" spans="1:21" s="6" customFormat="1" ht="12.75" customHeight="1" x14ac:dyDescent="0.25">
      <c r="A34" s="33" t="s">
        <v>30</v>
      </c>
      <c r="B34" s="61">
        <f>C34+D34</f>
        <v>76345</v>
      </c>
      <c r="C34" s="61">
        <f>SUM(C35:C40)</f>
        <v>53847</v>
      </c>
      <c r="D34" s="61">
        <f>SUM(D35:D40)</f>
        <v>22498</v>
      </c>
      <c r="E34" s="68">
        <v>0.53748865321695649</v>
      </c>
      <c r="F34" s="68">
        <v>0.56988486035946462</v>
      </c>
      <c r="G34" s="10"/>
      <c r="H34" s="1"/>
      <c r="I34" s="1"/>
      <c r="J34" s="1"/>
      <c r="K34" s="1"/>
      <c r="L34" s="1"/>
      <c r="M34" s="1"/>
      <c r="N34" s="1"/>
    </row>
    <row r="35" spans="1:21" s="6" customFormat="1" ht="12.75" customHeight="1" x14ac:dyDescent="0.25">
      <c r="A35" s="34" t="s">
        <v>18</v>
      </c>
      <c r="B35" s="62">
        <v>104</v>
      </c>
      <c r="C35" s="62">
        <v>63</v>
      </c>
      <c r="D35" s="62">
        <v>41</v>
      </c>
      <c r="E35" s="70">
        <v>0.49234135667396062</v>
      </c>
      <c r="F35" s="70">
        <v>0.61663408031282896</v>
      </c>
      <c r="G35" s="10"/>
      <c r="H35" s="1"/>
      <c r="I35" s="1"/>
      <c r="J35" s="1"/>
      <c r="K35" s="1"/>
      <c r="L35" s="1"/>
      <c r="M35" s="1"/>
      <c r="N35" s="1"/>
    </row>
    <row r="36" spans="1:21" s="6" customFormat="1" ht="12.75" customHeight="1" x14ac:dyDescent="0.25">
      <c r="A36" s="34" t="s">
        <v>23</v>
      </c>
      <c r="B36" s="62">
        <v>32185</v>
      </c>
      <c r="C36" s="62">
        <v>23904</v>
      </c>
      <c r="D36" s="62">
        <v>8281</v>
      </c>
      <c r="E36" s="70">
        <v>0.685749497751032</v>
      </c>
      <c r="F36" s="70">
        <v>0.63540513311587909</v>
      </c>
      <c r="G36" s="10"/>
      <c r="H36" s="1"/>
      <c r="I36" s="1"/>
      <c r="J36" s="1"/>
      <c r="K36" s="1"/>
      <c r="L36" s="1"/>
      <c r="M36" s="1"/>
      <c r="N36" s="1"/>
    </row>
    <row r="37" spans="1:21" s="6" customFormat="1" ht="12.75" customHeight="1" x14ac:dyDescent="0.25">
      <c r="A37" s="34" t="s">
        <v>97</v>
      </c>
      <c r="B37" s="62">
        <v>125</v>
      </c>
      <c r="C37" s="62">
        <v>61</v>
      </c>
      <c r="D37" s="62">
        <v>64</v>
      </c>
      <c r="E37" s="70">
        <v>0.24518670364564493</v>
      </c>
      <c r="F37" s="70">
        <v>0.33399436384511011</v>
      </c>
      <c r="G37" s="10"/>
      <c r="H37" s="1"/>
      <c r="I37" s="1"/>
      <c r="J37" s="1"/>
      <c r="K37" s="1"/>
      <c r="L37" s="1"/>
      <c r="M37" s="1"/>
      <c r="N37" s="1"/>
    </row>
    <row r="38" spans="1:21" s="6" customFormat="1" ht="12.75" customHeight="1" x14ac:dyDescent="0.25">
      <c r="A38" s="34" t="s">
        <v>43</v>
      </c>
      <c r="B38" s="62">
        <v>8283</v>
      </c>
      <c r="C38" s="62">
        <v>5459</v>
      </c>
      <c r="D38" s="62">
        <v>2824</v>
      </c>
      <c r="E38" s="70">
        <v>0.37631406610829626</v>
      </c>
      <c r="F38" s="70">
        <v>0.43850523131772062</v>
      </c>
      <c r="G38" s="10"/>
      <c r="H38" s="1"/>
      <c r="I38" s="1"/>
      <c r="J38" s="1"/>
      <c r="K38" s="1"/>
      <c r="L38" s="1"/>
      <c r="M38" s="1"/>
      <c r="N38" s="1"/>
      <c r="O38" s="13"/>
      <c r="P38" s="13"/>
      <c r="Q38" s="13"/>
      <c r="R38" s="13"/>
      <c r="S38" s="13"/>
      <c r="T38" s="13"/>
      <c r="U38" s="13"/>
    </row>
    <row r="39" spans="1:21" s="13" customFormat="1" ht="12.75" customHeight="1" x14ac:dyDescent="0.25">
      <c r="A39" s="35" t="s">
        <v>24</v>
      </c>
      <c r="B39" s="62">
        <v>21721</v>
      </c>
      <c r="C39" s="62">
        <v>15676</v>
      </c>
      <c r="D39" s="62">
        <v>6045</v>
      </c>
      <c r="E39" s="70">
        <v>0.45268377427840167</v>
      </c>
      <c r="F39" s="70">
        <v>0.56949646902768247</v>
      </c>
      <c r="G39" s="12"/>
      <c r="H39" s="1"/>
      <c r="I39" s="1"/>
      <c r="J39" s="1"/>
      <c r="K39" s="1"/>
      <c r="L39" s="1"/>
      <c r="M39" s="1"/>
      <c r="N39" s="1"/>
      <c r="O39" s="6"/>
      <c r="P39" s="6"/>
      <c r="Q39" s="6"/>
      <c r="R39" s="6"/>
      <c r="S39" s="6"/>
      <c r="T39" s="6"/>
      <c r="U39" s="6"/>
    </row>
    <row r="40" spans="1:21" s="6" customFormat="1" ht="12.75" customHeight="1" x14ac:dyDescent="0.25">
      <c r="A40" s="34" t="s">
        <v>26</v>
      </c>
      <c r="B40" s="62">
        <v>13927</v>
      </c>
      <c r="C40" s="62">
        <v>8684</v>
      </c>
      <c r="D40" s="62">
        <v>5243</v>
      </c>
      <c r="E40" s="70">
        <v>0.54920001087775239</v>
      </c>
      <c r="F40" s="70">
        <v>0.57409027550420411</v>
      </c>
      <c r="G40" s="10"/>
      <c r="H40" s="1"/>
      <c r="I40" s="1"/>
      <c r="J40" s="1"/>
      <c r="K40" s="1"/>
      <c r="L40" s="1"/>
      <c r="M40" s="1"/>
      <c r="N40" s="1"/>
    </row>
    <row r="41" spans="1:21" s="6" customFormat="1" ht="8.25" customHeight="1" x14ac:dyDescent="0.25">
      <c r="A41" s="34"/>
      <c r="B41" s="62"/>
      <c r="C41" s="62"/>
      <c r="D41" s="62"/>
      <c r="E41" s="70"/>
      <c r="F41" s="70"/>
      <c r="G41" s="10"/>
      <c r="H41" s="1"/>
      <c r="I41" s="1"/>
      <c r="J41" s="1"/>
      <c r="K41" s="1"/>
      <c r="L41" s="1"/>
      <c r="M41" s="1"/>
      <c r="N41" s="1"/>
    </row>
    <row r="42" spans="1:21" s="6" customFormat="1" ht="12.75" customHeight="1" x14ac:dyDescent="0.25">
      <c r="A42" s="33" t="s">
        <v>31</v>
      </c>
      <c r="B42" s="61">
        <f t="shared" ref="B42" si="1">C42+D42</f>
        <v>5767</v>
      </c>
      <c r="C42" s="61">
        <f>SUM(C43:C46)</f>
        <v>2809</v>
      </c>
      <c r="D42" s="61">
        <f>SUM(D43:D46)</f>
        <v>2958</v>
      </c>
      <c r="E42" s="68">
        <v>0.47732250790581332</v>
      </c>
      <c r="F42" s="68">
        <v>0.51074410132002657</v>
      </c>
      <c r="G42" s="10"/>
      <c r="H42" s="1"/>
      <c r="I42" s="1"/>
      <c r="J42" s="1"/>
      <c r="K42" s="1"/>
      <c r="L42" s="1"/>
      <c r="M42" s="1"/>
      <c r="N42" s="1"/>
    </row>
    <row r="43" spans="1:21" s="6" customFormat="1" ht="12.75" customHeight="1" x14ac:dyDescent="0.25">
      <c r="A43" s="34" t="s">
        <v>13</v>
      </c>
      <c r="B43" s="62">
        <v>3427</v>
      </c>
      <c r="C43" s="62">
        <v>1459</v>
      </c>
      <c r="D43" s="62">
        <v>1968</v>
      </c>
      <c r="E43" s="70">
        <v>0.47291208826827957</v>
      </c>
      <c r="F43" s="70">
        <v>0.53115401847163668</v>
      </c>
      <c r="G43" s="10"/>
      <c r="H43" s="1"/>
      <c r="I43" s="1"/>
      <c r="J43" s="1"/>
      <c r="K43" s="1"/>
      <c r="L43" s="1"/>
      <c r="M43" s="1"/>
      <c r="N43" s="1"/>
    </row>
    <row r="44" spans="1:21" s="6" customFormat="1" ht="12.75" customHeight="1" x14ac:dyDescent="0.25">
      <c r="A44" s="34" t="s">
        <v>98</v>
      </c>
      <c r="B44" s="62">
        <v>219</v>
      </c>
      <c r="C44" s="62">
        <v>148</v>
      </c>
      <c r="D44" s="62">
        <v>71</v>
      </c>
      <c r="E44" s="70">
        <v>0.3567382553570998</v>
      </c>
      <c r="F44" s="70">
        <v>0.29914890031178898</v>
      </c>
      <c r="G44" s="10"/>
      <c r="H44" s="1"/>
      <c r="I44" s="1"/>
      <c r="J44" s="1"/>
      <c r="K44" s="1"/>
      <c r="L44" s="1"/>
      <c r="M44" s="1"/>
      <c r="N44" s="1"/>
    </row>
    <row r="45" spans="1:21" s="6" customFormat="1" ht="12.75" customHeight="1" x14ac:dyDescent="0.25">
      <c r="A45" s="34" t="s">
        <v>15</v>
      </c>
      <c r="B45" s="62">
        <v>1992</v>
      </c>
      <c r="C45" s="62">
        <v>1149</v>
      </c>
      <c r="D45" s="62">
        <v>843</v>
      </c>
      <c r="E45" s="70">
        <v>0.51808798928653554</v>
      </c>
      <c r="F45" s="70">
        <v>0.54149537512846868</v>
      </c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2.75" customHeight="1" x14ac:dyDescent="0.25">
      <c r="A46" s="34" t="s">
        <v>19</v>
      </c>
      <c r="B46" s="62">
        <v>129</v>
      </c>
      <c r="C46" s="62">
        <v>53</v>
      </c>
      <c r="D46" s="62">
        <v>76</v>
      </c>
      <c r="E46" s="70">
        <v>0.31711841081792619</v>
      </c>
      <c r="F46" s="70">
        <v>0.26003353063947721</v>
      </c>
      <c r="G46" s="4"/>
    </row>
    <row r="47" spans="1:21" ht="8.25" customHeight="1" x14ac:dyDescent="0.25">
      <c r="A47" s="34"/>
      <c r="B47" s="62"/>
      <c r="C47" s="62"/>
      <c r="D47" s="62"/>
      <c r="E47" s="70"/>
      <c r="F47" s="70"/>
      <c r="G47" s="4"/>
      <c r="O47" s="13"/>
      <c r="P47" s="13"/>
      <c r="Q47" s="13"/>
      <c r="R47" s="13"/>
      <c r="S47" s="13"/>
      <c r="T47" s="13"/>
      <c r="U47" s="13"/>
    </row>
    <row r="48" spans="1:21" s="13" customFormat="1" ht="12.75" customHeight="1" x14ac:dyDescent="0.25">
      <c r="A48" s="33" t="s">
        <v>76</v>
      </c>
      <c r="B48" s="61">
        <v>57664</v>
      </c>
      <c r="C48" s="61">
        <v>41363</v>
      </c>
      <c r="D48" s="61">
        <v>16301</v>
      </c>
      <c r="E48" s="68">
        <v>0.4177198533117904</v>
      </c>
      <c r="F48" s="68">
        <v>1.5401360338544594</v>
      </c>
      <c r="G48" s="12"/>
      <c r="H48" s="1"/>
      <c r="I48" s="1"/>
      <c r="J48" s="1"/>
      <c r="K48" s="1"/>
      <c r="L48" s="1"/>
      <c r="M48" s="4"/>
      <c r="N48" s="4"/>
      <c r="O48" s="4"/>
      <c r="P48" s="4"/>
      <c r="Q48" s="4"/>
      <c r="R48" s="4"/>
      <c r="S48" s="4"/>
      <c r="T48" s="4"/>
      <c r="U48" s="4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  <c r="H56" s="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6"/>
      <c r="T56" s="6"/>
      <c r="U56" s="6"/>
    </row>
    <row r="57" spans="1:27" s="6" customFormat="1" ht="12.75" customHeight="1" x14ac:dyDescent="0.25">
      <c r="A57" s="44" t="s">
        <v>102</v>
      </c>
      <c r="B57" s="41"/>
      <c r="C57" s="41"/>
      <c r="D57" s="41"/>
      <c r="E57" s="42"/>
      <c r="F57" s="42"/>
      <c r="G57" s="11"/>
      <c r="H57" s="5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s="6" customFormat="1" ht="12.75" customHeight="1" x14ac:dyDescent="0.25"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5">
      <c r="A59" s="43" t="s">
        <v>86</v>
      </c>
      <c r="B59" s="41"/>
      <c r="C59" s="41"/>
      <c r="D59" s="41"/>
      <c r="E59" s="42"/>
      <c r="F59" s="42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7" ht="12.6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A61" s="3"/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3" width="9.33203125" style="1"/>
    <col min="14" max="14" width="15.5" style="1" bestFit="1" customWidth="1"/>
    <col min="15" max="16384" width="9.33203125" style="1"/>
  </cols>
  <sheetData>
    <row r="1" spans="1:21" s="8" customFormat="1" ht="16.5" customHeight="1" x14ac:dyDescent="0.2">
      <c r="A1" s="7" t="s">
        <v>101</v>
      </c>
      <c r="F1" s="9" t="s">
        <v>66</v>
      </c>
    </row>
    <row r="2" spans="1:21" ht="3.75" customHeight="1" x14ac:dyDescent="0.25">
      <c r="A2" s="14"/>
      <c r="B2" s="15"/>
      <c r="C2" s="15"/>
      <c r="D2" s="15"/>
      <c r="E2" s="15"/>
      <c r="F2" s="15"/>
    </row>
    <row r="3" spans="1:21" ht="3.75" customHeight="1" x14ac:dyDescent="0.25">
      <c r="A3" s="16"/>
      <c r="B3" s="17"/>
      <c r="C3" s="18"/>
      <c r="D3" s="18"/>
      <c r="E3" s="19"/>
      <c r="F3" s="20"/>
    </row>
    <row r="4" spans="1:21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21" s="2" customFormat="1" ht="12.75" customHeight="1" x14ac:dyDescent="0.25">
      <c r="A5" s="21"/>
      <c r="B5" s="25"/>
      <c r="C5" s="26"/>
      <c r="D5" s="26"/>
      <c r="E5" s="25"/>
      <c r="F5" s="26"/>
    </row>
    <row r="6" spans="1:21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21" s="2" customFormat="1" ht="12.75" customHeight="1" x14ac:dyDescent="0.25">
      <c r="A7" s="21"/>
      <c r="B7" s="28"/>
      <c r="C7" s="28"/>
      <c r="D7" s="28"/>
      <c r="E7" s="22"/>
      <c r="F7" s="23"/>
    </row>
    <row r="8" spans="1:21" s="2" customFormat="1" ht="3.75" customHeight="1" x14ac:dyDescent="0.25">
      <c r="A8" s="21"/>
      <c r="B8" s="28"/>
      <c r="C8" s="28"/>
      <c r="D8" s="23"/>
      <c r="E8" s="25"/>
      <c r="F8" s="26"/>
    </row>
    <row r="9" spans="1:21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21" s="2" customFormat="1" ht="12.75" customHeight="1" x14ac:dyDescent="0.25">
      <c r="A10" s="21"/>
      <c r="B10" s="28"/>
      <c r="C10" s="28"/>
      <c r="D10" s="28"/>
      <c r="E10" s="22"/>
      <c r="F10" s="22"/>
    </row>
    <row r="11" spans="1:21" ht="3.75" customHeight="1" x14ac:dyDescent="0.25">
      <c r="A11" s="29"/>
      <c r="B11" s="30"/>
      <c r="C11" s="30"/>
      <c r="D11" s="30"/>
      <c r="E11" s="31"/>
      <c r="F11" s="31"/>
    </row>
    <row r="12" spans="1:21" ht="3.75" customHeight="1" x14ac:dyDescent="0.25">
      <c r="A12" s="32"/>
      <c r="B12" s="20"/>
      <c r="C12" s="20"/>
      <c r="D12" s="20"/>
      <c r="E12" s="20"/>
      <c r="F12" s="20"/>
    </row>
    <row r="13" spans="1:21" ht="12.75" customHeight="1" x14ac:dyDescent="0.25">
      <c r="A13" s="33" t="s">
        <v>74</v>
      </c>
      <c r="B13" s="61">
        <f>C13+D13</f>
        <v>1111534</v>
      </c>
      <c r="C13" s="61">
        <f>SUM(C15,C20,C27,C32,C34,C42,C48)</f>
        <v>570795</v>
      </c>
      <c r="D13" s="61">
        <f>SUM(D15,D20,D27,D32,D34,D42,D48)</f>
        <v>540739</v>
      </c>
      <c r="E13" s="68">
        <v>0.68355948396794664</v>
      </c>
      <c r="F13" s="68">
        <v>0.85005276643844496</v>
      </c>
      <c r="G13" s="4"/>
    </row>
    <row r="14" spans="1:21" ht="8.25" customHeight="1" x14ac:dyDescent="0.25">
      <c r="A14" s="34"/>
      <c r="B14" s="62"/>
      <c r="C14" s="62"/>
      <c r="D14" s="62"/>
      <c r="E14" s="69"/>
      <c r="F14" s="69"/>
      <c r="G14" s="4"/>
      <c r="O14" s="6"/>
      <c r="P14" s="6"/>
      <c r="Q14" s="6"/>
      <c r="R14" s="6"/>
      <c r="S14" s="6"/>
      <c r="T14" s="6"/>
      <c r="U14" s="6"/>
    </row>
    <row r="15" spans="1:21" s="6" customFormat="1" ht="12.75" customHeight="1" x14ac:dyDescent="0.25">
      <c r="A15" s="33" t="s">
        <v>32</v>
      </c>
      <c r="B15" s="61">
        <f>C15+D15</f>
        <v>819146</v>
      </c>
      <c r="C15" s="61">
        <f>SUM(C16:C18)</f>
        <v>386087</v>
      </c>
      <c r="D15" s="61">
        <f>SUM(D16:D18)</f>
        <v>433059</v>
      </c>
      <c r="E15" s="68">
        <v>0.7711472790896744</v>
      </c>
      <c r="F15" s="68">
        <v>0.86927745846498772</v>
      </c>
      <c r="G15" s="10"/>
      <c r="H15" s="1"/>
      <c r="I15" s="1"/>
      <c r="J15" s="1"/>
      <c r="K15" s="1"/>
      <c r="L15" s="1"/>
      <c r="M15" s="1"/>
      <c r="N15" s="1"/>
    </row>
    <row r="16" spans="1:21" s="6" customFormat="1" ht="12.75" customHeight="1" x14ac:dyDescent="0.25">
      <c r="A16" s="34" t="s">
        <v>35</v>
      </c>
      <c r="B16" s="62">
        <v>298415</v>
      </c>
      <c r="C16" s="62">
        <v>84749</v>
      </c>
      <c r="D16" s="62">
        <v>213666</v>
      </c>
      <c r="E16" s="70">
        <v>0.65121828049297381</v>
      </c>
      <c r="F16" s="70">
        <v>0.86384145158160297</v>
      </c>
      <c r="G16" s="10"/>
      <c r="H16" s="1"/>
      <c r="I16" s="1"/>
      <c r="J16" s="1"/>
      <c r="K16" s="1"/>
      <c r="L16" s="1"/>
      <c r="M16" s="1"/>
      <c r="N16" s="1"/>
    </row>
    <row r="17" spans="1:14" s="6" customFormat="1" ht="12.75" customHeight="1" x14ac:dyDescent="0.25">
      <c r="A17" s="34" t="s">
        <v>34</v>
      </c>
      <c r="B17" s="62">
        <v>419894</v>
      </c>
      <c r="C17" s="62">
        <v>247972</v>
      </c>
      <c r="D17" s="62">
        <v>171922</v>
      </c>
      <c r="E17" s="70">
        <v>0.85170115776086797</v>
      </c>
      <c r="F17" s="70">
        <v>0.90853506766108316</v>
      </c>
      <c r="G17" s="10"/>
      <c r="H17" s="1"/>
      <c r="I17" s="1"/>
      <c r="J17" s="1"/>
      <c r="K17" s="1"/>
      <c r="L17" s="1"/>
      <c r="M17" s="1"/>
      <c r="N17" s="1"/>
    </row>
    <row r="18" spans="1:14" s="6" customFormat="1" ht="12.75" customHeight="1" x14ac:dyDescent="0.25">
      <c r="A18" s="34" t="s">
        <v>75</v>
      </c>
      <c r="B18" s="62">
        <v>100837</v>
      </c>
      <c r="C18" s="62">
        <v>53366</v>
      </c>
      <c r="D18" s="62">
        <v>47471</v>
      </c>
      <c r="E18" s="70">
        <v>0.67230655344563728</v>
      </c>
      <c r="F18" s="70">
        <v>0.77052291709578546</v>
      </c>
      <c r="G18" s="10"/>
      <c r="H18" s="1"/>
      <c r="I18" s="1"/>
      <c r="J18" s="1"/>
      <c r="K18" s="1"/>
      <c r="L18" s="1"/>
      <c r="M18" s="1"/>
      <c r="N18" s="1"/>
    </row>
    <row r="19" spans="1:14" s="6" customFormat="1" ht="8.25" customHeight="1" x14ac:dyDescent="0.25">
      <c r="A19" s="34"/>
      <c r="B19" s="62"/>
      <c r="C19" s="62"/>
      <c r="D19" s="62"/>
      <c r="E19" s="70"/>
      <c r="F19" s="70"/>
      <c r="G19" s="10"/>
      <c r="H19" s="1"/>
      <c r="I19" s="1"/>
      <c r="J19" s="1"/>
      <c r="K19" s="1"/>
      <c r="L19" s="1"/>
      <c r="M19" s="1"/>
      <c r="N19" s="1"/>
    </row>
    <row r="20" spans="1:14" s="6" customFormat="1" ht="12.75" customHeight="1" x14ac:dyDescent="0.25">
      <c r="A20" s="33" t="s">
        <v>28</v>
      </c>
      <c r="B20" s="61">
        <f t="shared" ref="B20" si="0">C20+D20</f>
        <v>61714</v>
      </c>
      <c r="C20" s="61">
        <f>SUM(C21:C25)</f>
        <v>31176</v>
      </c>
      <c r="D20" s="61">
        <f>SUM(D21:D25)</f>
        <v>30538</v>
      </c>
      <c r="E20" s="68">
        <v>0.56113765367568924</v>
      </c>
      <c r="F20" s="68">
        <v>0.68846202750241003</v>
      </c>
      <c r="G20" s="10"/>
      <c r="H20" s="1"/>
      <c r="I20" s="1"/>
      <c r="J20" s="1"/>
      <c r="K20" s="1"/>
      <c r="L20" s="1"/>
      <c r="M20" s="1"/>
      <c r="N20" s="1"/>
    </row>
    <row r="21" spans="1:14" s="6" customFormat="1" ht="12.75" customHeight="1" x14ac:dyDescent="0.25">
      <c r="A21" s="34" t="s">
        <v>12</v>
      </c>
      <c r="B21" s="62">
        <v>16167</v>
      </c>
      <c r="C21" s="62">
        <v>6930</v>
      </c>
      <c r="D21" s="62">
        <v>9237</v>
      </c>
      <c r="E21" s="70">
        <v>0.59708539613557376</v>
      </c>
      <c r="F21" s="70">
        <v>0.69873996842545605</v>
      </c>
      <c r="G21" s="10"/>
      <c r="H21" s="1"/>
      <c r="I21" s="1"/>
      <c r="J21" s="1"/>
      <c r="K21" s="1"/>
      <c r="L21" s="1"/>
      <c r="M21" s="1"/>
      <c r="N21" s="1"/>
    </row>
    <row r="22" spans="1:14" s="6" customFormat="1" ht="12.75" customHeight="1" x14ac:dyDescent="0.25">
      <c r="A22" s="34" t="s">
        <v>36</v>
      </c>
      <c r="B22" s="62">
        <v>8994</v>
      </c>
      <c r="C22" s="62">
        <v>3608</v>
      </c>
      <c r="D22" s="62">
        <v>5386</v>
      </c>
      <c r="E22" s="70">
        <v>0.73753216993493442</v>
      </c>
      <c r="F22" s="70">
        <v>0.80056720468865428</v>
      </c>
      <c r="G22" s="10"/>
      <c r="H22" s="1"/>
      <c r="I22" s="1"/>
      <c r="J22" s="1"/>
      <c r="K22" s="1"/>
      <c r="L22" s="1"/>
      <c r="M22" s="1"/>
      <c r="N22" s="1"/>
    </row>
    <row r="23" spans="1:14" s="6" customFormat="1" ht="12.75" customHeight="1" x14ac:dyDescent="0.25">
      <c r="A23" s="34" t="s">
        <v>20</v>
      </c>
      <c r="B23" s="62">
        <v>484</v>
      </c>
      <c r="C23" s="62">
        <v>316</v>
      </c>
      <c r="D23" s="62">
        <v>168</v>
      </c>
      <c r="E23" s="70">
        <v>0.4653423063896211</v>
      </c>
      <c r="F23" s="70">
        <v>0.45454545454545453</v>
      </c>
      <c r="G23" s="10"/>
      <c r="H23" s="1"/>
      <c r="I23" s="1"/>
      <c r="J23" s="1"/>
      <c r="K23" s="1"/>
      <c r="L23" s="1"/>
      <c r="M23" s="1"/>
      <c r="N23" s="1"/>
    </row>
    <row r="24" spans="1:14" s="6" customFormat="1" ht="12.75" customHeight="1" x14ac:dyDescent="0.25">
      <c r="A24" s="34" t="s">
        <v>37</v>
      </c>
      <c r="B24" s="62">
        <v>35361</v>
      </c>
      <c r="C24" s="62">
        <v>19983</v>
      </c>
      <c r="D24" s="62">
        <v>15378</v>
      </c>
      <c r="E24" s="70">
        <v>0.53362650790946486</v>
      </c>
      <c r="F24" s="70">
        <v>0.66312722831964643</v>
      </c>
      <c r="G24" s="10"/>
      <c r="H24" s="1"/>
      <c r="I24" s="1"/>
      <c r="J24" s="1"/>
      <c r="K24" s="1"/>
      <c r="L24" s="1"/>
      <c r="M24" s="1"/>
      <c r="N24" s="1"/>
    </row>
    <row r="25" spans="1:14" s="6" customFormat="1" ht="12.75" customHeight="1" x14ac:dyDescent="0.25">
      <c r="A25" s="34" t="s">
        <v>27</v>
      </c>
      <c r="B25" s="62">
        <v>708</v>
      </c>
      <c r="C25" s="62">
        <v>339</v>
      </c>
      <c r="D25" s="62">
        <v>369</v>
      </c>
      <c r="E25" s="70">
        <v>0.3631183187300499</v>
      </c>
      <c r="F25" s="70">
        <v>0.43417894290958725</v>
      </c>
      <c r="G25" s="10"/>
      <c r="H25" s="1"/>
      <c r="I25" s="1"/>
      <c r="J25" s="1"/>
      <c r="K25" s="1"/>
      <c r="L25" s="1"/>
      <c r="M25" s="1"/>
      <c r="N25" s="1"/>
    </row>
    <row r="26" spans="1:14" s="6" customFormat="1" ht="8.25" customHeight="1" x14ac:dyDescent="0.25">
      <c r="A26" s="34"/>
      <c r="B26" s="62"/>
      <c r="C26" s="62"/>
      <c r="D26" s="62"/>
      <c r="E26" s="70"/>
      <c r="F26" s="70"/>
      <c r="G26" s="10"/>
      <c r="H26" s="1"/>
      <c r="I26" s="1"/>
      <c r="J26" s="1"/>
      <c r="K26" s="1"/>
      <c r="L26" s="1"/>
      <c r="M26" s="1"/>
      <c r="N26" s="1"/>
    </row>
    <row r="27" spans="1:14" s="6" customFormat="1" ht="12.75" customHeight="1" x14ac:dyDescent="0.25">
      <c r="A27" s="33" t="s">
        <v>29</v>
      </c>
      <c r="B27" s="61">
        <f>C27+D27</f>
        <v>31938</v>
      </c>
      <c r="C27" s="61">
        <f>SUM(C28:C30)</f>
        <v>20075</v>
      </c>
      <c r="D27" s="61">
        <f>SUM(D28:D30)</f>
        <v>11863</v>
      </c>
      <c r="E27" s="68">
        <v>0.58465447284698624</v>
      </c>
      <c r="F27" s="68">
        <v>0.7190982630227829</v>
      </c>
      <c r="G27" s="10"/>
      <c r="H27" s="1"/>
      <c r="I27" s="1"/>
      <c r="J27" s="1"/>
      <c r="K27" s="1"/>
      <c r="L27" s="1"/>
      <c r="M27" s="1"/>
      <c r="N27" s="1"/>
    </row>
    <row r="28" spans="1:14" s="6" customFormat="1" ht="12.75" customHeight="1" x14ac:dyDescent="0.25">
      <c r="A28" s="34" t="s">
        <v>21</v>
      </c>
      <c r="B28" s="62">
        <v>327</v>
      </c>
      <c r="C28" s="62">
        <v>168</v>
      </c>
      <c r="D28" s="62">
        <v>159</v>
      </c>
      <c r="E28" s="70">
        <v>0.64975247524752477</v>
      </c>
      <c r="F28" s="70">
        <v>0.75534441805225649</v>
      </c>
      <c r="G28" s="10"/>
      <c r="H28" s="1"/>
      <c r="I28" s="1"/>
      <c r="J28" s="1"/>
      <c r="K28" s="1"/>
      <c r="L28" s="1"/>
      <c r="M28" s="1"/>
      <c r="N28" s="1"/>
    </row>
    <row r="29" spans="1:14" s="6" customFormat="1" ht="12.75" customHeight="1" x14ac:dyDescent="0.25">
      <c r="A29" s="34" t="s">
        <v>22</v>
      </c>
      <c r="B29" s="62">
        <v>7059</v>
      </c>
      <c r="C29" s="62">
        <v>4310</v>
      </c>
      <c r="D29" s="62">
        <v>2749</v>
      </c>
      <c r="E29" s="70">
        <v>0.56050895773944531</v>
      </c>
      <c r="F29" s="70">
        <v>0.73811537583739439</v>
      </c>
      <c r="G29" s="10"/>
      <c r="H29" s="1"/>
      <c r="I29" s="1"/>
      <c r="J29" s="1"/>
      <c r="K29" s="1"/>
      <c r="L29" s="1"/>
      <c r="M29" s="1"/>
      <c r="N29" s="1"/>
    </row>
    <row r="30" spans="1:14" s="6" customFormat="1" ht="12.75" customHeight="1" x14ac:dyDescent="0.25">
      <c r="A30" s="34" t="s">
        <v>25</v>
      </c>
      <c r="B30" s="62">
        <v>24552</v>
      </c>
      <c r="C30" s="62">
        <v>15597</v>
      </c>
      <c r="D30" s="62">
        <v>8955</v>
      </c>
      <c r="E30" s="70">
        <v>0.59105247281772533</v>
      </c>
      <c r="F30" s="70">
        <v>0.71285284424702677</v>
      </c>
      <c r="G30" s="10"/>
      <c r="H30" s="1"/>
      <c r="I30" s="1"/>
      <c r="J30" s="1"/>
      <c r="K30" s="1"/>
      <c r="L30" s="1"/>
      <c r="M30" s="1"/>
      <c r="N30" s="1"/>
    </row>
    <row r="31" spans="1:14" s="6" customFormat="1" ht="8.25" customHeight="1" x14ac:dyDescent="0.25">
      <c r="A31" s="34"/>
      <c r="B31" s="62"/>
      <c r="C31" s="62"/>
      <c r="D31" s="62"/>
      <c r="E31" s="70"/>
      <c r="F31" s="70"/>
      <c r="G31" s="10"/>
      <c r="H31" s="1"/>
      <c r="I31" s="1"/>
      <c r="J31" s="1"/>
      <c r="K31" s="1"/>
      <c r="L31" s="1"/>
      <c r="M31" s="1"/>
      <c r="N31" s="1"/>
    </row>
    <row r="32" spans="1:14" s="6" customFormat="1" ht="12.75" customHeight="1" x14ac:dyDescent="0.25">
      <c r="A32" s="33" t="s">
        <v>11</v>
      </c>
      <c r="B32" s="61">
        <v>44884</v>
      </c>
      <c r="C32" s="61">
        <v>26418</v>
      </c>
      <c r="D32" s="61">
        <v>18466</v>
      </c>
      <c r="E32" s="68">
        <v>0.6989436209819605</v>
      </c>
      <c r="F32" s="68">
        <v>0.79551691367353394</v>
      </c>
      <c r="G32" s="10"/>
      <c r="H32" s="1"/>
      <c r="I32" s="1"/>
      <c r="J32" s="1"/>
      <c r="K32" s="1"/>
      <c r="L32" s="1"/>
      <c r="M32" s="1"/>
      <c r="N32" s="1"/>
    </row>
    <row r="33" spans="1:21" s="6" customFormat="1" ht="8.25" customHeight="1" x14ac:dyDescent="0.25">
      <c r="A33" s="34"/>
      <c r="B33" s="62"/>
      <c r="C33" s="62"/>
      <c r="D33" s="62"/>
      <c r="E33" s="70"/>
      <c r="F33" s="70"/>
      <c r="G33" s="10"/>
      <c r="H33" s="1"/>
      <c r="I33" s="1"/>
      <c r="J33" s="1"/>
      <c r="K33" s="1"/>
      <c r="L33" s="1"/>
      <c r="M33" s="1"/>
      <c r="N33" s="1"/>
    </row>
    <row r="34" spans="1:21" s="6" customFormat="1" ht="12.75" customHeight="1" x14ac:dyDescent="0.25">
      <c r="A34" s="33" t="s">
        <v>30</v>
      </c>
      <c r="B34" s="61">
        <f>C34+D34</f>
        <v>92045</v>
      </c>
      <c r="C34" s="61">
        <f>SUM(C35:C40)</f>
        <v>64733</v>
      </c>
      <c r="D34" s="61">
        <f>SUM(D35:D40)</f>
        <v>27312</v>
      </c>
      <c r="E34" s="68">
        <v>0.63720857893224025</v>
      </c>
      <c r="F34" s="68">
        <v>0.7083898758761501</v>
      </c>
      <c r="G34" s="10"/>
      <c r="H34" s="1"/>
      <c r="I34" s="1"/>
      <c r="J34" s="1"/>
      <c r="K34" s="1"/>
      <c r="L34" s="1"/>
      <c r="M34" s="1"/>
      <c r="N34" s="1"/>
    </row>
    <row r="35" spans="1:21" s="6" customFormat="1" ht="12.75" customHeight="1" x14ac:dyDescent="0.25">
      <c r="A35" s="34" t="s">
        <v>18</v>
      </c>
      <c r="B35" s="62">
        <v>124</v>
      </c>
      <c r="C35" s="62">
        <v>82</v>
      </c>
      <c r="D35" s="62">
        <v>42</v>
      </c>
      <c r="E35" s="70">
        <v>0.63511734180156454</v>
      </c>
      <c r="F35" s="70">
        <v>0.62789654656899385</v>
      </c>
      <c r="G35" s="10"/>
      <c r="H35" s="1"/>
      <c r="I35" s="1"/>
      <c r="J35" s="1"/>
      <c r="K35" s="1"/>
      <c r="L35" s="1"/>
      <c r="M35" s="1"/>
      <c r="N35" s="1"/>
    </row>
    <row r="36" spans="1:21" s="6" customFormat="1" ht="12.75" customHeight="1" x14ac:dyDescent="0.25">
      <c r="A36" s="34" t="s">
        <v>23</v>
      </c>
      <c r="B36" s="62">
        <v>34524</v>
      </c>
      <c r="C36" s="62">
        <v>24888</v>
      </c>
      <c r="D36" s="62">
        <v>9636</v>
      </c>
      <c r="E36" s="70">
        <v>0.70076406033193372</v>
      </c>
      <c r="F36" s="70">
        <v>0.7703789455338248</v>
      </c>
      <c r="G36" s="10"/>
      <c r="H36" s="1"/>
      <c r="I36" s="1"/>
      <c r="J36" s="1"/>
      <c r="K36" s="1"/>
      <c r="L36" s="1"/>
      <c r="M36" s="1"/>
      <c r="N36" s="1"/>
    </row>
    <row r="37" spans="1:21" s="6" customFormat="1" ht="12.75" customHeight="1" x14ac:dyDescent="0.25">
      <c r="A37" s="34" t="s">
        <v>97</v>
      </c>
      <c r="B37" s="62">
        <v>261</v>
      </c>
      <c r="C37" s="62">
        <v>107</v>
      </c>
      <c r="D37" s="62">
        <v>154</v>
      </c>
      <c r="E37" s="70">
        <v>0.43181726461923403</v>
      </c>
      <c r="F37" s="70">
        <v>0.66776515480010412</v>
      </c>
      <c r="G37" s="10"/>
      <c r="H37" s="1"/>
      <c r="I37" s="1"/>
      <c r="J37" s="1"/>
      <c r="K37" s="1"/>
      <c r="L37" s="1"/>
      <c r="M37" s="1"/>
      <c r="N37" s="1"/>
    </row>
    <row r="38" spans="1:21" s="6" customFormat="1" ht="12.75" customHeight="1" x14ac:dyDescent="0.25">
      <c r="A38" s="34" t="s">
        <v>43</v>
      </c>
      <c r="B38" s="62">
        <v>11327</v>
      </c>
      <c r="C38" s="62">
        <v>7628</v>
      </c>
      <c r="D38" s="62">
        <v>3699</v>
      </c>
      <c r="E38" s="70">
        <v>0.51957959553439459</v>
      </c>
      <c r="F38" s="70">
        <v>0.5711233017998335</v>
      </c>
      <c r="G38" s="10"/>
      <c r="H38" s="1"/>
      <c r="I38" s="1"/>
      <c r="J38" s="1"/>
      <c r="K38" s="1"/>
      <c r="L38" s="1"/>
      <c r="M38" s="1"/>
      <c r="N38" s="1"/>
      <c r="O38" s="13"/>
      <c r="P38" s="13"/>
      <c r="Q38" s="13"/>
      <c r="R38" s="13"/>
      <c r="S38" s="13"/>
      <c r="T38" s="13"/>
      <c r="U38" s="13"/>
    </row>
    <row r="39" spans="1:21" s="13" customFormat="1" ht="12.75" customHeight="1" x14ac:dyDescent="0.25">
      <c r="A39" s="35" t="s">
        <v>24</v>
      </c>
      <c r="B39" s="62">
        <v>27958</v>
      </c>
      <c r="C39" s="62">
        <v>20927</v>
      </c>
      <c r="D39" s="62">
        <v>7031</v>
      </c>
      <c r="E39" s="70">
        <v>0.59953250960521154</v>
      </c>
      <c r="F39" s="70">
        <v>0.68025828723134585</v>
      </c>
      <c r="G39" s="12"/>
      <c r="H39" s="1"/>
      <c r="I39" s="1"/>
      <c r="J39" s="1"/>
      <c r="K39" s="1"/>
      <c r="L39" s="1"/>
      <c r="M39" s="1"/>
      <c r="N39" s="1"/>
      <c r="O39" s="6"/>
      <c r="P39" s="6"/>
      <c r="Q39" s="6"/>
      <c r="R39" s="6"/>
      <c r="S39" s="6"/>
      <c r="T39" s="6"/>
      <c r="U39" s="6"/>
    </row>
    <row r="40" spans="1:21" s="6" customFormat="1" ht="12.75" customHeight="1" x14ac:dyDescent="0.25">
      <c r="A40" s="34" t="s">
        <v>26</v>
      </c>
      <c r="B40" s="62">
        <v>17851</v>
      </c>
      <c r="C40" s="62">
        <v>11101</v>
      </c>
      <c r="D40" s="62">
        <v>6750</v>
      </c>
      <c r="E40" s="70">
        <v>0.68910291228386</v>
      </c>
      <c r="F40" s="70">
        <v>0.75529461525292296</v>
      </c>
      <c r="G40" s="10"/>
      <c r="H40" s="1"/>
      <c r="I40" s="1"/>
      <c r="J40" s="1"/>
      <c r="K40" s="1"/>
      <c r="L40" s="1"/>
      <c r="M40" s="1"/>
      <c r="N40" s="1"/>
    </row>
    <row r="41" spans="1:21" s="6" customFormat="1" ht="8.25" customHeight="1" x14ac:dyDescent="0.25">
      <c r="A41" s="34"/>
      <c r="B41" s="62"/>
      <c r="C41" s="62"/>
      <c r="D41" s="62"/>
      <c r="E41" s="70"/>
      <c r="F41" s="70"/>
      <c r="G41" s="10"/>
      <c r="H41" s="1"/>
      <c r="I41" s="1"/>
      <c r="J41" s="1"/>
      <c r="K41" s="1"/>
      <c r="L41" s="1"/>
      <c r="M41" s="1"/>
      <c r="N41" s="1"/>
    </row>
    <row r="42" spans="1:21" s="6" customFormat="1" ht="12.75" customHeight="1" x14ac:dyDescent="0.25">
      <c r="A42" s="33" t="s">
        <v>31</v>
      </c>
      <c r="B42" s="61">
        <f t="shared" ref="B42" si="1">C42+D42</f>
        <v>7930</v>
      </c>
      <c r="C42" s="61">
        <f>SUM(C43:C46)</f>
        <v>3839</v>
      </c>
      <c r="D42" s="61">
        <f>SUM(D43:D46)</f>
        <v>4091</v>
      </c>
      <c r="E42" s="68">
        <v>0.65635824610955151</v>
      </c>
      <c r="F42" s="68">
        <v>0.76958674452203224</v>
      </c>
      <c r="G42" s="10"/>
      <c r="H42" s="1"/>
      <c r="I42" s="1"/>
      <c r="J42" s="1"/>
      <c r="K42" s="1"/>
      <c r="L42" s="1"/>
      <c r="M42" s="1"/>
      <c r="N42" s="1"/>
    </row>
    <row r="43" spans="1:21" s="6" customFormat="1" ht="12.75" customHeight="1" x14ac:dyDescent="0.25">
      <c r="A43" s="34" t="s">
        <v>13</v>
      </c>
      <c r="B43" s="62">
        <v>4589</v>
      </c>
      <c r="C43" s="62">
        <v>1962</v>
      </c>
      <c r="D43" s="62">
        <v>2627</v>
      </c>
      <c r="E43" s="70">
        <v>0.66126064184748534</v>
      </c>
      <c r="F43" s="70">
        <v>0.76761691036385105</v>
      </c>
      <c r="G43" s="10"/>
      <c r="H43" s="1"/>
      <c r="I43" s="1"/>
      <c r="J43" s="1"/>
      <c r="K43" s="1"/>
      <c r="L43" s="1"/>
      <c r="M43" s="1"/>
      <c r="N43" s="1"/>
    </row>
    <row r="44" spans="1:21" s="6" customFormat="1" ht="12.75" customHeight="1" x14ac:dyDescent="0.25">
      <c r="A44" s="34" t="s">
        <v>98</v>
      </c>
      <c r="B44" s="62">
        <v>383</v>
      </c>
      <c r="C44" s="62">
        <v>259</v>
      </c>
      <c r="D44" s="62">
        <v>124</v>
      </c>
      <c r="E44" s="70">
        <v>0.62429194687492473</v>
      </c>
      <c r="F44" s="70">
        <v>0.71950794940234419</v>
      </c>
      <c r="G44" s="10"/>
      <c r="H44" s="1"/>
      <c r="I44" s="1"/>
      <c r="J44" s="1"/>
      <c r="K44" s="1"/>
      <c r="L44" s="1"/>
      <c r="M44" s="1"/>
      <c r="N44" s="1"/>
    </row>
    <row r="45" spans="1:21" s="6" customFormat="1" ht="12.75" customHeight="1" x14ac:dyDescent="0.25">
      <c r="A45" s="34" t="s">
        <v>15</v>
      </c>
      <c r="B45" s="62">
        <v>2738</v>
      </c>
      <c r="C45" s="62">
        <v>1526</v>
      </c>
      <c r="D45" s="62">
        <v>1212</v>
      </c>
      <c r="E45" s="70">
        <v>0.66394590972772127</v>
      </c>
      <c r="F45" s="70">
        <v>0.79504083439929152</v>
      </c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2.75" customHeight="1" x14ac:dyDescent="0.25">
      <c r="A46" s="34" t="s">
        <v>19</v>
      </c>
      <c r="B46" s="62">
        <v>220</v>
      </c>
      <c r="C46" s="62">
        <v>92</v>
      </c>
      <c r="D46" s="62">
        <v>128</v>
      </c>
      <c r="E46" s="70">
        <v>0.54557314831287429</v>
      </c>
      <c r="F46" s="70">
        <v>0.65050566651420438</v>
      </c>
      <c r="G46" s="4"/>
    </row>
    <row r="47" spans="1:21" ht="8.25" customHeight="1" x14ac:dyDescent="0.25">
      <c r="A47" s="34"/>
      <c r="B47" s="62"/>
      <c r="C47" s="62"/>
      <c r="D47" s="62"/>
      <c r="E47" s="70"/>
      <c r="F47" s="70"/>
      <c r="G47" s="4"/>
      <c r="O47" s="13"/>
      <c r="P47" s="13"/>
      <c r="Q47" s="13"/>
      <c r="R47" s="13"/>
      <c r="S47" s="13"/>
      <c r="T47" s="13"/>
      <c r="U47" s="13"/>
    </row>
    <row r="48" spans="1:21" s="13" customFormat="1" ht="12.75" customHeight="1" x14ac:dyDescent="0.25">
      <c r="A48" s="33" t="s">
        <v>76</v>
      </c>
      <c r="B48" s="61">
        <v>53877</v>
      </c>
      <c r="C48" s="61">
        <v>38467</v>
      </c>
      <c r="D48" s="61">
        <v>15410</v>
      </c>
      <c r="E48" s="68">
        <v>0.38762279415906553</v>
      </c>
      <c r="F48" s="68">
        <v>1.5403869260034506</v>
      </c>
      <c r="G48" s="12"/>
      <c r="H48" s="1"/>
      <c r="I48" s="1"/>
      <c r="J48" s="1"/>
      <c r="K48" s="1"/>
      <c r="L48" s="1"/>
      <c r="M48" s="4"/>
      <c r="N48" s="4"/>
      <c r="O48" s="4"/>
      <c r="P48" s="4"/>
      <c r="Q48" s="4"/>
      <c r="R48" s="4"/>
      <c r="S48" s="4"/>
      <c r="T48" s="4"/>
      <c r="U48" s="4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  <c r="H56" s="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6"/>
      <c r="T56" s="6"/>
      <c r="U56" s="6"/>
    </row>
    <row r="57" spans="1:27" s="6" customFormat="1" ht="12.75" customHeight="1" x14ac:dyDescent="0.25">
      <c r="A57" s="44" t="s">
        <v>96</v>
      </c>
      <c r="B57" s="41"/>
      <c r="C57" s="41"/>
      <c r="D57" s="41"/>
      <c r="E57" s="42"/>
      <c r="F57" s="42"/>
      <c r="G57" s="11"/>
      <c r="H57" s="5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s="6" customFormat="1" ht="12.75" customHeight="1" x14ac:dyDescent="0.25"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5">
      <c r="A59" s="43" t="s">
        <v>86</v>
      </c>
      <c r="B59" s="41"/>
      <c r="C59" s="41"/>
      <c r="D59" s="41"/>
      <c r="E59" s="42"/>
      <c r="F59" s="42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7" ht="12.6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A61" s="3"/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3" width="9.33203125" style="1"/>
    <col min="14" max="14" width="15.5" style="1" bestFit="1" customWidth="1"/>
    <col min="15" max="16384" width="9.33203125" style="1"/>
  </cols>
  <sheetData>
    <row r="1" spans="1:14" s="8" customFormat="1" ht="16.5" customHeight="1" x14ac:dyDescent="0.2">
      <c r="A1" s="7" t="s">
        <v>87</v>
      </c>
      <c r="F1" s="9" t="s">
        <v>66</v>
      </c>
    </row>
    <row r="2" spans="1:14" ht="3.75" customHeight="1" x14ac:dyDescent="0.25">
      <c r="A2" s="14"/>
      <c r="B2" s="15"/>
      <c r="C2" s="15"/>
      <c r="D2" s="15"/>
      <c r="E2" s="15"/>
      <c r="F2" s="15"/>
    </row>
    <row r="3" spans="1:14" ht="3.75" customHeight="1" x14ac:dyDescent="0.25">
      <c r="A3" s="16"/>
      <c r="B3" s="17"/>
      <c r="C3" s="18"/>
      <c r="D3" s="18"/>
      <c r="E3" s="19"/>
      <c r="F3" s="20"/>
    </row>
    <row r="4" spans="1:14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14" s="2" customFormat="1" ht="12.75" customHeight="1" x14ac:dyDescent="0.25">
      <c r="A5" s="21"/>
      <c r="B5" s="25"/>
      <c r="C5" s="26"/>
      <c r="D5" s="26"/>
      <c r="E5" s="25"/>
      <c r="F5" s="26"/>
    </row>
    <row r="6" spans="1:14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14" s="2" customFormat="1" ht="12.75" customHeight="1" x14ac:dyDescent="0.25">
      <c r="A7" s="21"/>
      <c r="B7" s="28"/>
      <c r="C7" s="28"/>
      <c r="D7" s="28"/>
      <c r="E7" s="22"/>
      <c r="F7" s="23"/>
    </row>
    <row r="8" spans="1:14" s="2" customFormat="1" ht="3.75" customHeight="1" x14ac:dyDescent="0.25">
      <c r="A8" s="21"/>
      <c r="B8" s="28"/>
      <c r="C8" s="28"/>
      <c r="D8" s="23"/>
      <c r="E8" s="25"/>
      <c r="F8" s="26"/>
    </row>
    <row r="9" spans="1:14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14" s="2" customFormat="1" ht="12.75" customHeight="1" x14ac:dyDescent="0.25">
      <c r="A10" s="21"/>
      <c r="B10" s="28"/>
      <c r="C10" s="28"/>
      <c r="D10" s="28"/>
      <c r="E10" s="22"/>
      <c r="F10" s="22"/>
    </row>
    <row r="11" spans="1:14" ht="3.75" customHeight="1" x14ac:dyDescent="0.25">
      <c r="A11" s="29"/>
      <c r="B11" s="30"/>
      <c r="C11" s="30"/>
      <c r="D11" s="30"/>
      <c r="E11" s="31"/>
      <c r="F11" s="31"/>
    </row>
    <row r="12" spans="1:14" ht="3.75" customHeight="1" x14ac:dyDescent="0.25">
      <c r="A12" s="32"/>
      <c r="B12" s="20"/>
      <c r="C12" s="20"/>
      <c r="D12" s="20"/>
      <c r="E12" s="20"/>
      <c r="F12" s="20"/>
    </row>
    <row r="13" spans="1:14" ht="12.75" customHeight="1" x14ac:dyDescent="0.25">
      <c r="A13" s="33" t="s">
        <v>74</v>
      </c>
      <c r="B13" s="61">
        <f>C13+D13</f>
        <v>791790</v>
      </c>
      <c r="C13" s="61">
        <f>SUM(C15,C20,C27,C32,C34,C42,C48)</f>
        <v>389720</v>
      </c>
      <c r="D13" s="61">
        <f>SUM(D15,D20,D27,D32,D34,D42,D48)</f>
        <v>402070</v>
      </c>
      <c r="E13" s="68">
        <v>0.46259042662393796</v>
      </c>
      <c r="F13" s="68">
        <v>0.63585372071843949</v>
      </c>
      <c r="G13" s="4"/>
    </row>
    <row r="14" spans="1:14" ht="8.25" customHeight="1" x14ac:dyDescent="0.25">
      <c r="A14" s="34"/>
      <c r="B14" s="62"/>
      <c r="C14" s="62"/>
      <c r="D14" s="62"/>
      <c r="E14" s="69"/>
      <c r="F14" s="69"/>
      <c r="G14" s="4"/>
    </row>
    <row r="15" spans="1:14" s="6" customFormat="1" ht="12.75" customHeight="1" x14ac:dyDescent="0.25">
      <c r="A15" s="33" t="s">
        <v>32</v>
      </c>
      <c r="B15" s="61">
        <f>C15+D15</f>
        <v>599053</v>
      </c>
      <c r="C15" s="61">
        <f>SUM(C16:C18)</f>
        <v>259005</v>
      </c>
      <c r="D15" s="61">
        <f>SUM(D16:D18)</f>
        <v>340048</v>
      </c>
      <c r="E15" s="68">
        <v>0.51117899244105225</v>
      </c>
      <c r="F15" s="68">
        <v>0.68507791399367857</v>
      </c>
      <c r="G15" s="10"/>
      <c r="H15" s="1"/>
      <c r="I15" s="1"/>
      <c r="J15" s="1"/>
      <c r="K15" s="1"/>
      <c r="L15" s="1"/>
      <c r="M15" s="1"/>
      <c r="N15" s="1"/>
    </row>
    <row r="16" spans="1:14" s="6" customFormat="1" ht="12.75" customHeight="1" x14ac:dyDescent="0.25">
      <c r="A16" s="34" t="s">
        <v>35</v>
      </c>
      <c r="B16" s="62">
        <f>C16+D16</f>
        <v>267389</v>
      </c>
      <c r="C16" s="62">
        <v>71727</v>
      </c>
      <c r="D16" s="62">
        <v>195662</v>
      </c>
      <c r="E16" s="70">
        <v>0.55030055661473898</v>
      </c>
      <c r="F16" s="70">
        <v>0.79164200312591415</v>
      </c>
      <c r="G16" s="10"/>
      <c r="H16" s="1"/>
      <c r="I16" s="1"/>
      <c r="J16" s="1"/>
      <c r="K16" s="1"/>
      <c r="L16" s="1"/>
      <c r="M16" s="1"/>
      <c r="N16" s="1"/>
    </row>
    <row r="17" spans="1:14" s="6" customFormat="1" ht="12.75" customHeight="1" x14ac:dyDescent="0.25">
      <c r="A17" s="34" t="s">
        <v>34</v>
      </c>
      <c r="B17" s="62">
        <f t="shared" ref="B17:B18" si="0">C17+D17</f>
        <v>262803</v>
      </c>
      <c r="C17" s="62">
        <v>150358</v>
      </c>
      <c r="D17" s="62">
        <v>112445</v>
      </c>
      <c r="E17" s="70">
        <v>0.50726110614148034</v>
      </c>
      <c r="F17" s="70">
        <v>0.59872169762746574</v>
      </c>
      <c r="G17" s="10"/>
      <c r="H17" s="1"/>
      <c r="I17" s="1"/>
      <c r="J17" s="1"/>
      <c r="K17" s="1"/>
      <c r="L17" s="1"/>
      <c r="M17" s="1"/>
      <c r="N17" s="1"/>
    </row>
    <row r="18" spans="1:14" s="6" customFormat="1" ht="12.75" customHeight="1" x14ac:dyDescent="0.25">
      <c r="A18" s="34" t="s">
        <v>75</v>
      </c>
      <c r="B18" s="62">
        <f t="shared" si="0"/>
        <v>68861</v>
      </c>
      <c r="C18" s="62">
        <v>36920</v>
      </c>
      <c r="D18" s="62">
        <v>31941</v>
      </c>
      <c r="E18" s="70">
        <v>0.46191185215517805</v>
      </c>
      <c r="F18" s="70">
        <v>0.52024714386093385</v>
      </c>
      <c r="G18" s="10"/>
      <c r="H18" s="1"/>
      <c r="I18" s="1"/>
      <c r="J18" s="1"/>
      <c r="K18" s="1"/>
      <c r="L18" s="1"/>
      <c r="M18" s="1"/>
      <c r="N18" s="1"/>
    </row>
    <row r="19" spans="1:14" s="6" customFormat="1" ht="8.25" customHeight="1" x14ac:dyDescent="0.25">
      <c r="A19" s="34"/>
      <c r="B19" s="62"/>
      <c r="C19" s="62"/>
      <c r="D19" s="62"/>
      <c r="E19" s="70"/>
      <c r="F19" s="70"/>
      <c r="G19" s="10"/>
      <c r="H19" s="1"/>
      <c r="I19" s="1"/>
      <c r="J19" s="1"/>
      <c r="K19" s="1"/>
      <c r="L19" s="1"/>
      <c r="M19" s="1"/>
      <c r="N19" s="1"/>
    </row>
    <row r="20" spans="1:14" s="6" customFormat="1" ht="12.75" customHeight="1" x14ac:dyDescent="0.25">
      <c r="A20" s="33" t="s">
        <v>28</v>
      </c>
      <c r="B20" s="61">
        <f t="shared" ref="B20:B25" si="1">C20+D20</f>
        <v>45192</v>
      </c>
      <c r="C20" s="61">
        <f>SUM(C21:C25)</f>
        <v>24025</v>
      </c>
      <c r="D20" s="61">
        <f>SUM(D21:D25)</f>
        <v>21167</v>
      </c>
      <c r="E20" s="68">
        <v>0.43487240454482845</v>
      </c>
      <c r="F20" s="68">
        <v>0.47588910234864434</v>
      </c>
      <c r="G20" s="10"/>
      <c r="H20" s="1"/>
      <c r="I20" s="1"/>
      <c r="J20" s="1"/>
      <c r="K20" s="1"/>
      <c r="L20" s="1"/>
      <c r="M20" s="1"/>
      <c r="N20" s="1"/>
    </row>
    <row r="21" spans="1:14" s="6" customFormat="1" ht="12.75" customHeight="1" x14ac:dyDescent="0.25">
      <c r="A21" s="34" t="s">
        <v>12</v>
      </c>
      <c r="B21" s="62">
        <f t="shared" si="1"/>
        <v>11406</v>
      </c>
      <c r="C21" s="62">
        <v>5246</v>
      </c>
      <c r="D21" s="62">
        <v>6160</v>
      </c>
      <c r="E21" s="70">
        <v>0.45281989576338044</v>
      </c>
      <c r="F21" s="70">
        <v>0.46835807799834706</v>
      </c>
      <c r="G21" s="10"/>
      <c r="H21" s="1"/>
      <c r="I21" s="1"/>
      <c r="J21" s="1"/>
      <c r="K21" s="1"/>
      <c r="L21" s="1"/>
      <c r="M21" s="1"/>
      <c r="N21" s="1"/>
    </row>
    <row r="22" spans="1:14" s="6" customFormat="1" ht="12.75" customHeight="1" x14ac:dyDescent="0.25">
      <c r="A22" s="34" t="s">
        <v>36</v>
      </c>
      <c r="B22" s="62">
        <f t="shared" si="1"/>
        <v>4694</v>
      </c>
      <c r="C22" s="62">
        <v>2097</v>
      </c>
      <c r="D22" s="62">
        <v>2597</v>
      </c>
      <c r="E22" s="70">
        <v>0.43186980886105414</v>
      </c>
      <c r="F22" s="70">
        <v>0.38374697819572429</v>
      </c>
      <c r="G22" s="10"/>
      <c r="H22" s="1"/>
      <c r="I22" s="1"/>
      <c r="J22" s="1"/>
      <c r="K22" s="1"/>
      <c r="L22" s="1"/>
      <c r="M22" s="1"/>
      <c r="N22" s="1"/>
    </row>
    <row r="23" spans="1:14" s="6" customFormat="1" ht="12.75" customHeight="1" x14ac:dyDescent="0.25">
      <c r="A23" s="34" t="s">
        <v>20</v>
      </c>
      <c r="B23" s="62">
        <f t="shared" si="1"/>
        <v>87</v>
      </c>
      <c r="C23" s="62">
        <v>67</v>
      </c>
      <c r="D23" s="62">
        <v>20</v>
      </c>
      <c r="E23" s="70">
        <v>0.10073370218907868</v>
      </c>
      <c r="F23" s="70">
        <v>5.7092289686277865E-2</v>
      </c>
      <c r="G23" s="10"/>
      <c r="H23" s="1"/>
      <c r="I23" s="1"/>
      <c r="J23" s="1"/>
      <c r="K23" s="1"/>
      <c r="L23" s="1"/>
      <c r="M23" s="1"/>
      <c r="N23" s="1"/>
    </row>
    <row r="24" spans="1:14" s="6" customFormat="1" ht="12.75" customHeight="1" x14ac:dyDescent="0.25">
      <c r="A24" s="34" t="s">
        <v>37</v>
      </c>
      <c r="B24" s="62">
        <f t="shared" si="1"/>
        <v>28658</v>
      </c>
      <c r="C24" s="62">
        <v>16405</v>
      </c>
      <c r="D24" s="62">
        <v>12253</v>
      </c>
      <c r="E24" s="70">
        <v>0.44075055211361441</v>
      </c>
      <c r="F24" s="70">
        <v>0.52417995547486351</v>
      </c>
      <c r="G24" s="10"/>
      <c r="H24" s="1"/>
      <c r="I24" s="1"/>
      <c r="J24" s="1"/>
      <c r="K24" s="1"/>
      <c r="L24" s="1"/>
      <c r="M24" s="1"/>
      <c r="N24" s="1"/>
    </row>
    <row r="25" spans="1:14" s="6" customFormat="1" ht="12.75" customHeight="1" x14ac:dyDescent="0.25">
      <c r="A25" s="34" t="s">
        <v>27</v>
      </c>
      <c r="B25" s="62">
        <f t="shared" si="1"/>
        <v>347</v>
      </c>
      <c r="C25" s="62">
        <v>210</v>
      </c>
      <c r="D25" s="62">
        <v>137</v>
      </c>
      <c r="E25" s="70">
        <v>0.22837009004306408</v>
      </c>
      <c r="F25" s="70">
        <v>0.1644322287168285</v>
      </c>
      <c r="G25" s="10"/>
      <c r="H25" s="1"/>
      <c r="I25" s="1"/>
      <c r="J25" s="1"/>
      <c r="K25" s="1"/>
      <c r="L25" s="1"/>
      <c r="M25" s="1"/>
      <c r="N25" s="1"/>
    </row>
    <row r="26" spans="1:14" s="6" customFormat="1" ht="8.25" customHeight="1" x14ac:dyDescent="0.25">
      <c r="A26" s="34"/>
      <c r="B26" s="62"/>
      <c r="C26" s="62"/>
      <c r="D26" s="62"/>
      <c r="E26" s="70"/>
      <c r="F26" s="70"/>
      <c r="G26" s="10"/>
      <c r="H26" s="1"/>
      <c r="I26" s="1"/>
      <c r="J26" s="1"/>
      <c r="K26" s="1"/>
      <c r="L26" s="1"/>
      <c r="M26" s="1"/>
      <c r="N26" s="1"/>
    </row>
    <row r="27" spans="1:14" s="6" customFormat="1" ht="12.75" customHeight="1" x14ac:dyDescent="0.25">
      <c r="A27" s="33" t="s">
        <v>29</v>
      </c>
      <c r="B27" s="61">
        <f>C27+D27</f>
        <v>19165</v>
      </c>
      <c r="C27" s="61">
        <f>SUM(C28:C30)</f>
        <v>13137</v>
      </c>
      <c r="D27" s="61">
        <f>SUM(D28:D30)</f>
        <v>6028</v>
      </c>
      <c r="E27" s="68">
        <v>0.37934166015757531</v>
      </c>
      <c r="F27" s="68">
        <v>0.37072616325481333</v>
      </c>
      <c r="G27" s="10"/>
      <c r="H27" s="1"/>
      <c r="I27" s="1"/>
      <c r="J27" s="1"/>
      <c r="K27" s="1"/>
      <c r="L27" s="1"/>
      <c r="M27" s="1"/>
      <c r="N27" s="1"/>
    </row>
    <row r="28" spans="1:14" s="6" customFormat="1" ht="12.75" customHeight="1" x14ac:dyDescent="0.25">
      <c r="A28" s="34" t="s">
        <v>21</v>
      </c>
      <c r="B28" s="62">
        <f t="shared" ref="B28:B30" si="2">C28+D28</f>
        <v>97</v>
      </c>
      <c r="C28" s="62">
        <v>51</v>
      </c>
      <c r="D28" s="62">
        <v>46</v>
      </c>
      <c r="E28" s="70">
        <v>0.19756721159060975</v>
      </c>
      <c r="F28" s="70">
        <v>0.20446261889945774</v>
      </c>
      <c r="G28" s="10"/>
      <c r="H28" s="1"/>
      <c r="I28" s="1"/>
      <c r="J28" s="1"/>
      <c r="K28" s="1"/>
      <c r="L28" s="1"/>
      <c r="M28" s="1"/>
      <c r="N28" s="1"/>
    </row>
    <row r="29" spans="1:14" s="6" customFormat="1" ht="12.75" customHeight="1" x14ac:dyDescent="0.25">
      <c r="A29" s="34" t="s">
        <v>22</v>
      </c>
      <c r="B29" s="62">
        <f t="shared" si="2"/>
        <v>1248</v>
      </c>
      <c r="C29" s="62">
        <v>859</v>
      </c>
      <c r="D29" s="62">
        <v>389</v>
      </c>
      <c r="E29" s="70">
        <v>0.11085043836896291</v>
      </c>
      <c r="F29" s="70">
        <v>0.10815289315939901</v>
      </c>
      <c r="G29" s="10"/>
      <c r="H29" s="1"/>
      <c r="I29" s="1"/>
      <c r="J29" s="1"/>
      <c r="K29" s="1"/>
      <c r="L29" s="1"/>
      <c r="M29" s="1"/>
      <c r="N29" s="1"/>
    </row>
    <row r="30" spans="1:14" s="6" customFormat="1" ht="12.75" customHeight="1" x14ac:dyDescent="0.25">
      <c r="A30" s="34" t="s">
        <v>25</v>
      </c>
      <c r="B30" s="62">
        <f t="shared" si="2"/>
        <v>17820</v>
      </c>
      <c r="C30" s="62">
        <v>12227</v>
      </c>
      <c r="D30" s="62">
        <v>5593</v>
      </c>
      <c r="E30" s="70">
        <v>0.4592519530509061</v>
      </c>
      <c r="F30" s="70">
        <v>0.44966168847039456</v>
      </c>
      <c r="G30" s="10"/>
      <c r="H30" s="1"/>
      <c r="I30" s="1"/>
      <c r="J30" s="1"/>
      <c r="K30" s="1"/>
      <c r="L30" s="1"/>
      <c r="M30" s="1"/>
      <c r="N30" s="1"/>
    </row>
    <row r="31" spans="1:14" s="6" customFormat="1" ht="8.25" customHeight="1" x14ac:dyDescent="0.25">
      <c r="A31" s="34"/>
      <c r="B31" s="62"/>
      <c r="C31" s="62"/>
      <c r="D31" s="62"/>
      <c r="E31" s="70"/>
      <c r="F31" s="70"/>
      <c r="G31" s="10"/>
      <c r="H31" s="1"/>
      <c r="I31" s="1"/>
      <c r="J31" s="1"/>
      <c r="K31" s="1"/>
      <c r="L31" s="1"/>
      <c r="M31" s="1"/>
      <c r="N31" s="1"/>
    </row>
    <row r="32" spans="1:14" s="6" customFormat="1" ht="12.75" customHeight="1" x14ac:dyDescent="0.25">
      <c r="A32" s="33" t="s">
        <v>11</v>
      </c>
      <c r="B32" s="61">
        <f>C32+D32</f>
        <v>20268</v>
      </c>
      <c r="C32" s="61">
        <v>13424</v>
      </c>
      <c r="D32" s="61">
        <v>6844</v>
      </c>
      <c r="E32" s="68">
        <v>0.35068424441834989</v>
      </c>
      <c r="F32" s="68">
        <v>0.305001281237118</v>
      </c>
      <c r="G32" s="10"/>
      <c r="H32" s="1"/>
      <c r="I32" s="1"/>
      <c r="J32" s="1"/>
      <c r="K32" s="1"/>
      <c r="L32" s="1"/>
      <c r="M32" s="1"/>
      <c r="N32" s="1"/>
    </row>
    <row r="33" spans="1:14" s="6" customFormat="1" ht="8.25" customHeight="1" x14ac:dyDescent="0.25">
      <c r="A33" s="34"/>
      <c r="B33" s="62"/>
      <c r="C33" s="62"/>
      <c r="D33" s="62"/>
      <c r="E33" s="70"/>
      <c r="F33" s="70"/>
      <c r="G33" s="10"/>
      <c r="H33" s="1"/>
      <c r="I33" s="1"/>
      <c r="J33" s="1"/>
      <c r="K33" s="1"/>
      <c r="L33" s="1"/>
      <c r="M33" s="1"/>
      <c r="N33" s="1"/>
    </row>
    <row r="34" spans="1:14" s="6" customFormat="1" ht="12.75" customHeight="1" x14ac:dyDescent="0.25">
      <c r="A34" s="33" t="s">
        <v>30</v>
      </c>
      <c r="B34" s="61">
        <f>C34+D34</f>
        <v>60103</v>
      </c>
      <c r="C34" s="61">
        <f>SUM(C35:C40)</f>
        <v>45808</v>
      </c>
      <c r="D34" s="61">
        <f>SUM(D35:D40)</f>
        <v>14295</v>
      </c>
      <c r="E34" s="68">
        <v>0.4465755005841513</v>
      </c>
      <c r="F34" s="68">
        <v>0.3789599927468727</v>
      </c>
      <c r="G34" s="10"/>
      <c r="H34" s="1"/>
      <c r="I34" s="1"/>
      <c r="J34" s="1"/>
      <c r="K34" s="1"/>
      <c r="L34" s="1"/>
      <c r="M34" s="1"/>
      <c r="N34" s="1"/>
    </row>
    <row r="35" spans="1:14" s="6" customFormat="1" ht="12.75" customHeight="1" x14ac:dyDescent="0.25">
      <c r="A35" s="34" t="s">
        <v>18</v>
      </c>
      <c r="B35" s="62">
        <f t="shared" ref="B35:B40" si="3">C35+D35</f>
        <v>44</v>
      </c>
      <c r="C35" s="62">
        <v>31</v>
      </c>
      <c r="D35" s="62">
        <v>13</v>
      </c>
      <c r="E35" s="70">
        <v>0.22901891252955084</v>
      </c>
      <c r="F35" s="70">
        <v>0.18705035971223022</v>
      </c>
      <c r="G35" s="10"/>
      <c r="H35" s="1"/>
      <c r="I35" s="1"/>
      <c r="J35" s="1"/>
      <c r="K35" s="1"/>
      <c r="L35" s="1"/>
      <c r="M35" s="1"/>
      <c r="N35" s="1"/>
    </row>
    <row r="36" spans="1:14" s="6" customFormat="1" ht="12.75" customHeight="1" x14ac:dyDescent="0.25">
      <c r="A36" s="34" t="s">
        <v>23</v>
      </c>
      <c r="B36" s="62">
        <f t="shared" si="3"/>
        <v>22483</v>
      </c>
      <c r="C36" s="62">
        <v>17481</v>
      </c>
      <c r="D36" s="62">
        <v>5002</v>
      </c>
      <c r="E36" s="70">
        <v>0.48699494228409301</v>
      </c>
      <c r="F36" s="70">
        <v>0.4102316800225701</v>
      </c>
      <c r="G36" s="10"/>
      <c r="H36" s="1"/>
      <c r="I36" s="1"/>
      <c r="J36" s="1"/>
      <c r="K36" s="1"/>
      <c r="L36" s="1"/>
      <c r="M36" s="1"/>
      <c r="N36" s="1"/>
    </row>
    <row r="37" spans="1:14" s="6" customFormat="1" ht="12.75" customHeight="1" x14ac:dyDescent="0.25">
      <c r="A37" s="34" t="s">
        <v>97</v>
      </c>
      <c r="B37" s="62">
        <f t="shared" si="3"/>
        <v>26</v>
      </c>
      <c r="C37" s="62">
        <v>19</v>
      </c>
      <c r="D37" s="62">
        <v>7</v>
      </c>
      <c r="E37" s="70">
        <v>6.7699982184215218E-2</v>
      </c>
      <c r="F37" s="70">
        <v>3.6743478032649206E-2</v>
      </c>
      <c r="G37" s="10"/>
      <c r="H37" s="1"/>
      <c r="I37" s="1"/>
      <c r="J37" s="1"/>
      <c r="K37" s="1"/>
      <c r="L37" s="1"/>
      <c r="M37" s="1"/>
      <c r="N37" s="1"/>
    </row>
    <row r="38" spans="1:14" s="6" customFormat="1" ht="12.75" customHeight="1" x14ac:dyDescent="0.25">
      <c r="A38" s="34" t="s">
        <v>43</v>
      </c>
      <c r="B38" s="62">
        <f t="shared" si="3"/>
        <v>5516</v>
      </c>
      <c r="C38" s="62">
        <v>4116</v>
      </c>
      <c r="D38" s="62">
        <v>1400</v>
      </c>
      <c r="E38" s="70">
        <v>0.27652593136029785</v>
      </c>
      <c r="F38" s="70">
        <v>0.22310685862355817</v>
      </c>
      <c r="G38" s="10"/>
      <c r="H38" s="1"/>
      <c r="I38" s="1"/>
      <c r="J38" s="1"/>
      <c r="K38" s="1"/>
      <c r="L38" s="1"/>
      <c r="M38" s="1"/>
      <c r="N38" s="1"/>
    </row>
    <row r="39" spans="1:14" s="13" customFormat="1" ht="12.75" customHeight="1" x14ac:dyDescent="0.25">
      <c r="A39" s="35" t="s">
        <v>24</v>
      </c>
      <c r="B39" s="62">
        <f t="shared" si="3"/>
        <v>21880</v>
      </c>
      <c r="C39" s="62">
        <v>17207</v>
      </c>
      <c r="D39" s="62">
        <v>4673</v>
      </c>
      <c r="E39" s="70">
        <v>0.49165090642689202</v>
      </c>
      <c r="F39" s="70">
        <v>0.46687887525452038</v>
      </c>
      <c r="G39" s="12"/>
      <c r="H39" s="1"/>
      <c r="I39" s="1"/>
      <c r="J39" s="1"/>
      <c r="K39" s="1"/>
      <c r="L39" s="1"/>
      <c r="M39" s="1"/>
      <c r="N39" s="1"/>
    </row>
    <row r="40" spans="1:14" s="6" customFormat="1" ht="12.75" customHeight="1" x14ac:dyDescent="0.25">
      <c r="A40" s="34" t="s">
        <v>26</v>
      </c>
      <c r="B40" s="62">
        <f t="shared" si="3"/>
        <v>10154</v>
      </c>
      <c r="C40" s="62">
        <v>6954</v>
      </c>
      <c r="D40" s="62">
        <v>3200</v>
      </c>
      <c r="E40" s="70">
        <v>0.42450558285275797</v>
      </c>
      <c r="F40" s="70">
        <v>0.35616895764928486</v>
      </c>
      <c r="G40" s="10"/>
      <c r="H40" s="1"/>
      <c r="I40" s="1"/>
      <c r="J40" s="1"/>
      <c r="K40" s="1"/>
      <c r="L40" s="1"/>
      <c r="M40" s="1"/>
      <c r="N40" s="1"/>
    </row>
    <row r="41" spans="1:14" s="6" customFormat="1" ht="8.25" customHeight="1" x14ac:dyDescent="0.25">
      <c r="A41" s="34"/>
      <c r="B41" s="62"/>
      <c r="C41" s="62"/>
      <c r="D41" s="62"/>
      <c r="E41" s="70"/>
      <c r="F41" s="70"/>
      <c r="G41" s="10"/>
      <c r="H41" s="1"/>
      <c r="I41" s="1"/>
      <c r="J41" s="1"/>
      <c r="K41" s="1"/>
      <c r="L41" s="1"/>
      <c r="M41" s="1"/>
      <c r="N41" s="1"/>
    </row>
    <row r="42" spans="1:14" s="6" customFormat="1" ht="12.75" customHeight="1" x14ac:dyDescent="0.25">
      <c r="A42" s="33" t="s">
        <v>31</v>
      </c>
      <c r="B42" s="61">
        <f t="shared" ref="B42:B46" si="4">C42+D42</f>
        <v>2997</v>
      </c>
      <c r="C42" s="61">
        <f>SUM(C43:C46)</f>
        <v>1562</v>
      </c>
      <c r="D42" s="61">
        <f>SUM(D43:D46)</f>
        <v>1435</v>
      </c>
      <c r="E42" s="68">
        <v>0.26836090246232297</v>
      </c>
      <c r="F42" s="68">
        <v>0.2841994981452764</v>
      </c>
      <c r="G42" s="10"/>
      <c r="H42" s="1"/>
      <c r="I42" s="1"/>
      <c r="J42" s="1"/>
      <c r="K42" s="1"/>
      <c r="L42" s="1"/>
      <c r="M42" s="1"/>
      <c r="N42" s="1"/>
    </row>
    <row r="43" spans="1:14" s="6" customFormat="1" ht="12.75" customHeight="1" x14ac:dyDescent="0.25">
      <c r="A43" s="34" t="s">
        <v>13</v>
      </c>
      <c r="B43" s="62">
        <f t="shared" si="4"/>
        <v>1964</v>
      </c>
      <c r="C43" s="62">
        <v>879</v>
      </c>
      <c r="D43" s="62">
        <v>1085</v>
      </c>
      <c r="E43" s="70">
        <v>0.30408280461901432</v>
      </c>
      <c r="F43" s="70">
        <v>0.33751415381935373</v>
      </c>
      <c r="G43" s="10"/>
      <c r="H43" s="1"/>
      <c r="I43" s="1"/>
      <c r="J43" s="1"/>
      <c r="K43" s="1"/>
      <c r="L43" s="1"/>
      <c r="M43" s="1"/>
      <c r="N43" s="1"/>
    </row>
    <row r="44" spans="1:14" s="6" customFormat="1" ht="12.75" customHeight="1" x14ac:dyDescent="0.25">
      <c r="A44" s="34" t="s">
        <v>98</v>
      </c>
      <c r="B44" s="62">
        <f t="shared" si="4"/>
        <v>158</v>
      </c>
      <c r="C44" s="62">
        <v>109</v>
      </c>
      <c r="D44" s="62">
        <v>49</v>
      </c>
      <c r="E44" s="70">
        <v>0.26593798033522825</v>
      </c>
      <c r="F44" s="70">
        <v>0.26155652823742925</v>
      </c>
      <c r="G44" s="10"/>
      <c r="H44" s="1"/>
      <c r="I44" s="1"/>
      <c r="J44" s="1"/>
      <c r="K44" s="1"/>
      <c r="L44" s="1"/>
      <c r="M44" s="1"/>
      <c r="N44" s="1"/>
    </row>
    <row r="45" spans="1:14" s="6" customFormat="1" ht="12.75" customHeight="1" x14ac:dyDescent="0.25">
      <c r="A45" s="34" t="s">
        <v>15</v>
      </c>
      <c r="B45" s="62">
        <f t="shared" si="4"/>
        <v>811</v>
      </c>
      <c r="C45" s="62">
        <v>544</v>
      </c>
      <c r="D45" s="62">
        <v>267</v>
      </c>
      <c r="E45" s="70">
        <v>0.23123844339121383</v>
      </c>
      <c r="F45" s="70">
        <v>0.18349128244600066</v>
      </c>
      <c r="G45" s="10"/>
      <c r="H45" s="1"/>
      <c r="I45" s="1"/>
      <c r="J45" s="1"/>
      <c r="K45" s="1"/>
      <c r="L45" s="1"/>
      <c r="M45" s="1"/>
      <c r="N45" s="1"/>
    </row>
    <row r="46" spans="1:14" ht="12.75" customHeight="1" x14ac:dyDescent="0.25">
      <c r="A46" s="34" t="s">
        <v>19</v>
      </c>
      <c r="B46" s="62">
        <f t="shared" si="4"/>
        <v>64</v>
      </c>
      <c r="C46" s="62">
        <v>30</v>
      </c>
      <c r="D46" s="62">
        <v>34</v>
      </c>
      <c r="E46" s="70">
        <v>0.17916865742952698</v>
      </c>
      <c r="F46" s="70">
        <v>0.17695430415322161</v>
      </c>
      <c r="G46" s="4"/>
    </row>
    <row r="47" spans="1:14" ht="8.25" customHeight="1" x14ac:dyDescent="0.25">
      <c r="A47" s="34"/>
      <c r="B47" s="62"/>
      <c r="C47" s="62"/>
      <c r="D47" s="62"/>
      <c r="E47" s="70"/>
      <c r="F47" s="70"/>
      <c r="G47" s="4"/>
    </row>
    <row r="48" spans="1:14" s="13" customFormat="1" ht="12.75" customHeight="1" x14ac:dyDescent="0.25">
      <c r="A48" s="33" t="s">
        <v>76</v>
      </c>
      <c r="B48" s="61">
        <f>C48+D48</f>
        <v>45012</v>
      </c>
      <c r="C48" s="61">
        <v>32759</v>
      </c>
      <c r="D48" s="61">
        <v>12253</v>
      </c>
      <c r="E48" s="68">
        <v>0.33010463810166701</v>
      </c>
      <c r="F48" s="68">
        <v>1.2231008646453676</v>
      </c>
      <c r="G48" s="12"/>
      <c r="H48" s="1"/>
      <c r="I48" s="1"/>
      <c r="J48" s="1"/>
      <c r="K48" s="1"/>
      <c r="L48" s="1"/>
      <c r="M48" s="1"/>
      <c r="N48" s="1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</row>
    <row r="57" spans="1:27" s="6" customFormat="1" ht="12.75" customHeight="1" x14ac:dyDescent="0.25">
      <c r="A57" s="44" t="s">
        <v>70</v>
      </c>
      <c r="B57" s="41"/>
      <c r="C57" s="41"/>
      <c r="D57" s="41"/>
      <c r="E57" s="42"/>
      <c r="F57" s="42"/>
      <c r="G57" s="11"/>
      <c r="H57" s="5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s="6" customFormat="1" ht="12.75" customHeight="1" x14ac:dyDescent="0.25"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5">
      <c r="A59" s="43" t="s">
        <v>86</v>
      </c>
      <c r="B59" s="41"/>
      <c r="C59" s="41"/>
      <c r="D59" s="41"/>
      <c r="E59" s="42"/>
      <c r="F59" s="42"/>
      <c r="G59" s="11"/>
      <c r="H59" s="5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27" ht="12.75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A61" s="3"/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3" width="9.33203125" style="1"/>
    <col min="14" max="14" width="15.5" style="1" bestFit="1" customWidth="1"/>
    <col min="15" max="16384" width="9.33203125" style="1"/>
  </cols>
  <sheetData>
    <row r="1" spans="1:14" s="8" customFormat="1" ht="16.5" customHeight="1" x14ac:dyDescent="0.2">
      <c r="A1" s="7" t="s">
        <v>69</v>
      </c>
      <c r="F1" s="9" t="s">
        <v>66</v>
      </c>
    </row>
    <row r="2" spans="1:14" ht="3.75" customHeight="1" x14ac:dyDescent="0.25">
      <c r="A2" s="14"/>
      <c r="B2" s="15"/>
      <c r="C2" s="15"/>
      <c r="D2" s="15"/>
      <c r="E2" s="15"/>
      <c r="F2" s="15"/>
    </row>
    <row r="3" spans="1:14" ht="3.75" customHeight="1" x14ac:dyDescent="0.25">
      <c r="A3" s="16"/>
      <c r="B3" s="17"/>
      <c r="C3" s="18"/>
      <c r="D3" s="18"/>
      <c r="E3" s="19"/>
      <c r="F3" s="20"/>
    </row>
    <row r="4" spans="1:14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14" s="2" customFormat="1" ht="12.75" customHeight="1" x14ac:dyDescent="0.25">
      <c r="A5" s="21"/>
      <c r="B5" s="25"/>
      <c r="C5" s="26"/>
      <c r="D5" s="26"/>
      <c r="E5" s="25"/>
      <c r="F5" s="26"/>
    </row>
    <row r="6" spans="1:14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14" s="2" customFormat="1" ht="12.75" customHeight="1" x14ac:dyDescent="0.25">
      <c r="A7" s="21"/>
      <c r="B7" s="28"/>
      <c r="C7" s="28"/>
      <c r="D7" s="28"/>
      <c r="E7" s="22"/>
      <c r="F7" s="23"/>
    </row>
    <row r="8" spans="1:14" s="2" customFormat="1" ht="3.75" customHeight="1" x14ac:dyDescent="0.25">
      <c r="A8" s="21"/>
      <c r="B8" s="28"/>
      <c r="C8" s="28"/>
      <c r="D8" s="23"/>
      <c r="E8" s="25"/>
      <c r="F8" s="26"/>
    </row>
    <row r="9" spans="1:14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14" s="2" customFormat="1" ht="12.75" customHeight="1" x14ac:dyDescent="0.25">
      <c r="A10" s="21"/>
      <c r="B10" s="28"/>
      <c r="C10" s="28"/>
      <c r="D10" s="28"/>
      <c r="E10" s="22"/>
      <c r="F10" s="22"/>
    </row>
    <row r="11" spans="1:14" ht="3.75" customHeight="1" x14ac:dyDescent="0.25">
      <c r="A11" s="29"/>
      <c r="B11" s="30"/>
      <c r="C11" s="30"/>
      <c r="D11" s="30"/>
      <c r="E11" s="31"/>
      <c r="F11" s="31"/>
    </row>
    <row r="12" spans="1:14" ht="3.75" customHeight="1" x14ac:dyDescent="0.25">
      <c r="A12" s="32"/>
      <c r="B12" s="20"/>
      <c r="C12" s="20"/>
      <c r="D12" s="20"/>
      <c r="E12" s="20"/>
      <c r="F12" s="20"/>
    </row>
    <row r="13" spans="1:14" ht="12.75" customHeight="1" x14ac:dyDescent="0.25">
      <c r="A13" s="33" t="s">
        <v>74</v>
      </c>
      <c r="B13" s="61">
        <f>C13+D13</f>
        <v>1076739</v>
      </c>
      <c r="C13" s="61">
        <f>SUM(C15,C20,C27,C32,C34,C42,C48)</f>
        <v>550324</v>
      </c>
      <c r="D13" s="61">
        <f>SUM(D15,D20,D27,D32,D34,D42,D48)</f>
        <v>526415</v>
      </c>
      <c r="E13" s="68">
        <v>0.64922422091772214</v>
      </c>
      <c r="F13" s="68">
        <v>0.83513793502799316</v>
      </c>
      <c r="G13" s="4"/>
    </row>
    <row r="14" spans="1:14" ht="8.25" customHeight="1" x14ac:dyDescent="0.25">
      <c r="A14" s="34"/>
      <c r="B14" s="62"/>
      <c r="C14" s="62"/>
      <c r="D14" s="62"/>
      <c r="E14" s="69"/>
      <c r="F14" s="69"/>
      <c r="G14" s="4"/>
    </row>
    <row r="15" spans="1:14" s="6" customFormat="1" ht="12.75" customHeight="1" x14ac:dyDescent="0.25">
      <c r="A15" s="33" t="s">
        <v>32</v>
      </c>
      <c r="B15" s="61">
        <f>C15+D15</f>
        <v>831762</v>
      </c>
      <c r="C15" s="61">
        <f>SUM(C16:C18)</f>
        <v>391207</v>
      </c>
      <c r="D15" s="61">
        <f>SUM(D16:D18)</f>
        <v>440555</v>
      </c>
      <c r="E15" s="68">
        <v>0.76846029791054038</v>
      </c>
      <c r="F15" s="68">
        <v>0.88701753679505502</v>
      </c>
      <c r="G15" s="10"/>
      <c r="J15" s="1"/>
      <c r="K15" s="1"/>
      <c r="L15" s="1"/>
      <c r="M15" s="1"/>
      <c r="N15" s="1"/>
    </row>
    <row r="16" spans="1:14" s="6" customFormat="1" ht="12.75" customHeight="1" x14ac:dyDescent="0.25">
      <c r="A16" s="34" t="s">
        <v>35</v>
      </c>
      <c r="B16" s="62">
        <f>C16+D16</f>
        <v>303779</v>
      </c>
      <c r="C16" s="62">
        <v>85490</v>
      </c>
      <c r="D16" s="62">
        <v>218289</v>
      </c>
      <c r="E16" s="70">
        <v>0.65968578307302916</v>
      </c>
      <c r="F16" s="70">
        <v>0.88075870917762122</v>
      </c>
      <c r="G16" s="10"/>
      <c r="J16" s="1"/>
      <c r="K16" s="1"/>
      <c r="L16" s="1"/>
      <c r="M16" s="1"/>
      <c r="N16" s="1"/>
    </row>
    <row r="17" spans="1:14" s="6" customFormat="1" ht="12.75" customHeight="1" x14ac:dyDescent="0.25">
      <c r="A17" s="34" t="s">
        <v>34</v>
      </c>
      <c r="B17" s="62">
        <f>C17+D17</f>
        <v>413707</v>
      </c>
      <c r="C17" s="62">
        <v>244558</v>
      </c>
      <c r="D17" s="62">
        <v>169149</v>
      </c>
      <c r="E17" s="70">
        <v>0.81587594954445219</v>
      </c>
      <c r="F17" s="70">
        <v>0.90114275059268534</v>
      </c>
      <c r="G17" s="10"/>
      <c r="J17" s="1"/>
      <c r="K17" s="1"/>
      <c r="L17" s="1"/>
      <c r="M17" s="1"/>
      <c r="N17" s="1"/>
    </row>
    <row r="18" spans="1:14" s="6" customFormat="1" ht="12.75" customHeight="1" x14ac:dyDescent="0.25">
      <c r="A18" s="34" t="s">
        <v>75</v>
      </c>
      <c r="B18" s="62">
        <f>C18+D18</f>
        <v>114276</v>
      </c>
      <c r="C18" s="62">
        <v>61159</v>
      </c>
      <c r="D18" s="62">
        <v>53117</v>
      </c>
      <c r="E18" s="70">
        <v>0.76699942311068747</v>
      </c>
      <c r="F18" s="70">
        <v>0.86901820918475858</v>
      </c>
      <c r="G18" s="10"/>
      <c r="J18" s="1"/>
      <c r="K18" s="1"/>
      <c r="L18" s="1"/>
      <c r="M18" s="1"/>
      <c r="N18" s="1"/>
    </row>
    <row r="19" spans="1:14" s="6" customFormat="1" ht="8.25" customHeight="1" x14ac:dyDescent="0.25">
      <c r="A19" s="34"/>
      <c r="B19" s="62"/>
      <c r="C19" s="62"/>
      <c r="D19" s="62"/>
      <c r="E19" s="70"/>
      <c r="F19" s="70"/>
      <c r="G19" s="10"/>
      <c r="J19" s="1"/>
      <c r="K19" s="1"/>
      <c r="L19" s="1"/>
      <c r="M19" s="1"/>
      <c r="N19" s="1"/>
    </row>
    <row r="20" spans="1:14" s="6" customFormat="1" ht="12.75" customHeight="1" x14ac:dyDescent="0.25">
      <c r="A20" s="33" t="s">
        <v>28</v>
      </c>
      <c r="B20" s="61">
        <f t="shared" ref="B20:B25" si="0">C20+D20</f>
        <v>60601</v>
      </c>
      <c r="C20" s="61">
        <f>SUM(C21:C25)</f>
        <v>30708</v>
      </c>
      <c r="D20" s="61">
        <f>SUM(D21:D25)</f>
        <v>29893</v>
      </c>
      <c r="E20" s="68">
        <v>0.55920166077867206</v>
      </c>
      <c r="F20" s="68">
        <v>0.67063759142100776</v>
      </c>
      <c r="G20" s="10"/>
      <c r="J20" s="1"/>
      <c r="K20" s="1"/>
      <c r="L20" s="1"/>
      <c r="M20" s="1"/>
      <c r="N20" s="1"/>
    </row>
    <row r="21" spans="1:14" s="6" customFormat="1" ht="12.75" customHeight="1" x14ac:dyDescent="0.25">
      <c r="A21" s="34" t="s">
        <v>12</v>
      </c>
      <c r="B21" s="62">
        <f t="shared" si="0"/>
        <v>15765</v>
      </c>
      <c r="C21" s="62">
        <v>6532</v>
      </c>
      <c r="D21" s="62">
        <v>9233</v>
      </c>
      <c r="E21" s="70">
        <v>0.56829650252305552</v>
      </c>
      <c r="F21" s="70">
        <v>0.71105121293800544</v>
      </c>
      <c r="G21" s="10"/>
      <c r="J21" s="1"/>
      <c r="K21" s="1"/>
      <c r="L21" s="1"/>
      <c r="M21" s="1"/>
      <c r="N21" s="1"/>
    </row>
    <row r="22" spans="1:14" s="6" customFormat="1" ht="12.75" customHeight="1" x14ac:dyDescent="0.25">
      <c r="A22" s="34" t="s">
        <v>36</v>
      </c>
      <c r="B22" s="62">
        <f t="shared" si="0"/>
        <v>8142</v>
      </c>
      <c r="C22" s="62">
        <v>3271</v>
      </c>
      <c r="D22" s="62">
        <v>4871</v>
      </c>
      <c r="E22" s="70">
        <v>0.66932678534888479</v>
      </c>
      <c r="F22" s="70">
        <v>0.7200295639320029</v>
      </c>
      <c r="G22" s="10"/>
      <c r="J22" s="1"/>
      <c r="K22" s="1"/>
      <c r="L22" s="1"/>
      <c r="M22" s="1"/>
      <c r="N22" s="1"/>
    </row>
    <row r="23" spans="1:14" s="6" customFormat="1" ht="12.75" customHeight="1" x14ac:dyDescent="0.25">
      <c r="A23" s="34" t="s">
        <v>20</v>
      </c>
      <c r="B23" s="62">
        <f t="shared" si="0"/>
        <v>389</v>
      </c>
      <c r="C23" s="62">
        <v>231</v>
      </c>
      <c r="D23" s="62">
        <v>158</v>
      </c>
      <c r="E23" s="70">
        <v>0.35321100917431192</v>
      </c>
      <c r="F23" s="70">
        <v>0.45797101449275363</v>
      </c>
      <c r="G23" s="10"/>
      <c r="J23" s="1"/>
      <c r="K23" s="1"/>
      <c r="L23" s="1"/>
      <c r="M23" s="1"/>
      <c r="N23" s="1"/>
    </row>
    <row r="24" spans="1:14" s="6" customFormat="1" ht="12.75" customHeight="1" x14ac:dyDescent="0.25">
      <c r="A24" s="34" t="s">
        <v>37</v>
      </c>
      <c r="B24" s="62">
        <f t="shared" si="0"/>
        <v>36076</v>
      </c>
      <c r="C24" s="62">
        <v>20560</v>
      </c>
      <c r="D24" s="62">
        <v>15516</v>
      </c>
      <c r="E24" s="70">
        <v>0.55453662746790378</v>
      </c>
      <c r="F24" s="70">
        <v>0.6555410029997043</v>
      </c>
      <c r="G24" s="10"/>
      <c r="J24" s="1"/>
      <c r="K24" s="1"/>
      <c r="L24" s="1"/>
      <c r="M24" s="1"/>
      <c r="N24" s="1"/>
    </row>
    <row r="25" spans="1:14" s="6" customFormat="1" ht="12.75" customHeight="1" x14ac:dyDescent="0.25">
      <c r="A25" s="34" t="s">
        <v>27</v>
      </c>
      <c r="B25" s="62">
        <f t="shared" si="0"/>
        <v>229</v>
      </c>
      <c r="C25" s="62">
        <v>114</v>
      </c>
      <c r="D25" s="62">
        <v>115</v>
      </c>
      <c r="E25" s="70">
        <v>0.14196762141967623</v>
      </c>
      <c r="F25" s="70">
        <v>0.1419753086419753</v>
      </c>
      <c r="G25" s="10"/>
      <c r="J25" s="1"/>
      <c r="K25" s="1"/>
      <c r="L25" s="1"/>
      <c r="M25" s="1"/>
      <c r="N25" s="1"/>
    </row>
    <row r="26" spans="1:14" s="6" customFormat="1" ht="8.25" customHeight="1" x14ac:dyDescent="0.25">
      <c r="A26" s="34"/>
      <c r="B26" s="62"/>
      <c r="C26" s="62"/>
      <c r="D26" s="62"/>
      <c r="E26" s="70"/>
      <c r="F26" s="70"/>
      <c r="G26" s="10"/>
      <c r="J26" s="1"/>
      <c r="K26" s="1"/>
      <c r="L26" s="1"/>
      <c r="M26" s="1"/>
      <c r="N26" s="1"/>
    </row>
    <row r="27" spans="1:14" s="6" customFormat="1" ht="12.75" customHeight="1" x14ac:dyDescent="0.25">
      <c r="A27" s="33" t="s">
        <v>29</v>
      </c>
      <c r="B27" s="61">
        <f>C27+D27</f>
        <v>21794</v>
      </c>
      <c r="C27" s="61">
        <f>SUM(C28:C30)</f>
        <v>14394</v>
      </c>
      <c r="D27" s="61">
        <f>SUM(D28:D30)</f>
        <v>7400</v>
      </c>
      <c r="E27" s="68">
        <v>0.4095603926589842</v>
      </c>
      <c r="F27" s="68">
        <v>0.46614173228346456</v>
      </c>
      <c r="G27" s="10"/>
      <c r="J27" s="1"/>
      <c r="K27" s="1"/>
      <c r="L27" s="1"/>
      <c r="M27" s="1"/>
      <c r="N27" s="1"/>
    </row>
    <row r="28" spans="1:14" s="6" customFormat="1" ht="12.75" customHeight="1" x14ac:dyDescent="0.25">
      <c r="A28" s="34" t="s">
        <v>21</v>
      </c>
      <c r="B28" s="62">
        <f>C28+D28</f>
        <v>284</v>
      </c>
      <c r="C28" s="62">
        <v>155</v>
      </c>
      <c r="D28" s="62">
        <v>129</v>
      </c>
      <c r="E28" s="70">
        <v>0.60077519379844957</v>
      </c>
      <c r="F28" s="70">
        <v>0.57333333333333336</v>
      </c>
      <c r="G28" s="10"/>
      <c r="J28" s="1"/>
      <c r="K28" s="1"/>
      <c r="L28" s="1"/>
      <c r="M28" s="1"/>
      <c r="N28" s="1"/>
    </row>
    <row r="29" spans="1:14" s="6" customFormat="1" ht="12.75" customHeight="1" x14ac:dyDescent="0.25">
      <c r="A29" s="34" t="s">
        <v>22</v>
      </c>
      <c r="B29" s="62">
        <f>C29+D29</f>
        <v>6022</v>
      </c>
      <c r="C29" s="62">
        <v>3899</v>
      </c>
      <c r="D29" s="62">
        <v>2123</v>
      </c>
      <c r="E29" s="70">
        <v>0.48670577955311445</v>
      </c>
      <c r="F29" s="70">
        <v>0.61895043731778421</v>
      </c>
      <c r="G29" s="10"/>
      <c r="J29" s="1"/>
      <c r="K29" s="1"/>
      <c r="L29" s="1"/>
      <c r="M29" s="1"/>
      <c r="N29" s="1"/>
    </row>
    <row r="30" spans="1:14" s="6" customFormat="1" ht="12.75" customHeight="1" x14ac:dyDescent="0.25">
      <c r="A30" s="34" t="s">
        <v>25</v>
      </c>
      <c r="B30" s="62">
        <f>C30+D30</f>
        <v>15488</v>
      </c>
      <c r="C30" s="62">
        <v>10340</v>
      </c>
      <c r="D30" s="62">
        <v>5148</v>
      </c>
      <c r="E30" s="70">
        <v>0.38472987051644592</v>
      </c>
      <c r="F30" s="70">
        <v>0.42127659574468085</v>
      </c>
      <c r="G30" s="10"/>
      <c r="J30" s="1"/>
      <c r="K30" s="1"/>
      <c r="L30" s="1"/>
      <c r="M30" s="1"/>
      <c r="N30" s="1"/>
    </row>
    <row r="31" spans="1:14" s="6" customFormat="1" ht="8.25" customHeight="1" x14ac:dyDescent="0.25">
      <c r="A31" s="34"/>
      <c r="B31" s="62"/>
      <c r="C31" s="62"/>
      <c r="D31" s="62"/>
      <c r="E31" s="70"/>
      <c r="F31" s="70"/>
      <c r="G31" s="10"/>
      <c r="J31" s="1"/>
      <c r="K31" s="1"/>
      <c r="L31" s="1"/>
      <c r="M31" s="1"/>
      <c r="N31" s="1"/>
    </row>
    <row r="32" spans="1:14" s="6" customFormat="1" ht="12.75" customHeight="1" x14ac:dyDescent="0.25">
      <c r="A32" s="33" t="s">
        <v>11</v>
      </c>
      <c r="B32" s="61">
        <f>C32+D32</f>
        <v>27706</v>
      </c>
      <c r="C32" s="61">
        <v>16580</v>
      </c>
      <c r="D32" s="61">
        <v>11126</v>
      </c>
      <c r="E32" s="68">
        <v>0.426967449526164</v>
      </c>
      <c r="F32" s="68">
        <v>0.50699475962633855</v>
      </c>
      <c r="G32" s="10"/>
      <c r="J32" s="1"/>
      <c r="K32" s="1"/>
      <c r="L32" s="1"/>
      <c r="M32" s="1"/>
      <c r="N32" s="1"/>
    </row>
    <row r="33" spans="1:14" s="6" customFormat="1" ht="8.25" customHeight="1" x14ac:dyDescent="0.25">
      <c r="A33" s="34"/>
      <c r="B33" s="62"/>
      <c r="C33" s="62"/>
      <c r="D33" s="62"/>
      <c r="E33" s="70"/>
      <c r="F33" s="70"/>
      <c r="G33" s="10"/>
      <c r="J33" s="1"/>
      <c r="K33" s="1"/>
      <c r="L33" s="1"/>
      <c r="M33" s="1"/>
      <c r="N33" s="1"/>
    </row>
    <row r="34" spans="1:14" s="6" customFormat="1" ht="12.75" customHeight="1" x14ac:dyDescent="0.25">
      <c r="A34" s="33" t="s">
        <v>30</v>
      </c>
      <c r="B34" s="61">
        <f>C34+D34</f>
        <v>71157</v>
      </c>
      <c r="C34" s="61">
        <f>SUM(C35:C40)</f>
        <v>50940</v>
      </c>
      <c r="D34" s="61">
        <f>SUM(D35:D40)</f>
        <v>20217</v>
      </c>
      <c r="E34" s="68">
        <v>0.48898018737521121</v>
      </c>
      <c r="F34" s="68">
        <v>0.55236195732357041</v>
      </c>
      <c r="G34" s="10"/>
      <c r="J34" s="1"/>
      <c r="K34" s="1"/>
      <c r="L34" s="1"/>
      <c r="M34" s="1"/>
      <c r="N34" s="1"/>
    </row>
    <row r="35" spans="1:14" s="6" customFormat="1" ht="12.75" customHeight="1" x14ac:dyDescent="0.25">
      <c r="A35" s="34" t="s">
        <v>18</v>
      </c>
      <c r="B35" s="62">
        <f t="shared" ref="B35:B40" si="1">C35+D35</f>
        <v>96</v>
      </c>
      <c r="C35" s="62">
        <v>62</v>
      </c>
      <c r="D35" s="62">
        <v>34</v>
      </c>
      <c r="E35" s="70">
        <v>0.45255474452554745</v>
      </c>
      <c r="F35" s="70">
        <v>0.49275362318840582</v>
      </c>
      <c r="G35" s="10"/>
      <c r="J35" s="1"/>
      <c r="K35" s="1"/>
      <c r="L35" s="1"/>
      <c r="M35" s="1"/>
      <c r="N35" s="1"/>
    </row>
    <row r="36" spans="1:14" s="6" customFormat="1" ht="12.75" customHeight="1" x14ac:dyDescent="0.25">
      <c r="A36" s="34" t="s">
        <v>23</v>
      </c>
      <c r="B36" s="62">
        <f t="shared" si="1"/>
        <v>25467</v>
      </c>
      <c r="C36" s="62">
        <v>18855</v>
      </c>
      <c r="D36" s="62">
        <v>6612</v>
      </c>
      <c r="E36" s="70">
        <v>0.51657534246575343</v>
      </c>
      <c r="F36" s="70">
        <v>0.56148097826086951</v>
      </c>
      <c r="G36" s="10"/>
      <c r="J36" s="1"/>
      <c r="K36" s="1"/>
      <c r="L36" s="1"/>
      <c r="M36" s="1"/>
      <c r="N36" s="1"/>
    </row>
    <row r="37" spans="1:14" s="6" customFormat="1" ht="12.75" customHeight="1" x14ac:dyDescent="0.25">
      <c r="A37" s="34" t="s">
        <v>97</v>
      </c>
      <c r="B37" s="62">
        <f t="shared" si="1"/>
        <v>148</v>
      </c>
      <c r="C37" s="62">
        <v>70</v>
      </c>
      <c r="D37" s="62">
        <v>78</v>
      </c>
      <c r="E37" s="70">
        <v>0.26923076923076922</v>
      </c>
      <c r="F37" s="70">
        <v>0.40206185567010311</v>
      </c>
      <c r="G37" s="10"/>
      <c r="J37" s="1"/>
      <c r="K37" s="1"/>
      <c r="L37" s="1"/>
      <c r="M37" s="1"/>
      <c r="N37" s="1"/>
    </row>
    <row r="38" spans="1:14" s="6" customFormat="1" ht="12.75" customHeight="1" x14ac:dyDescent="0.25">
      <c r="A38" s="34" t="s">
        <v>43</v>
      </c>
      <c r="B38" s="62">
        <f t="shared" si="1"/>
        <v>8828</v>
      </c>
      <c r="C38" s="62">
        <v>6142</v>
      </c>
      <c r="D38" s="62">
        <v>2686</v>
      </c>
      <c r="E38" s="70">
        <v>0.40559994717030973</v>
      </c>
      <c r="F38" s="70">
        <v>0.44662454273362157</v>
      </c>
      <c r="G38" s="10"/>
      <c r="J38" s="1"/>
      <c r="K38" s="1"/>
      <c r="L38" s="1"/>
      <c r="M38" s="1"/>
      <c r="N38" s="1"/>
    </row>
    <row r="39" spans="1:14" s="13" customFormat="1" ht="12.75" customHeight="1" x14ac:dyDescent="0.25">
      <c r="A39" s="35" t="s">
        <v>24</v>
      </c>
      <c r="B39" s="62">
        <f t="shared" si="1"/>
        <v>23106</v>
      </c>
      <c r="C39" s="62">
        <v>17392</v>
      </c>
      <c r="D39" s="62">
        <v>5714</v>
      </c>
      <c r="E39" s="70">
        <v>0.49255168507504954</v>
      </c>
      <c r="F39" s="70">
        <v>0.59403264372595899</v>
      </c>
      <c r="G39" s="12"/>
      <c r="J39" s="1"/>
      <c r="K39" s="1"/>
      <c r="L39" s="1"/>
      <c r="M39" s="1"/>
      <c r="N39" s="1"/>
    </row>
    <row r="40" spans="1:14" s="6" customFormat="1" ht="12.75" customHeight="1" x14ac:dyDescent="0.25">
      <c r="A40" s="34" t="s">
        <v>26</v>
      </c>
      <c r="B40" s="62">
        <f t="shared" si="1"/>
        <v>13512</v>
      </c>
      <c r="C40" s="62">
        <v>8419</v>
      </c>
      <c r="D40" s="62">
        <v>5093</v>
      </c>
      <c r="E40" s="70">
        <v>0.5003565909901343</v>
      </c>
      <c r="F40" s="70">
        <v>0.57038862134617541</v>
      </c>
      <c r="G40" s="10"/>
      <c r="J40" s="1"/>
      <c r="K40" s="1"/>
      <c r="L40" s="1"/>
      <c r="M40" s="1"/>
      <c r="N40" s="1"/>
    </row>
    <row r="41" spans="1:14" s="6" customFormat="1" ht="8.25" customHeight="1" x14ac:dyDescent="0.25">
      <c r="A41" s="34"/>
      <c r="B41" s="62"/>
      <c r="C41" s="62"/>
      <c r="D41" s="62"/>
      <c r="E41" s="70"/>
      <c r="F41" s="70"/>
      <c r="G41" s="10"/>
      <c r="J41" s="1"/>
      <c r="K41" s="1"/>
      <c r="L41" s="1"/>
      <c r="M41" s="1"/>
      <c r="N41" s="1"/>
    </row>
    <row r="42" spans="1:14" s="6" customFormat="1" ht="12.75" customHeight="1" x14ac:dyDescent="0.25">
      <c r="A42" s="33" t="s">
        <v>31</v>
      </c>
      <c r="B42" s="61">
        <f t="shared" ref="B42:B48" si="2">C42+D42</f>
        <v>5227</v>
      </c>
      <c r="C42" s="61">
        <f>SUM(C43:C46)</f>
        <v>2658</v>
      </c>
      <c r="D42" s="61">
        <f>SUM(D43:D46)</f>
        <v>2569</v>
      </c>
      <c r="E42" s="68">
        <v>0.46631578947368418</v>
      </c>
      <c r="F42" s="68">
        <v>0.52109533468559843</v>
      </c>
      <c r="G42" s="10"/>
      <c r="J42" s="1"/>
      <c r="K42" s="1"/>
      <c r="L42" s="1"/>
      <c r="M42" s="1"/>
      <c r="N42" s="1"/>
    </row>
    <row r="43" spans="1:14" s="6" customFormat="1" ht="12.75" customHeight="1" x14ac:dyDescent="0.25">
      <c r="A43" s="34" t="s">
        <v>13</v>
      </c>
      <c r="B43" s="62">
        <f t="shared" si="2"/>
        <v>2992</v>
      </c>
      <c r="C43" s="62">
        <v>1299</v>
      </c>
      <c r="D43" s="62">
        <v>1693</v>
      </c>
      <c r="E43" s="70">
        <v>0.47722263041880969</v>
      </c>
      <c r="F43" s="70">
        <v>0.55182529335071706</v>
      </c>
      <c r="G43" s="10"/>
      <c r="J43" s="1"/>
      <c r="K43" s="1"/>
      <c r="L43" s="1"/>
      <c r="M43" s="1"/>
      <c r="N43" s="1"/>
    </row>
    <row r="44" spans="1:14" s="6" customFormat="1" ht="12.75" customHeight="1" x14ac:dyDescent="0.25">
      <c r="A44" s="34" t="s">
        <v>98</v>
      </c>
      <c r="B44" s="62">
        <f t="shared" si="2"/>
        <v>194</v>
      </c>
      <c r="C44" s="62">
        <v>130</v>
      </c>
      <c r="D44" s="62">
        <v>64</v>
      </c>
      <c r="E44" s="70">
        <v>0.31707317073170732</v>
      </c>
      <c r="F44" s="70">
        <v>0.378698224852071</v>
      </c>
      <c r="G44" s="10"/>
      <c r="J44" s="1"/>
      <c r="K44" s="1"/>
      <c r="L44" s="1"/>
      <c r="M44" s="1"/>
      <c r="N44" s="1"/>
    </row>
    <row r="45" spans="1:14" s="6" customFormat="1" ht="12.75" customHeight="1" x14ac:dyDescent="0.25">
      <c r="A45" s="34" t="s">
        <v>15</v>
      </c>
      <c r="B45" s="62">
        <f t="shared" si="2"/>
        <v>1955</v>
      </c>
      <c r="C45" s="62">
        <v>1192</v>
      </c>
      <c r="D45" s="62">
        <v>763</v>
      </c>
      <c r="E45" s="70">
        <v>0.49770354906054282</v>
      </c>
      <c r="F45" s="70">
        <v>0.52367879203843515</v>
      </c>
      <c r="G45" s="10"/>
      <c r="J45" s="1"/>
      <c r="K45" s="1"/>
      <c r="L45" s="1"/>
      <c r="M45" s="1"/>
      <c r="N45" s="1"/>
    </row>
    <row r="46" spans="1:14" ht="12.75" customHeight="1" x14ac:dyDescent="0.25">
      <c r="A46" s="34" t="s">
        <v>19</v>
      </c>
      <c r="B46" s="62">
        <f t="shared" si="2"/>
        <v>86</v>
      </c>
      <c r="C46" s="62">
        <v>37</v>
      </c>
      <c r="D46" s="62">
        <v>49</v>
      </c>
      <c r="E46" s="70">
        <v>0.2138728323699422</v>
      </c>
      <c r="F46" s="70">
        <v>0.2076271186440678</v>
      </c>
      <c r="G46" s="4"/>
    </row>
    <row r="47" spans="1:14" ht="8.25" customHeight="1" x14ac:dyDescent="0.25">
      <c r="A47" s="34"/>
      <c r="B47" s="62"/>
      <c r="C47" s="62"/>
      <c r="D47" s="62"/>
      <c r="E47" s="70"/>
      <c r="F47" s="70"/>
      <c r="G47" s="4"/>
    </row>
    <row r="48" spans="1:14" s="13" customFormat="1" ht="12.75" customHeight="1" x14ac:dyDescent="0.25">
      <c r="A48" s="33" t="s">
        <v>76</v>
      </c>
      <c r="B48" s="61">
        <f t="shared" si="2"/>
        <v>58492</v>
      </c>
      <c r="C48" s="61">
        <v>43837</v>
      </c>
      <c r="D48" s="61">
        <v>14655</v>
      </c>
      <c r="E48" s="68">
        <v>0.43917368784876326</v>
      </c>
      <c r="F48" s="68">
        <v>1.504774617517199</v>
      </c>
      <c r="G48" s="12"/>
      <c r="J48" s="1"/>
      <c r="K48" s="1"/>
      <c r="L48" s="1"/>
      <c r="M48" s="1"/>
      <c r="N48" s="1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</row>
    <row r="57" spans="1:27" s="6" customFormat="1" ht="12.75" customHeight="1" x14ac:dyDescent="0.25">
      <c r="A57" s="44" t="s">
        <v>70</v>
      </c>
      <c r="B57" s="41"/>
      <c r="C57" s="41"/>
      <c r="D57" s="41"/>
      <c r="E57" s="42"/>
      <c r="F57" s="42"/>
      <c r="G57" s="11"/>
      <c r="H57" s="5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s="6" customFormat="1" ht="12.75" customHeight="1" x14ac:dyDescent="0.25"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5">
      <c r="A59" s="43" t="s">
        <v>86</v>
      </c>
      <c r="B59" s="41"/>
      <c r="C59" s="41"/>
      <c r="D59" s="41"/>
      <c r="E59" s="42"/>
      <c r="F59" s="42"/>
      <c r="G59" s="11"/>
      <c r="H59" s="5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27" ht="12.75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A61" s="3"/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7" s="8" customFormat="1" ht="16.5" customHeight="1" x14ac:dyDescent="0.2">
      <c r="A1" s="7" t="s">
        <v>67</v>
      </c>
      <c r="F1" s="9" t="s">
        <v>66</v>
      </c>
    </row>
    <row r="2" spans="1:7" ht="3.75" customHeight="1" x14ac:dyDescent="0.25">
      <c r="A2" s="14"/>
      <c r="B2" s="15"/>
      <c r="C2" s="15"/>
      <c r="D2" s="15"/>
      <c r="E2" s="15"/>
      <c r="F2" s="15"/>
    </row>
    <row r="3" spans="1:7" ht="3.75" customHeight="1" x14ac:dyDescent="0.25">
      <c r="A3" s="16"/>
      <c r="B3" s="17"/>
      <c r="C3" s="18"/>
      <c r="D3" s="18"/>
      <c r="E3" s="19"/>
      <c r="F3" s="20"/>
    </row>
    <row r="4" spans="1:7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5">
      <c r="A5" s="21"/>
      <c r="B5" s="25"/>
      <c r="C5" s="26"/>
      <c r="D5" s="26"/>
      <c r="E5" s="25"/>
      <c r="F5" s="26"/>
    </row>
    <row r="6" spans="1:7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5">
      <c r="A7" s="21"/>
      <c r="B7" s="28"/>
      <c r="C7" s="28"/>
      <c r="D7" s="28"/>
      <c r="E7" s="22"/>
      <c r="F7" s="23"/>
    </row>
    <row r="8" spans="1:7" s="2" customFormat="1" ht="3.75" customHeight="1" x14ac:dyDescent="0.25">
      <c r="A8" s="21"/>
      <c r="B8" s="28"/>
      <c r="C8" s="28"/>
      <c r="D8" s="23"/>
      <c r="E8" s="25"/>
      <c r="F8" s="26"/>
    </row>
    <row r="9" spans="1:7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5">
      <c r="A10" s="21"/>
      <c r="B10" s="28"/>
      <c r="C10" s="28"/>
      <c r="D10" s="28"/>
      <c r="E10" s="22"/>
      <c r="F10" s="22"/>
    </row>
    <row r="11" spans="1:7" ht="3.75" customHeight="1" x14ac:dyDescent="0.25">
      <c r="A11" s="29"/>
      <c r="B11" s="30"/>
      <c r="C11" s="30"/>
      <c r="D11" s="30"/>
      <c r="E11" s="31"/>
      <c r="F11" s="31"/>
    </row>
    <row r="12" spans="1:7" ht="3.75" customHeight="1" x14ac:dyDescent="0.25">
      <c r="A12" s="32"/>
      <c r="B12" s="20"/>
      <c r="C12" s="20"/>
      <c r="D12" s="20"/>
      <c r="E12" s="20"/>
      <c r="F12" s="20"/>
    </row>
    <row r="13" spans="1:7" ht="12.75" customHeight="1" x14ac:dyDescent="0.25">
      <c r="A13" s="33" t="s">
        <v>74</v>
      </c>
      <c r="B13" s="61">
        <f>C13+D13</f>
        <v>850449</v>
      </c>
      <c r="C13" s="61">
        <f>SUM(C15,C20,C27,C32,C34,C42,C48)</f>
        <v>454443</v>
      </c>
      <c r="D13" s="61">
        <f>SUM(D15,D20,D27,D32,D34,D42,D48)</f>
        <v>396006</v>
      </c>
      <c r="E13" s="68">
        <v>0.5335515459120751</v>
      </c>
      <c r="F13" s="68">
        <v>0.63103397174094222</v>
      </c>
      <c r="G13" s="4"/>
    </row>
    <row r="14" spans="1:7" ht="8.25" customHeight="1" x14ac:dyDescent="0.25">
      <c r="A14" s="34"/>
      <c r="B14" s="62"/>
      <c r="C14" s="62"/>
      <c r="D14" s="62"/>
      <c r="E14" s="69"/>
      <c r="F14" s="69"/>
      <c r="G14" s="4"/>
    </row>
    <row r="15" spans="1:7" s="6" customFormat="1" ht="12.75" customHeight="1" x14ac:dyDescent="0.25">
      <c r="A15" s="33" t="s">
        <v>32</v>
      </c>
      <c r="B15" s="61">
        <f>C15+D15</f>
        <v>623295</v>
      </c>
      <c r="C15" s="61">
        <f>SUM(C16:C18)</f>
        <v>304528</v>
      </c>
      <c r="D15" s="61">
        <f>SUM(D16:D18)</f>
        <v>318767</v>
      </c>
      <c r="E15" s="68">
        <v>0.59490325164340341</v>
      </c>
      <c r="F15" s="68">
        <v>0.64144682563638189</v>
      </c>
      <c r="G15" s="10"/>
    </row>
    <row r="16" spans="1:7" s="6" customFormat="1" ht="12.75" customHeight="1" x14ac:dyDescent="0.25">
      <c r="A16" s="34" t="s">
        <v>35</v>
      </c>
      <c r="B16" s="62">
        <f>C16+D16</f>
        <v>218026</v>
      </c>
      <c r="C16" s="62">
        <v>63934</v>
      </c>
      <c r="D16" s="62">
        <v>154092</v>
      </c>
      <c r="E16" s="70">
        <v>0.49580842038325229</v>
      </c>
      <c r="F16" s="70">
        <v>0.62091808774701007</v>
      </c>
      <c r="G16" s="10"/>
    </row>
    <row r="17" spans="1:7" s="6" customFormat="1" ht="12.75" customHeight="1" x14ac:dyDescent="0.25">
      <c r="A17" s="34" t="s">
        <v>34</v>
      </c>
      <c r="B17" s="62">
        <f>C17+D17</f>
        <v>327836</v>
      </c>
      <c r="C17" s="62">
        <v>198363</v>
      </c>
      <c r="D17" s="62">
        <v>129473</v>
      </c>
      <c r="E17" s="70">
        <v>0.65433080216655559</v>
      </c>
      <c r="F17" s="70">
        <v>0.6905447640991178</v>
      </c>
      <c r="G17" s="10"/>
    </row>
    <row r="18" spans="1:7" s="6" customFormat="1" ht="12.75" customHeight="1" x14ac:dyDescent="0.25">
      <c r="A18" s="34" t="s">
        <v>75</v>
      </c>
      <c r="B18" s="62">
        <f>C18+D18</f>
        <v>77433</v>
      </c>
      <c r="C18" s="62">
        <v>42231</v>
      </c>
      <c r="D18" s="62">
        <v>35202</v>
      </c>
      <c r="E18" s="70">
        <v>0.52926358532183682</v>
      </c>
      <c r="F18" s="70">
        <v>0.57437018665970496</v>
      </c>
      <c r="G18" s="10"/>
    </row>
    <row r="19" spans="1:7" s="6" customFormat="1" ht="8.25" customHeight="1" x14ac:dyDescent="0.25">
      <c r="A19" s="34"/>
      <c r="B19" s="62"/>
      <c r="C19" s="62"/>
      <c r="D19" s="62"/>
      <c r="E19" s="70"/>
      <c r="F19" s="70"/>
      <c r="G19" s="10"/>
    </row>
    <row r="20" spans="1:7" s="6" customFormat="1" ht="12.75" customHeight="1" x14ac:dyDescent="0.25">
      <c r="A20" s="33" t="s">
        <v>28</v>
      </c>
      <c r="B20" s="61">
        <f t="shared" ref="B20:B25" si="0">C20+D20</f>
        <v>48950</v>
      </c>
      <c r="C20" s="61">
        <f>SUM(C21:C25)</f>
        <v>24023</v>
      </c>
      <c r="D20" s="61">
        <f>SUM(D21:D25)</f>
        <v>24927</v>
      </c>
      <c r="E20" s="68">
        <v>0.44476329772462186</v>
      </c>
      <c r="F20" s="68">
        <v>0.55538968851655457</v>
      </c>
      <c r="G20" s="10"/>
    </row>
    <row r="21" spans="1:7" s="6" customFormat="1" ht="12.75" customHeight="1" x14ac:dyDescent="0.25">
      <c r="A21" s="34" t="s">
        <v>12</v>
      </c>
      <c r="B21" s="62">
        <f t="shared" si="0"/>
        <v>12356</v>
      </c>
      <c r="C21" s="62">
        <v>5334</v>
      </c>
      <c r="D21" s="62">
        <v>7022</v>
      </c>
      <c r="E21" s="70">
        <v>0.46695263941171322</v>
      </c>
      <c r="F21" s="70">
        <v>0.5449747768723322</v>
      </c>
      <c r="G21" s="10"/>
    </row>
    <row r="22" spans="1:7" s="6" customFormat="1" ht="12.75" customHeight="1" x14ac:dyDescent="0.25">
      <c r="A22" s="34" t="s">
        <v>36</v>
      </c>
      <c r="B22" s="62">
        <f t="shared" si="0"/>
        <v>6635</v>
      </c>
      <c r="C22" s="62">
        <v>2529</v>
      </c>
      <c r="D22" s="62">
        <v>4106</v>
      </c>
      <c r="E22" s="70">
        <v>0.51823770491803278</v>
      </c>
      <c r="F22" s="70">
        <v>0.60409003972340736</v>
      </c>
      <c r="G22" s="10"/>
    </row>
    <row r="23" spans="1:7" s="6" customFormat="1" ht="12.75" customHeight="1" x14ac:dyDescent="0.25">
      <c r="A23" s="34" t="s">
        <v>20</v>
      </c>
      <c r="B23" s="62">
        <f t="shared" si="0"/>
        <v>312</v>
      </c>
      <c r="C23" s="62">
        <v>192</v>
      </c>
      <c r="D23" s="62">
        <v>120</v>
      </c>
      <c r="E23" s="70">
        <v>0.30094043887147337</v>
      </c>
      <c r="F23" s="70">
        <v>0.38216560509554143</v>
      </c>
      <c r="G23" s="10"/>
    </row>
    <row r="24" spans="1:7" s="6" customFormat="1" ht="12.75" customHeight="1" x14ac:dyDescent="0.25">
      <c r="A24" s="34" t="s">
        <v>37</v>
      </c>
      <c r="B24" s="62">
        <f t="shared" si="0"/>
        <v>29438</v>
      </c>
      <c r="C24" s="62">
        <v>15839</v>
      </c>
      <c r="D24" s="62">
        <v>13599</v>
      </c>
      <c r="E24" s="70">
        <v>0.43497006645795572</v>
      </c>
      <c r="F24" s="70">
        <v>0.56591760299625471</v>
      </c>
      <c r="G24" s="10"/>
    </row>
    <row r="25" spans="1:7" s="6" customFormat="1" ht="12.75" customHeight="1" x14ac:dyDescent="0.25">
      <c r="A25" s="34" t="s">
        <v>27</v>
      </c>
      <c r="B25" s="62">
        <f t="shared" si="0"/>
        <v>209</v>
      </c>
      <c r="C25" s="62">
        <v>129</v>
      </c>
      <c r="D25" s="62">
        <v>80</v>
      </c>
      <c r="E25" s="70">
        <v>0.196048632218845</v>
      </c>
      <c r="F25" s="70">
        <v>9.3457943925233641E-2</v>
      </c>
      <c r="G25" s="10"/>
    </row>
    <row r="26" spans="1:7" s="6" customFormat="1" ht="8.25" customHeight="1" x14ac:dyDescent="0.25">
      <c r="A26" s="34"/>
      <c r="B26" s="62"/>
      <c r="C26" s="62"/>
      <c r="D26" s="62"/>
      <c r="E26" s="70"/>
      <c r="F26" s="70"/>
      <c r="G26" s="10"/>
    </row>
    <row r="27" spans="1:7" s="6" customFormat="1" ht="12.75" customHeight="1" x14ac:dyDescent="0.25">
      <c r="A27" s="33" t="s">
        <v>29</v>
      </c>
      <c r="B27" s="61">
        <f>C27+D27</f>
        <v>24857</v>
      </c>
      <c r="C27" s="61">
        <f>SUM(C28:C30)</f>
        <v>16701</v>
      </c>
      <c r="D27" s="61">
        <f>SUM(D28:D30)</f>
        <v>8156</v>
      </c>
      <c r="E27" s="68">
        <v>0.47397359642685039</v>
      </c>
      <c r="F27" s="68">
        <v>0.53902584098869866</v>
      </c>
      <c r="G27" s="10"/>
    </row>
    <row r="28" spans="1:7" s="6" customFormat="1" ht="12.75" customHeight="1" x14ac:dyDescent="0.25">
      <c r="A28" s="34" t="s">
        <v>21</v>
      </c>
      <c r="B28" s="62">
        <f>C28+D28</f>
        <v>246</v>
      </c>
      <c r="C28" s="62">
        <v>140</v>
      </c>
      <c r="D28" s="62">
        <v>106</v>
      </c>
      <c r="E28" s="70">
        <v>0.54234136515069342</v>
      </c>
      <c r="F28" s="70">
        <v>0.48401826484018262</v>
      </c>
      <c r="G28" s="10"/>
    </row>
    <row r="29" spans="1:7" s="6" customFormat="1" ht="12.75" customHeight="1" x14ac:dyDescent="0.25">
      <c r="A29" s="34" t="s">
        <v>22</v>
      </c>
      <c r="B29" s="62">
        <f>C29+D29</f>
        <v>5655</v>
      </c>
      <c r="C29" s="62">
        <v>3700</v>
      </c>
      <c r="D29" s="62">
        <v>1955</v>
      </c>
      <c r="E29" s="70">
        <v>0.46169203893186922</v>
      </c>
      <c r="F29" s="70">
        <v>0.57908767772511849</v>
      </c>
      <c r="G29" s="10"/>
    </row>
    <row r="30" spans="1:7" s="6" customFormat="1" ht="12.75" customHeight="1" x14ac:dyDescent="0.25">
      <c r="A30" s="34" t="s">
        <v>25</v>
      </c>
      <c r="B30" s="62">
        <f>C30+D30</f>
        <v>18956</v>
      </c>
      <c r="C30" s="62">
        <v>12861</v>
      </c>
      <c r="D30" s="62">
        <v>6095</v>
      </c>
      <c r="E30" s="70">
        <v>0.47696929238985314</v>
      </c>
      <c r="F30" s="70">
        <v>0.52834604715672673</v>
      </c>
      <c r="G30" s="10"/>
    </row>
    <row r="31" spans="1:7" s="6" customFormat="1" ht="8.25" customHeight="1" x14ac:dyDescent="0.25">
      <c r="A31" s="34"/>
      <c r="B31" s="62"/>
      <c r="C31" s="62"/>
      <c r="D31" s="62"/>
      <c r="E31" s="70"/>
      <c r="F31" s="70"/>
      <c r="G31" s="10"/>
    </row>
    <row r="32" spans="1:7" s="6" customFormat="1" ht="12.75" customHeight="1" x14ac:dyDescent="0.25">
      <c r="A32" s="33" t="s">
        <v>11</v>
      </c>
      <c r="B32" s="61">
        <f>C32+D32</f>
        <v>32439</v>
      </c>
      <c r="C32" s="61">
        <v>20170</v>
      </c>
      <c r="D32" s="61">
        <v>12269</v>
      </c>
      <c r="E32" s="68">
        <v>0.51427842937276902</v>
      </c>
      <c r="F32" s="68">
        <v>0.5717947522952882</v>
      </c>
      <c r="G32" s="10"/>
    </row>
    <row r="33" spans="1:7" s="6" customFormat="1" ht="8.25" customHeight="1" x14ac:dyDescent="0.25">
      <c r="A33" s="34"/>
      <c r="B33" s="62"/>
      <c r="C33" s="62"/>
      <c r="D33" s="62"/>
      <c r="E33" s="70"/>
      <c r="F33" s="70"/>
      <c r="G33" s="10"/>
    </row>
    <row r="34" spans="1:7" s="6" customFormat="1" ht="12.75" customHeight="1" x14ac:dyDescent="0.25">
      <c r="A34" s="33" t="s">
        <v>30</v>
      </c>
      <c r="B34" s="61">
        <f>C34+D34</f>
        <v>72411</v>
      </c>
      <c r="C34" s="61">
        <f>SUM(C35:C40)</f>
        <v>53874</v>
      </c>
      <c r="D34" s="61">
        <f>SUM(D35:D40)</f>
        <v>18537</v>
      </c>
      <c r="E34" s="68">
        <v>0.50981319908397527</v>
      </c>
      <c r="F34" s="68">
        <v>0.52756353701226633</v>
      </c>
      <c r="G34" s="10"/>
    </row>
    <row r="35" spans="1:7" s="6" customFormat="1" ht="12.75" customHeight="1" x14ac:dyDescent="0.25">
      <c r="A35" s="34" t="s">
        <v>18</v>
      </c>
      <c r="B35" s="62">
        <f t="shared" ref="B35:B40" si="1">C35+D35</f>
        <v>90</v>
      </c>
      <c r="C35" s="62">
        <v>61</v>
      </c>
      <c r="D35" s="62">
        <v>29</v>
      </c>
      <c r="E35" s="70">
        <v>0.4420289855072464</v>
      </c>
      <c r="F35" s="70">
        <v>0.43939393939393939</v>
      </c>
      <c r="G35" s="10"/>
    </row>
    <row r="36" spans="1:7" s="6" customFormat="1" ht="12.75" customHeight="1" x14ac:dyDescent="0.25">
      <c r="A36" s="34" t="s">
        <v>23</v>
      </c>
      <c r="B36" s="62">
        <f t="shared" si="1"/>
        <v>26692</v>
      </c>
      <c r="C36" s="62">
        <v>20667</v>
      </c>
      <c r="D36" s="62">
        <v>6025</v>
      </c>
      <c r="E36" s="70">
        <v>0.56116104157050151</v>
      </c>
      <c r="F36" s="70">
        <v>0.52643075578855392</v>
      </c>
      <c r="G36" s="10"/>
    </row>
    <row r="37" spans="1:7" s="6" customFormat="1" ht="12.75" customHeight="1" x14ac:dyDescent="0.25">
      <c r="A37" s="34" t="s">
        <v>97</v>
      </c>
      <c r="B37" s="62">
        <f t="shared" si="1"/>
        <v>120</v>
      </c>
      <c r="C37" s="62">
        <v>72</v>
      </c>
      <c r="D37" s="62">
        <v>48</v>
      </c>
      <c r="E37" s="70">
        <v>0.23376623376623376</v>
      </c>
      <c r="F37" s="70">
        <v>0.29090909090909089</v>
      </c>
      <c r="G37" s="10"/>
    </row>
    <row r="38" spans="1:7" s="6" customFormat="1" ht="12.75" customHeight="1" x14ac:dyDescent="0.25">
      <c r="A38" s="34" t="s">
        <v>43</v>
      </c>
      <c r="B38" s="62">
        <f t="shared" si="1"/>
        <v>8542</v>
      </c>
      <c r="C38" s="62">
        <v>6285</v>
      </c>
      <c r="D38" s="62">
        <v>2257</v>
      </c>
      <c r="E38" s="70">
        <v>0.40428406020841373</v>
      </c>
      <c r="F38" s="70">
        <v>0.40969322926120894</v>
      </c>
      <c r="G38" s="10"/>
    </row>
    <row r="39" spans="1:7" s="13" customFormat="1" ht="12.75" customHeight="1" x14ac:dyDescent="0.25">
      <c r="A39" s="35" t="s">
        <v>24</v>
      </c>
      <c r="B39" s="62">
        <f t="shared" si="1"/>
        <v>23525</v>
      </c>
      <c r="C39" s="62">
        <v>18223</v>
      </c>
      <c r="D39" s="62">
        <v>5302</v>
      </c>
      <c r="E39" s="70">
        <v>0.50999104444195675</v>
      </c>
      <c r="F39" s="70">
        <v>0.56609011317531499</v>
      </c>
      <c r="G39" s="12"/>
    </row>
    <row r="40" spans="1:7" s="6" customFormat="1" ht="12.75" customHeight="1" x14ac:dyDescent="0.25">
      <c r="A40" s="34" t="s">
        <v>26</v>
      </c>
      <c r="B40" s="62">
        <f t="shared" si="1"/>
        <v>13442</v>
      </c>
      <c r="C40" s="62">
        <v>8566</v>
      </c>
      <c r="D40" s="62">
        <v>4876</v>
      </c>
      <c r="E40" s="70">
        <v>0.5003212429180538</v>
      </c>
      <c r="F40" s="70">
        <v>0.5679012345679012</v>
      </c>
      <c r="G40" s="10"/>
    </row>
    <row r="41" spans="1:7" s="6" customFormat="1" ht="8.25" customHeight="1" x14ac:dyDescent="0.25">
      <c r="A41" s="34"/>
      <c r="B41" s="62"/>
      <c r="C41" s="62"/>
      <c r="D41" s="62"/>
      <c r="E41" s="70"/>
      <c r="F41" s="70"/>
      <c r="G41" s="10"/>
    </row>
    <row r="42" spans="1:7" s="6" customFormat="1" ht="12.75" customHeight="1" x14ac:dyDescent="0.25">
      <c r="A42" s="33" t="s">
        <v>31</v>
      </c>
      <c r="B42" s="61">
        <f t="shared" ref="B42:B48" si="2">C42+D42</f>
        <v>4466</v>
      </c>
      <c r="C42" s="61">
        <f>SUM(C43:C46)</f>
        <v>2395</v>
      </c>
      <c r="D42" s="61">
        <f>SUM(D43:D46)</f>
        <v>2071</v>
      </c>
      <c r="E42" s="68">
        <v>0.43521715427948393</v>
      </c>
      <c r="F42" s="68">
        <v>0.46728339350180503</v>
      </c>
      <c r="G42" s="10"/>
    </row>
    <row r="43" spans="1:7" s="6" customFormat="1" ht="12.75" customHeight="1" x14ac:dyDescent="0.25">
      <c r="A43" s="34" t="s">
        <v>13</v>
      </c>
      <c r="B43" s="62">
        <f t="shared" si="2"/>
        <v>2467</v>
      </c>
      <c r="C43" s="62">
        <v>1138</v>
      </c>
      <c r="D43" s="62">
        <v>1329</v>
      </c>
      <c r="E43" s="70">
        <v>0.43802925327174752</v>
      </c>
      <c r="F43" s="70">
        <v>0.48896247240618101</v>
      </c>
      <c r="G43" s="10"/>
    </row>
    <row r="44" spans="1:7" s="6" customFormat="1" ht="12.75" customHeight="1" x14ac:dyDescent="0.25">
      <c r="A44" s="34" t="s">
        <v>98</v>
      </c>
      <c r="B44" s="62">
        <f t="shared" si="2"/>
        <v>257</v>
      </c>
      <c r="C44" s="62">
        <v>185</v>
      </c>
      <c r="D44" s="62">
        <v>72</v>
      </c>
      <c r="E44" s="70">
        <v>0.46134663341645887</v>
      </c>
      <c r="F44" s="70">
        <v>0.42603550295857989</v>
      </c>
      <c r="G44" s="10"/>
    </row>
    <row r="45" spans="1:7" s="6" customFormat="1" ht="12.75" customHeight="1" x14ac:dyDescent="0.25">
      <c r="A45" s="34" t="s">
        <v>15</v>
      </c>
      <c r="B45" s="62">
        <f t="shared" si="2"/>
        <v>1658</v>
      </c>
      <c r="C45" s="62">
        <v>1030</v>
      </c>
      <c r="D45" s="62">
        <v>628</v>
      </c>
      <c r="E45" s="70">
        <v>0.4245671887881286</v>
      </c>
      <c r="F45" s="70">
        <v>0.43400138217000689</v>
      </c>
      <c r="G45" s="10"/>
    </row>
    <row r="46" spans="1:7" ht="12.75" customHeight="1" x14ac:dyDescent="0.25">
      <c r="A46" s="34" t="s">
        <v>19</v>
      </c>
      <c r="B46" s="62">
        <f t="shared" si="2"/>
        <v>84</v>
      </c>
      <c r="C46" s="62">
        <v>42</v>
      </c>
      <c r="D46" s="62">
        <v>42</v>
      </c>
      <c r="E46" s="70">
        <v>0.53846153846153844</v>
      </c>
      <c r="F46" s="70">
        <v>0.42857142857142855</v>
      </c>
      <c r="G46" s="4"/>
    </row>
    <row r="47" spans="1:7" ht="8.25" customHeight="1" x14ac:dyDescent="0.25">
      <c r="A47" s="34"/>
      <c r="B47" s="62"/>
      <c r="C47" s="62"/>
      <c r="D47" s="62"/>
      <c r="E47" s="70"/>
      <c r="F47" s="70"/>
      <c r="G47" s="4"/>
    </row>
    <row r="48" spans="1:7" s="13" customFormat="1" ht="12.75" customHeight="1" x14ac:dyDescent="0.25">
      <c r="A48" s="33" t="s">
        <v>76</v>
      </c>
      <c r="B48" s="61">
        <f t="shared" si="2"/>
        <v>44031</v>
      </c>
      <c r="C48" s="61">
        <v>32752</v>
      </c>
      <c r="D48" s="61">
        <v>11279</v>
      </c>
      <c r="E48" s="68">
        <v>0.32689562934794542</v>
      </c>
      <c r="F48" s="68">
        <v>1.1795649445722651</v>
      </c>
      <c r="G48" s="12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5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5">
      <c r="A58" s="3"/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5">
      <c r="A59" s="43" t="s">
        <v>86</v>
      </c>
      <c r="B59" s="41"/>
      <c r="C59" s="41"/>
      <c r="D59" s="41"/>
      <c r="E59" s="42"/>
      <c r="F59" s="42"/>
      <c r="G59" s="11"/>
      <c r="H59" s="5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27" ht="12.75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8" s="8" customFormat="1" ht="16.5" customHeight="1" x14ac:dyDescent="0.2">
      <c r="A1" s="7" t="s">
        <v>64</v>
      </c>
      <c r="F1" s="9" t="s">
        <v>66</v>
      </c>
    </row>
    <row r="2" spans="1:8" ht="3.75" customHeight="1" x14ac:dyDescent="0.25">
      <c r="A2" s="14"/>
      <c r="B2" s="15"/>
      <c r="C2" s="15"/>
      <c r="D2" s="15"/>
      <c r="E2" s="15"/>
      <c r="F2" s="15"/>
    </row>
    <row r="3" spans="1:8" ht="3.75" customHeight="1" x14ac:dyDescent="0.25">
      <c r="A3" s="16"/>
      <c r="B3" s="17"/>
      <c r="C3" s="18"/>
      <c r="D3" s="18"/>
      <c r="E3" s="19"/>
      <c r="F3" s="20"/>
    </row>
    <row r="4" spans="1:8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8" s="2" customFormat="1" ht="12.75" customHeight="1" x14ac:dyDescent="0.25">
      <c r="A5" s="21"/>
      <c r="B5" s="25"/>
      <c r="C5" s="26"/>
      <c r="D5" s="26"/>
      <c r="E5" s="25"/>
      <c r="F5" s="26"/>
    </row>
    <row r="6" spans="1:8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  <c r="H6" s="1"/>
    </row>
    <row r="7" spans="1:8" s="2" customFormat="1" ht="12.75" customHeight="1" x14ac:dyDescent="0.25">
      <c r="A7" s="21"/>
      <c r="B7" s="28"/>
      <c r="C7" s="28"/>
      <c r="D7" s="28"/>
      <c r="E7" s="22"/>
      <c r="F7" s="23"/>
      <c r="H7" s="1"/>
    </row>
    <row r="8" spans="1:8" s="2" customFormat="1" ht="3.75" customHeight="1" x14ac:dyDescent="0.25">
      <c r="A8" s="21"/>
      <c r="B8" s="28"/>
      <c r="C8" s="28"/>
      <c r="D8" s="23"/>
      <c r="E8" s="25"/>
      <c r="F8" s="26"/>
      <c r="H8" s="1"/>
    </row>
    <row r="9" spans="1:8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  <c r="H9" s="1"/>
    </row>
    <row r="10" spans="1:8" s="2" customFormat="1" ht="12.75" customHeight="1" x14ac:dyDescent="0.25">
      <c r="A10" s="21"/>
      <c r="B10" s="28"/>
      <c r="C10" s="28"/>
      <c r="D10" s="28"/>
      <c r="E10" s="22"/>
      <c r="F10" s="22"/>
      <c r="H10" s="1"/>
    </row>
    <row r="11" spans="1:8" ht="3.75" customHeight="1" x14ac:dyDescent="0.25">
      <c r="A11" s="29"/>
      <c r="B11" s="30"/>
      <c r="C11" s="30"/>
      <c r="D11" s="30"/>
      <c r="E11" s="31"/>
      <c r="F11" s="31"/>
    </row>
    <row r="12" spans="1:8" ht="3.75" customHeight="1" x14ac:dyDescent="0.25">
      <c r="A12" s="32"/>
      <c r="B12" s="20"/>
      <c r="C12" s="20"/>
      <c r="D12" s="20"/>
      <c r="E12" s="20"/>
      <c r="F12" s="20"/>
    </row>
    <row r="13" spans="1:8" ht="12.75" customHeight="1" x14ac:dyDescent="0.25">
      <c r="A13" s="33" t="s">
        <v>74</v>
      </c>
      <c r="B13" s="61">
        <f>C13+D13</f>
        <v>933649</v>
      </c>
      <c r="C13" s="61">
        <f>SUM(C15,C20,C27,C32,C34,C42,C48)</f>
        <v>489721</v>
      </c>
      <c r="D13" s="61">
        <f>SUM(D15,D20,D27,D32,D34,D42,D48)</f>
        <v>443928</v>
      </c>
      <c r="E13" s="68">
        <v>0.5739404472957278</v>
      </c>
      <c r="F13" s="68">
        <v>0.70780803811303483</v>
      </c>
      <c r="G13" s="4"/>
    </row>
    <row r="14" spans="1:8" ht="8.25" customHeight="1" x14ac:dyDescent="0.25">
      <c r="A14" s="34"/>
      <c r="B14" s="62"/>
      <c r="C14" s="62"/>
      <c r="D14" s="62"/>
      <c r="E14" s="69"/>
      <c r="F14" s="69"/>
      <c r="G14" s="4"/>
    </row>
    <row r="15" spans="1:8" s="6" customFormat="1" ht="12.75" customHeight="1" x14ac:dyDescent="0.25">
      <c r="A15" s="33" t="s">
        <v>32</v>
      </c>
      <c r="B15" s="61">
        <f>C15+D15</f>
        <v>689605</v>
      </c>
      <c r="C15" s="61">
        <f>SUM(C16:C18)</f>
        <v>330494</v>
      </c>
      <c r="D15" s="61">
        <f>SUM(D16:D18)</f>
        <v>359111</v>
      </c>
      <c r="E15" s="68">
        <v>0.64153785530292584</v>
      </c>
      <c r="F15" s="68">
        <v>0.72167159020116156</v>
      </c>
      <c r="G15" s="10"/>
      <c r="H15" s="1"/>
    </row>
    <row r="16" spans="1:8" s="6" customFormat="1" ht="12.75" customHeight="1" x14ac:dyDescent="0.25">
      <c r="A16" s="34" t="s">
        <v>35</v>
      </c>
      <c r="B16" s="62">
        <f>C16+D16</f>
        <v>246886</v>
      </c>
      <c r="C16" s="62">
        <v>70646</v>
      </c>
      <c r="D16" s="62">
        <v>176240</v>
      </c>
      <c r="E16" s="70">
        <v>0.54882615248364697</v>
      </c>
      <c r="F16" s="70">
        <v>0.7074644240611766</v>
      </c>
      <c r="G16" s="10"/>
      <c r="H16" s="1"/>
    </row>
    <row r="17" spans="1:8" s="6" customFormat="1" ht="12.75" customHeight="1" x14ac:dyDescent="0.25">
      <c r="A17" s="34" t="s">
        <v>34</v>
      </c>
      <c r="B17" s="62">
        <f>C17+D17</f>
        <v>346985</v>
      </c>
      <c r="C17" s="62">
        <v>208677</v>
      </c>
      <c r="D17" s="62">
        <v>138308</v>
      </c>
      <c r="E17" s="70">
        <v>0.68102291974661977</v>
      </c>
      <c r="F17" s="70">
        <v>0.73685276050740278</v>
      </c>
      <c r="G17" s="10"/>
      <c r="H17" s="1"/>
    </row>
    <row r="18" spans="1:8" s="6" customFormat="1" ht="12.75" customHeight="1" x14ac:dyDescent="0.25">
      <c r="A18" s="34" t="s">
        <v>75</v>
      </c>
      <c r="B18" s="62">
        <f>C18+D18</f>
        <v>95734</v>
      </c>
      <c r="C18" s="62">
        <v>51171</v>
      </c>
      <c r="D18" s="62">
        <v>44563</v>
      </c>
      <c r="E18" s="70">
        <v>0.63947763059235196</v>
      </c>
      <c r="F18" s="70">
        <v>0.7330164160936935</v>
      </c>
      <c r="G18" s="10"/>
      <c r="H18" s="1"/>
    </row>
    <row r="19" spans="1:8" s="6" customFormat="1" ht="8.25" customHeight="1" x14ac:dyDescent="0.25">
      <c r="A19" s="34"/>
      <c r="B19" s="62"/>
      <c r="C19" s="62"/>
      <c r="D19" s="62"/>
      <c r="E19" s="70"/>
      <c r="F19" s="70"/>
      <c r="G19" s="10"/>
      <c r="H19" s="1"/>
    </row>
    <row r="20" spans="1:8" s="6" customFormat="1" ht="12.75" customHeight="1" x14ac:dyDescent="0.25">
      <c r="A20" s="33" t="s">
        <v>28</v>
      </c>
      <c r="B20" s="61">
        <f t="shared" ref="B20:B25" si="0">C20+D20</f>
        <v>49820</v>
      </c>
      <c r="C20" s="61">
        <f>SUM(C21:C25)</f>
        <v>26087</v>
      </c>
      <c r="D20" s="61">
        <f>SUM(D21:D25)</f>
        <v>23733</v>
      </c>
      <c r="E20" s="68">
        <v>0.48885016115733454</v>
      </c>
      <c r="F20" s="68">
        <v>0.52876303359771859</v>
      </c>
      <c r="G20" s="10"/>
      <c r="H20" s="1"/>
    </row>
    <row r="21" spans="1:8" s="6" customFormat="1" ht="12.75" customHeight="1" x14ac:dyDescent="0.25">
      <c r="A21" s="34" t="s">
        <v>12</v>
      </c>
      <c r="B21" s="62">
        <f t="shared" si="0"/>
        <v>12493</v>
      </c>
      <c r="C21" s="62">
        <f>5128+537</f>
        <v>5665</v>
      </c>
      <c r="D21" s="62">
        <f>6290+538</f>
        <v>6828</v>
      </c>
      <c r="E21" s="70">
        <v>0.49684265918259957</v>
      </c>
      <c r="F21" s="70">
        <v>0.53107256747297193</v>
      </c>
      <c r="G21" s="10"/>
      <c r="H21" s="1"/>
    </row>
    <row r="22" spans="1:8" s="6" customFormat="1" ht="12.75" customHeight="1" x14ac:dyDescent="0.25">
      <c r="A22" s="34" t="s">
        <v>36</v>
      </c>
      <c r="B22" s="62">
        <f t="shared" si="0"/>
        <v>7189</v>
      </c>
      <c r="C22" s="62">
        <v>2746</v>
      </c>
      <c r="D22" s="62">
        <v>4443</v>
      </c>
      <c r="E22" s="70">
        <v>0.56853002070393377</v>
      </c>
      <c r="F22" s="70">
        <v>0.65724852071005913</v>
      </c>
      <c r="G22" s="10"/>
      <c r="H22" s="1"/>
    </row>
    <row r="23" spans="1:8" s="6" customFormat="1" ht="12.75" customHeight="1" x14ac:dyDescent="0.25">
      <c r="A23" s="34" t="s">
        <v>20</v>
      </c>
      <c r="B23" s="62">
        <f t="shared" si="0"/>
        <v>329</v>
      </c>
      <c r="C23" s="62">
        <v>224</v>
      </c>
      <c r="D23" s="62">
        <v>105</v>
      </c>
      <c r="E23" s="70">
        <v>0.35109717868338558</v>
      </c>
      <c r="F23" s="70">
        <v>0.33439490445859871</v>
      </c>
      <c r="G23" s="10"/>
      <c r="H23" s="1"/>
    </row>
    <row r="24" spans="1:8" s="6" customFormat="1" ht="12.75" customHeight="1" x14ac:dyDescent="0.25">
      <c r="A24" s="34" t="s">
        <v>37</v>
      </c>
      <c r="B24" s="62">
        <f t="shared" si="0"/>
        <v>29503</v>
      </c>
      <c r="C24" s="62">
        <v>17342</v>
      </c>
      <c r="D24" s="62">
        <v>12161</v>
      </c>
      <c r="E24" s="70">
        <v>0.485498320268757</v>
      </c>
      <c r="F24" s="70">
        <v>0.50206423912145981</v>
      </c>
      <c r="G24" s="10"/>
      <c r="H24" s="1"/>
    </row>
    <row r="25" spans="1:8" s="6" customFormat="1" ht="12.75" customHeight="1" x14ac:dyDescent="0.25">
      <c r="A25" s="34" t="s">
        <v>27</v>
      </c>
      <c r="B25" s="62">
        <f t="shared" si="0"/>
        <v>306</v>
      </c>
      <c r="C25" s="62">
        <v>110</v>
      </c>
      <c r="D25" s="62">
        <v>196</v>
      </c>
      <c r="E25" s="70">
        <v>0.1421188630490956</v>
      </c>
      <c r="F25" s="70">
        <v>0.26812585499316005</v>
      </c>
      <c r="G25" s="10"/>
      <c r="H25" s="1"/>
    </row>
    <row r="26" spans="1:8" s="6" customFormat="1" ht="8.25" customHeight="1" x14ac:dyDescent="0.25">
      <c r="A26" s="34"/>
      <c r="B26" s="62"/>
      <c r="C26" s="62"/>
      <c r="D26" s="62"/>
      <c r="E26" s="70"/>
      <c r="F26" s="70"/>
      <c r="G26" s="10"/>
      <c r="H26" s="1"/>
    </row>
    <row r="27" spans="1:8" s="6" customFormat="1" ht="12.75" customHeight="1" x14ac:dyDescent="0.25">
      <c r="A27" s="33" t="s">
        <v>29</v>
      </c>
      <c r="B27" s="61">
        <f>C27+D27</f>
        <v>25526</v>
      </c>
      <c r="C27" s="61">
        <f>SUM(C28:C30)</f>
        <v>16603</v>
      </c>
      <c r="D27" s="61">
        <f>SUM(D28:D30)</f>
        <v>8923</v>
      </c>
      <c r="E27" s="68">
        <v>0.46368028597760214</v>
      </c>
      <c r="F27" s="68">
        <v>0.57048782047183688</v>
      </c>
      <c r="G27" s="10"/>
      <c r="H27" s="1"/>
    </row>
    <row r="28" spans="1:8" s="6" customFormat="1" ht="12.75" customHeight="1" x14ac:dyDescent="0.25">
      <c r="A28" s="34" t="s">
        <v>21</v>
      </c>
      <c r="B28" s="62">
        <f>C28+D28</f>
        <v>199</v>
      </c>
      <c r="C28" s="62">
        <v>118</v>
      </c>
      <c r="D28" s="62">
        <v>81</v>
      </c>
      <c r="E28" s="70">
        <v>0.4573643410852713</v>
      </c>
      <c r="F28" s="70">
        <v>0.36986301369863012</v>
      </c>
      <c r="G28" s="10"/>
      <c r="H28" s="1"/>
    </row>
    <row r="29" spans="1:8" s="6" customFormat="1" ht="12.75" customHeight="1" x14ac:dyDescent="0.25">
      <c r="A29" s="34" t="s">
        <v>22</v>
      </c>
      <c r="B29" s="62">
        <f>C29+D29</f>
        <v>5653</v>
      </c>
      <c r="C29" s="62">
        <v>3716</v>
      </c>
      <c r="D29" s="62">
        <v>1937</v>
      </c>
      <c r="E29" s="70">
        <v>0.45250852411105696</v>
      </c>
      <c r="F29" s="70">
        <v>0.5692036438436674</v>
      </c>
      <c r="G29" s="10"/>
      <c r="H29" s="1"/>
    </row>
    <row r="30" spans="1:8" s="6" customFormat="1" ht="12.75" customHeight="1" x14ac:dyDescent="0.25">
      <c r="A30" s="34" t="s">
        <v>25</v>
      </c>
      <c r="B30" s="62">
        <f>C30+D30</f>
        <v>19674</v>
      </c>
      <c r="C30" s="62">
        <v>12769</v>
      </c>
      <c r="D30" s="62">
        <v>6905</v>
      </c>
      <c r="E30" s="70">
        <v>0.46709587738230235</v>
      </c>
      <c r="F30" s="70">
        <v>0.57450703053498631</v>
      </c>
      <c r="G30" s="10"/>
      <c r="H30" s="1"/>
    </row>
    <row r="31" spans="1:8" s="6" customFormat="1" ht="8.25" customHeight="1" x14ac:dyDescent="0.25">
      <c r="A31" s="34"/>
      <c r="B31" s="62"/>
      <c r="C31" s="62"/>
      <c r="D31" s="62"/>
      <c r="E31" s="70"/>
      <c r="F31" s="70"/>
      <c r="G31" s="10"/>
      <c r="H31" s="1"/>
    </row>
    <row r="32" spans="1:8" s="6" customFormat="1" ht="12.75" customHeight="1" x14ac:dyDescent="0.25">
      <c r="A32" s="33" t="s">
        <v>11</v>
      </c>
      <c r="B32" s="61">
        <f>C32+D32</f>
        <v>35434</v>
      </c>
      <c r="C32" s="61">
        <v>21042</v>
      </c>
      <c r="D32" s="61">
        <v>14392</v>
      </c>
      <c r="E32" s="68">
        <v>0.53200849514563109</v>
      </c>
      <c r="F32" s="68">
        <v>0.67321545514079895</v>
      </c>
      <c r="G32" s="10"/>
      <c r="H32" s="1"/>
    </row>
    <row r="33" spans="1:8" s="6" customFormat="1" ht="8.25" customHeight="1" x14ac:dyDescent="0.25">
      <c r="A33" s="34"/>
      <c r="B33" s="62"/>
      <c r="C33" s="62"/>
      <c r="D33" s="62"/>
      <c r="E33" s="70"/>
      <c r="F33" s="70"/>
      <c r="G33" s="10"/>
      <c r="H33" s="1"/>
    </row>
    <row r="34" spans="1:8" s="6" customFormat="1" ht="12.75" customHeight="1" x14ac:dyDescent="0.25">
      <c r="A34" s="33" t="s">
        <v>30</v>
      </c>
      <c r="B34" s="61">
        <f>C34+D34</f>
        <v>78627</v>
      </c>
      <c r="C34" s="61">
        <f>SUM(C35:C40)</f>
        <v>56902</v>
      </c>
      <c r="D34" s="61">
        <f>SUM(D35:D40)</f>
        <v>21725</v>
      </c>
      <c r="E34" s="68">
        <v>0.54439692699214526</v>
      </c>
      <c r="F34" s="68">
        <v>0.63966669611047311</v>
      </c>
      <c r="G34" s="10"/>
      <c r="H34" s="1"/>
    </row>
    <row r="35" spans="1:8" s="6" customFormat="1" ht="12.75" customHeight="1" x14ac:dyDescent="0.25">
      <c r="A35" s="34" t="s">
        <v>18</v>
      </c>
      <c r="B35" s="62">
        <f t="shared" ref="B35:B40" si="1">C35+D35</f>
        <v>110</v>
      </c>
      <c r="C35" s="62">
        <v>68</v>
      </c>
      <c r="D35" s="62">
        <v>42</v>
      </c>
      <c r="E35" s="70">
        <v>0.49275362318840582</v>
      </c>
      <c r="F35" s="70">
        <v>0.63636363636363635</v>
      </c>
      <c r="G35" s="10"/>
      <c r="H35" s="1"/>
    </row>
    <row r="36" spans="1:8" s="6" customFormat="1" ht="12.75" customHeight="1" x14ac:dyDescent="0.25">
      <c r="A36" s="34" t="s">
        <v>23</v>
      </c>
      <c r="B36" s="62">
        <f t="shared" si="1"/>
        <v>30759</v>
      </c>
      <c r="C36" s="62">
        <v>23023</v>
      </c>
      <c r="D36" s="62">
        <v>7736</v>
      </c>
      <c r="E36" s="70">
        <v>0.61993106790888042</v>
      </c>
      <c r="F36" s="70">
        <v>0.69781706657044917</v>
      </c>
      <c r="G36" s="10"/>
      <c r="H36" s="1"/>
    </row>
    <row r="37" spans="1:8" s="6" customFormat="1" ht="12.75" customHeight="1" x14ac:dyDescent="0.25">
      <c r="A37" s="34" t="s">
        <v>97</v>
      </c>
      <c r="B37" s="62">
        <f t="shared" si="1"/>
        <v>206</v>
      </c>
      <c r="C37" s="62">
        <v>106</v>
      </c>
      <c r="D37" s="62">
        <v>100</v>
      </c>
      <c r="E37" s="70">
        <v>0.34415584415584416</v>
      </c>
      <c r="F37" s="70">
        <v>0.59171597633136097</v>
      </c>
      <c r="G37" s="10"/>
      <c r="H37" s="1"/>
    </row>
    <row r="38" spans="1:8" s="6" customFormat="1" ht="12.75" customHeight="1" x14ac:dyDescent="0.25">
      <c r="A38" s="34" t="s">
        <v>43</v>
      </c>
      <c r="B38" s="62">
        <f t="shared" si="1"/>
        <v>8297</v>
      </c>
      <c r="C38" s="62">
        <v>5818</v>
      </c>
      <c r="D38" s="62">
        <v>2479</v>
      </c>
      <c r="E38" s="70">
        <v>0.36208613393079414</v>
      </c>
      <c r="F38" s="70">
        <v>0.45394616370628088</v>
      </c>
      <c r="G38" s="10"/>
      <c r="H38" s="1"/>
    </row>
    <row r="39" spans="1:8" s="13" customFormat="1" ht="12.75" customHeight="1" x14ac:dyDescent="0.25">
      <c r="A39" s="35" t="s">
        <v>24</v>
      </c>
      <c r="B39" s="62">
        <f t="shared" si="1"/>
        <v>24796</v>
      </c>
      <c r="C39" s="62">
        <f>17811+973</f>
        <v>18784</v>
      </c>
      <c r="D39" s="62">
        <f>5937+75</f>
        <v>6012</v>
      </c>
      <c r="E39" s="70">
        <v>0.51728031283562359</v>
      </c>
      <c r="F39" s="70">
        <v>0.67045834727333553</v>
      </c>
      <c r="G39" s="12"/>
      <c r="H39" s="1"/>
    </row>
    <row r="40" spans="1:8" s="6" customFormat="1" ht="12.75" customHeight="1" x14ac:dyDescent="0.25">
      <c r="A40" s="34" t="s">
        <v>26</v>
      </c>
      <c r="B40" s="62">
        <f t="shared" si="1"/>
        <v>14459</v>
      </c>
      <c r="C40" s="62">
        <v>9103</v>
      </c>
      <c r="D40" s="62">
        <v>5356</v>
      </c>
      <c r="E40" s="70">
        <v>0.52460811433840482</v>
      </c>
      <c r="F40" s="70">
        <v>0.63437166883809071</v>
      </c>
      <c r="G40" s="10"/>
      <c r="H40" s="1"/>
    </row>
    <row r="41" spans="1:8" s="6" customFormat="1" ht="8.25" customHeight="1" x14ac:dyDescent="0.25">
      <c r="A41" s="34"/>
      <c r="B41" s="62"/>
      <c r="C41" s="62"/>
      <c r="D41" s="62"/>
      <c r="E41" s="70"/>
      <c r="F41" s="70"/>
      <c r="G41" s="10"/>
      <c r="H41" s="1"/>
    </row>
    <row r="42" spans="1:8" s="6" customFormat="1" ht="12.75" customHeight="1" x14ac:dyDescent="0.25">
      <c r="A42" s="33" t="s">
        <v>31</v>
      </c>
      <c r="B42" s="61">
        <f t="shared" ref="B42:B48" si="2">C42+D42</f>
        <v>5122</v>
      </c>
      <c r="C42" s="61">
        <f>SUM(C43:C46)</f>
        <v>2746</v>
      </c>
      <c r="D42" s="61">
        <f>SUM(D43:D46)</f>
        <v>2376</v>
      </c>
      <c r="E42" s="68">
        <v>0.51519699812382735</v>
      </c>
      <c r="F42" s="68">
        <v>0.56077413264101961</v>
      </c>
      <c r="G42" s="10"/>
      <c r="H42" s="1"/>
    </row>
    <row r="43" spans="1:8" s="6" customFormat="1" ht="12.75" customHeight="1" x14ac:dyDescent="0.25">
      <c r="A43" s="34" t="s">
        <v>13</v>
      </c>
      <c r="B43" s="62">
        <f t="shared" si="2"/>
        <v>2485</v>
      </c>
      <c r="C43" s="62">
        <v>1136</v>
      </c>
      <c r="D43" s="62">
        <v>1349</v>
      </c>
      <c r="E43" s="70">
        <v>0.47932489451476795</v>
      </c>
      <c r="F43" s="70">
        <v>0.53383458646616544</v>
      </c>
      <c r="G43" s="10"/>
      <c r="H43" s="1"/>
    </row>
    <row r="44" spans="1:8" s="6" customFormat="1" ht="12.75" customHeight="1" x14ac:dyDescent="0.25">
      <c r="A44" s="34" t="s">
        <v>98</v>
      </c>
      <c r="B44" s="62">
        <f t="shared" si="2"/>
        <v>152</v>
      </c>
      <c r="C44" s="62">
        <v>113</v>
      </c>
      <c r="D44" s="62">
        <v>39</v>
      </c>
      <c r="E44" s="70">
        <v>0.29274611398963729</v>
      </c>
      <c r="F44" s="70">
        <v>0.23493975903614459</v>
      </c>
      <c r="G44" s="10"/>
      <c r="H44" s="1"/>
    </row>
    <row r="45" spans="1:8" s="6" customFormat="1" ht="12.75" customHeight="1" x14ac:dyDescent="0.25">
      <c r="A45" s="34" t="s">
        <v>15</v>
      </c>
      <c r="B45" s="62">
        <f t="shared" si="2"/>
        <v>2373</v>
      </c>
      <c r="C45" s="62">
        <v>1451</v>
      </c>
      <c r="D45" s="62">
        <v>922</v>
      </c>
      <c r="E45" s="70">
        <v>0.58249698916097947</v>
      </c>
      <c r="F45" s="70">
        <v>0.64161447459986087</v>
      </c>
      <c r="G45" s="10"/>
      <c r="H45" s="1"/>
    </row>
    <row r="46" spans="1:8" ht="12.75" customHeight="1" x14ac:dyDescent="0.25">
      <c r="A46" s="34" t="s">
        <v>19</v>
      </c>
      <c r="B46" s="62">
        <f t="shared" si="2"/>
        <v>112</v>
      </c>
      <c r="C46" s="62">
        <v>46</v>
      </c>
      <c r="D46" s="62">
        <v>66</v>
      </c>
      <c r="E46" s="70">
        <v>0.55421686746987953</v>
      </c>
      <c r="F46" s="70">
        <v>0.61682242990654201</v>
      </c>
      <c r="G46" s="4"/>
    </row>
    <row r="47" spans="1:8" ht="8.25" customHeight="1" x14ac:dyDescent="0.25">
      <c r="A47" s="34"/>
      <c r="B47" s="62"/>
      <c r="C47" s="62"/>
      <c r="D47" s="62"/>
      <c r="E47" s="70"/>
      <c r="F47" s="70"/>
      <c r="G47" s="4"/>
    </row>
    <row r="48" spans="1:8" s="13" customFormat="1" ht="12.75" customHeight="1" x14ac:dyDescent="0.25">
      <c r="A48" s="33" t="s">
        <v>76</v>
      </c>
      <c r="B48" s="61">
        <f t="shared" si="2"/>
        <v>49515</v>
      </c>
      <c r="C48" s="61">
        <v>35847</v>
      </c>
      <c r="D48" s="61">
        <v>13668</v>
      </c>
      <c r="E48" s="68">
        <v>0.3601772401181601</v>
      </c>
      <c r="F48" s="68">
        <v>1.4426852438252058</v>
      </c>
      <c r="G48" s="12"/>
      <c r="H48" s="1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5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5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s="6" customFormat="1" ht="12.75" customHeight="1" x14ac:dyDescent="0.25">
      <c r="A59" s="43" t="s">
        <v>86</v>
      </c>
      <c r="B59" s="41"/>
      <c r="C59" s="41"/>
      <c r="D59" s="41"/>
      <c r="E59" s="42"/>
      <c r="F59" s="42"/>
      <c r="G59" s="11"/>
      <c r="H59" s="5"/>
      <c r="J59" s="5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7" ht="12.75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33203125" defaultRowHeight="12.6" customHeight="1" x14ac:dyDescent="0.25"/>
  <cols>
    <col min="1" max="1" width="24.83203125" style="1" customWidth="1"/>
    <col min="2" max="4" width="9.5" style="1" customWidth="1"/>
    <col min="5" max="6" width="9.83203125" style="1" customWidth="1"/>
    <col min="7" max="16384" width="9.33203125" style="1"/>
  </cols>
  <sheetData>
    <row r="1" spans="1:7" s="8" customFormat="1" ht="16.5" customHeight="1" x14ac:dyDescent="0.2">
      <c r="A1" s="7" t="s">
        <v>65</v>
      </c>
      <c r="F1" s="9" t="s">
        <v>66</v>
      </c>
    </row>
    <row r="2" spans="1:7" ht="3.75" customHeight="1" x14ac:dyDescent="0.25">
      <c r="A2" s="14"/>
      <c r="B2" s="15"/>
      <c r="C2" s="15"/>
      <c r="D2" s="15"/>
      <c r="E2" s="15"/>
      <c r="F2" s="15"/>
    </row>
    <row r="3" spans="1:7" ht="3.75" customHeight="1" x14ac:dyDescent="0.25">
      <c r="A3" s="16"/>
      <c r="B3" s="17"/>
      <c r="C3" s="18"/>
      <c r="D3" s="18"/>
      <c r="E3" s="19"/>
      <c r="F3" s="20"/>
    </row>
    <row r="4" spans="1:7" s="2" customFormat="1" ht="12.75" customHeight="1" x14ac:dyDescent="0.25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5">
      <c r="A5" s="21"/>
      <c r="B5" s="25"/>
      <c r="C5" s="26"/>
      <c r="D5" s="26"/>
      <c r="E5" s="25"/>
      <c r="F5" s="26"/>
    </row>
    <row r="6" spans="1:7" s="2" customFormat="1" ht="12.75" customHeight="1" x14ac:dyDescent="0.25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5">
      <c r="A7" s="21"/>
      <c r="B7" s="28"/>
      <c r="C7" s="28"/>
      <c r="D7" s="28"/>
      <c r="E7" s="22"/>
      <c r="F7" s="23"/>
    </row>
    <row r="8" spans="1:7" s="2" customFormat="1" ht="3.75" customHeight="1" x14ac:dyDescent="0.25">
      <c r="A8" s="21"/>
      <c r="B8" s="28"/>
      <c r="C8" s="28"/>
      <c r="D8" s="23"/>
      <c r="E8" s="25"/>
      <c r="F8" s="26"/>
    </row>
    <row r="9" spans="1:7" s="2" customFormat="1" ht="12.75" customHeight="1" x14ac:dyDescent="0.25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5">
      <c r="A10" s="21"/>
      <c r="B10" s="28"/>
      <c r="C10" s="28"/>
      <c r="D10" s="28"/>
      <c r="E10" s="22"/>
      <c r="F10" s="22"/>
    </row>
    <row r="11" spans="1:7" ht="3.75" customHeight="1" x14ac:dyDescent="0.25">
      <c r="A11" s="29"/>
      <c r="B11" s="30"/>
      <c r="C11" s="30"/>
      <c r="D11" s="30"/>
      <c r="E11" s="31"/>
      <c r="F11" s="31"/>
    </row>
    <row r="12" spans="1:7" ht="3.75" customHeight="1" x14ac:dyDescent="0.25">
      <c r="A12" s="32"/>
      <c r="B12" s="20"/>
      <c r="C12" s="20"/>
      <c r="D12" s="20"/>
      <c r="E12" s="20"/>
      <c r="F12" s="20"/>
    </row>
    <row r="13" spans="1:7" ht="12.75" customHeight="1" x14ac:dyDescent="0.25">
      <c r="A13" s="33" t="s">
        <v>74</v>
      </c>
      <c r="B13" s="59">
        <v>838629</v>
      </c>
      <c r="C13" s="59">
        <v>440904</v>
      </c>
      <c r="D13" s="59">
        <v>397725</v>
      </c>
      <c r="E13" s="63">
        <v>0.51544870753198291</v>
      </c>
      <c r="F13" s="63">
        <v>0.63136163619854335</v>
      </c>
      <c r="G13" s="4"/>
    </row>
    <row r="14" spans="1:7" ht="8.25" customHeight="1" x14ac:dyDescent="0.25">
      <c r="A14" s="34"/>
      <c r="B14" s="47"/>
      <c r="C14" s="47"/>
      <c r="D14" s="47"/>
      <c r="E14" s="64"/>
      <c r="F14" s="64"/>
      <c r="G14" s="4"/>
    </row>
    <row r="15" spans="1:7" s="6" customFormat="1" ht="12.75" customHeight="1" x14ac:dyDescent="0.25">
      <c r="A15" s="33" t="s">
        <v>32</v>
      </c>
      <c r="B15" s="59">
        <v>621643</v>
      </c>
      <c r="C15" s="59">
        <v>291421</v>
      </c>
      <c r="D15" s="59">
        <v>330222</v>
      </c>
      <c r="E15" s="63">
        <v>0.56250084446254545</v>
      </c>
      <c r="F15" s="63">
        <v>0.65868531022170806</v>
      </c>
      <c r="G15" s="10"/>
    </row>
    <row r="16" spans="1:7" s="6" customFormat="1" ht="12.75" customHeight="1" x14ac:dyDescent="0.25">
      <c r="A16" s="34" t="s">
        <v>35</v>
      </c>
      <c r="B16" s="47">
        <v>211865</v>
      </c>
      <c r="C16" s="47">
        <v>59326</v>
      </c>
      <c r="D16" s="47">
        <v>152539</v>
      </c>
      <c r="E16" s="65">
        <v>0.46136497962484835</v>
      </c>
      <c r="F16" s="65">
        <v>0.61068852038977994</v>
      </c>
      <c r="G16" s="10"/>
    </row>
    <row r="17" spans="1:7" s="6" customFormat="1" ht="12.75" customHeight="1" x14ac:dyDescent="0.25">
      <c r="A17" s="34" t="s">
        <v>34</v>
      </c>
      <c r="B17" s="47">
        <v>327442</v>
      </c>
      <c r="C17" s="47">
        <v>186937</v>
      </c>
      <c r="D17" s="47">
        <v>140505</v>
      </c>
      <c r="E17" s="65">
        <v>0.60500543717474042</v>
      </c>
      <c r="F17" s="65">
        <v>0.74495779606379364</v>
      </c>
      <c r="G17" s="10"/>
    </row>
    <row r="18" spans="1:7" s="6" customFormat="1" ht="12.75" customHeight="1" x14ac:dyDescent="0.25">
      <c r="A18" s="34" t="s">
        <v>75</v>
      </c>
      <c r="B18" s="47">
        <v>82336</v>
      </c>
      <c r="C18" s="47">
        <v>45158</v>
      </c>
      <c r="D18" s="47">
        <v>37178</v>
      </c>
      <c r="E18" s="65">
        <v>0.56090623408563023</v>
      </c>
      <c r="F18" s="65">
        <v>0.59064262451346417</v>
      </c>
      <c r="G18" s="10"/>
    </row>
    <row r="19" spans="1:7" s="6" customFormat="1" ht="8.25" customHeight="1" x14ac:dyDescent="0.25">
      <c r="A19" s="34"/>
      <c r="B19" s="47"/>
      <c r="C19" s="47"/>
      <c r="D19" s="47"/>
      <c r="E19" s="65"/>
      <c r="F19" s="65"/>
      <c r="G19" s="10"/>
    </row>
    <row r="20" spans="1:7" s="6" customFormat="1" ht="12.75" customHeight="1" x14ac:dyDescent="0.25">
      <c r="A20" s="33" t="s">
        <v>28</v>
      </c>
      <c r="B20" s="59">
        <v>30526</v>
      </c>
      <c r="C20" s="59">
        <v>15399</v>
      </c>
      <c r="D20" s="59">
        <v>15127</v>
      </c>
      <c r="E20" s="63">
        <v>0.29135526838590053</v>
      </c>
      <c r="F20" s="63">
        <v>0.33124575733023848</v>
      </c>
      <c r="G20" s="10"/>
    </row>
    <row r="21" spans="1:7" s="6" customFormat="1" ht="12.75" customHeight="1" x14ac:dyDescent="0.25">
      <c r="A21" s="34" t="s">
        <v>12</v>
      </c>
      <c r="B21" s="47">
        <v>9627</v>
      </c>
      <c r="C21" s="47">
        <v>4412</v>
      </c>
      <c r="D21" s="47">
        <v>5215</v>
      </c>
      <c r="E21" s="65">
        <v>0.38559692361475267</v>
      </c>
      <c r="F21" s="65">
        <v>0.39787899595635917</v>
      </c>
      <c r="G21" s="10"/>
    </row>
    <row r="22" spans="1:7" s="6" customFormat="1" ht="12.75" customHeight="1" x14ac:dyDescent="0.25">
      <c r="A22" s="34" t="s">
        <v>36</v>
      </c>
      <c r="B22" s="47">
        <v>6430</v>
      </c>
      <c r="C22" s="47">
        <v>2607</v>
      </c>
      <c r="D22" s="47">
        <v>3823</v>
      </c>
      <c r="E22" s="65">
        <v>0.55385595920968766</v>
      </c>
      <c r="F22" s="65">
        <v>0.55550712002324909</v>
      </c>
      <c r="G22" s="10"/>
    </row>
    <row r="23" spans="1:7" s="6" customFormat="1" ht="12.75" customHeight="1" x14ac:dyDescent="0.25">
      <c r="A23" s="34" t="s">
        <v>20</v>
      </c>
      <c r="B23" s="47">
        <v>319</v>
      </c>
      <c r="C23" s="47">
        <v>222</v>
      </c>
      <c r="D23" s="47">
        <v>97</v>
      </c>
      <c r="E23" s="65">
        <v>0.34796238244514105</v>
      </c>
      <c r="F23" s="65">
        <v>0.30891719745222929</v>
      </c>
      <c r="G23" s="10"/>
    </row>
    <row r="24" spans="1:7" s="6" customFormat="1" ht="12.75" customHeight="1" x14ac:dyDescent="0.25">
      <c r="A24" s="34" t="s">
        <v>37</v>
      </c>
      <c r="B24" s="47">
        <v>13834</v>
      </c>
      <c r="C24" s="47">
        <v>8017</v>
      </c>
      <c r="D24" s="47">
        <v>5817</v>
      </c>
      <c r="E24" s="65">
        <v>0.22722634771271469</v>
      </c>
      <c r="F24" s="65">
        <v>0.23614663256606991</v>
      </c>
      <c r="G24" s="10"/>
    </row>
    <row r="25" spans="1:7" s="6" customFormat="1" ht="12.75" customHeight="1" x14ac:dyDescent="0.25">
      <c r="A25" s="34" t="s">
        <v>27</v>
      </c>
      <c r="B25" s="47">
        <v>316</v>
      </c>
      <c r="C25" s="47">
        <v>141</v>
      </c>
      <c r="D25" s="47">
        <v>175</v>
      </c>
      <c r="E25" s="65">
        <v>0.1798469387755102</v>
      </c>
      <c r="F25" s="65">
        <v>0.23939808481532149</v>
      </c>
      <c r="G25" s="10"/>
    </row>
    <row r="26" spans="1:7" s="6" customFormat="1" ht="8.25" customHeight="1" x14ac:dyDescent="0.25">
      <c r="A26" s="34"/>
      <c r="B26" s="47"/>
      <c r="C26" s="47"/>
      <c r="D26" s="47"/>
      <c r="E26" s="65"/>
      <c r="F26" s="65"/>
      <c r="G26" s="10"/>
    </row>
    <row r="27" spans="1:7" s="6" customFormat="1" ht="12.75" customHeight="1" x14ac:dyDescent="0.25">
      <c r="A27" s="33" t="s">
        <v>29</v>
      </c>
      <c r="B27" s="59">
        <v>25706</v>
      </c>
      <c r="C27" s="59">
        <v>16990</v>
      </c>
      <c r="D27" s="59">
        <v>8716</v>
      </c>
      <c r="E27" s="63">
        <v>0.47572380579044632</v>
      </c>
      <c r="F27" s="63">
        <v>0.56439810917567834</v>
      </c>
      <c r="G27" s="10"/>
    </row>
    <row r="28" spans="1:7" s="6" customFormat="1" ht="12.75" customHeight="1" x14ac:dyDescent="0.25">
      <c r="A28" s="34" t="s">
        <v>21</v>
      </c>
      <c r="B28" s="47">
        <v>270</v>
      </c>
      <c r="C28" s="47">
        <v>125</v>
      </c>
      <c r="D28" s="47">
        <v>145</v>
      </c>
      <c r="E28" s="65">
        <v>0.45126353790613716</v>
      </c>
      <c r="F28" s="65">
        <v>0.70048309178743962</v>
      </c>
      <c r="G28" s="10"/>
    </row>
    <row r="29" spans="1:7" s="6" customFormat="1" ht="12.75" customHeight="1" x14ac:dyDescent="0.25">
      <c r="A29" s="34" t="s">
        <v>22</v>
      </c>
      <c r="B29" s="47">
        <v>5626</v>
      </c>
      <c r="C29" s="47">
        <v>3778</v>
      </c>
      <c r="D29" s="47">
        <v>1848</v>
      </c>
      <c r="E29" s="65">
        <v>0.45838388740596941</v>
      </c>
      <c r="F29" s="65">
        <v>0.55679421512503768</v>
      </c>
      <c r="G29" s="10"/>
    </row>
    <row r="30" spans="1:7" s="6" customFormat="1" ht="12.75" customHeight="1" x14ac:dyDescent="0.25">
      <c r="A30" s="34" t="s">
        <v>25</v>
      </c>
      <c r="B30" s="47">
        <v>19810</v>
      </c>
      <c r="C30" s="47">
        <v>13087</v>
      </c>
      <c r="D30" s="47">
        <v>6723</v>
      </c>
      <c r="E30" s="65">
        <v>0.48122816694245268</v>
      </c>
      <c r="F30" s="65">
        <v>0.5641520516908618</v>
      </c>
      <c r="G30" s="10"/>
    </row>
    <row r="31" spans="1:7" s="6" customFormat="1" ht="8.25" customHeight="1" x14ac:dyDescent="0.25">
      <c r="A31" s="34"/>
      <c r="B31" s="47"/>
      <c r="C31" s="47"/>
      <c r="D31" s="47"/>
      <c r="E31" s="65"/>
      <c r="F31" s="65"/>
      <c r="G31" s="10"/>
    </row>
    <row r="32" spans="1:7" s="6" customFormat="1" ht="12.75" customHeight="1" x14ac:dyDescent="0.25">
      <c r="A32" s="33" t="s">
        <v>11</v>
      </c>
      <c r="B32" s="59">
        <v>30208</v>
      </c>
      <c r="C32" s="59">
        <v>18812</v>
      </c>
      <c r="D32" s="59">
        <v>11396</v>
      </c>
      <c r="E32" s="66">
        <v>0.47500252499747503</v>
      </c>
      <c r="F32" s="66">
        <v>0.53081186827518745</v>
      </c>
      <c r="G32" s="10"/>
    </row>
    <row r="33" spans="1:7" s="6" customFormat="1" ht="8.25" customHeight="1" x14ac:dyDescent="0.25">
      <c r="A33" s="34"/>
      <c r="B33" s="47"/>
      <c r="C33" s="47"/>
      <c r="D33" s="47"/>
      <c r="E33" s="65"/>
      <c r="F33" s="65"/>
      <c r="G33" s="10"/>
    </row>
    <row r="34" spans="1:7" s="6" customFormat="1" ht="12.75" customHeight="1" x14ac:dyDescent="0.25">
      <c r="A34" s="33" t="s">
        <v>30</v>
      </c>
      <c r="B34" s="59">
        <v>66881</v>
      </c>
      <c r="C34" s="59">
        <v>49594</v>
      </c>
      <c r="D34" s="59">
        <v>17287</v>
      </c>
      <c r="E34" s="63">
        <v>0.47050006166573377</v>
      </c>
      <c r="F34" s="63">
        <v>0.5221081244337058</v>
      </c>
      <c r="G34" s="10"/>
    </row>
    <row r="35" spans="1:7" s="6" customFormat="1" ht="12.75" customHeight="1" x14ac:dyDescent="0.25">
      <c r="A35" s="34" t="s">
        <v>18</v>
      </c>
      <c r="B35" s="47">
        <v>57</v>
      </c>
      <c r="C35" s="47">
        <v>38</v>
      </c>
      <c r="D35" s="47">
        <v>19</v>
      </c>
      <c r="E35" s="65">
        <v>0.26573426573426573</v>
      </c>
      <c r="F35" s="65">
        <v>0.29230769230769232</v>
      </c>
      <c r="G35" s="10"/>
    </row>
    <row r="36" spans="1:7" s="6" customFormat="1" ht="12.75" customHeight="1" x14ac:dyDescent="0.25">
      <c r="A36" s="34" t="s">
        <v>23</v>
      </c>
      <c r="B36" s="47">
        <v>30479</v>
      </c>
      <c r="C36" s="47">
        <v>23599</v>
      </c>
      <c r="D36" s="47">
        <v>6880</v>
      </c>
      <c r="E36" s="65">
        <v>0.62811743099731177</v>
      </c>
      <c r="F36" s="65">
        <v>0.6469205453690644</v>
      </c>
      <c r="G36" s="10"/>
    </row>
    <row r="37" spans="1:7" s="6" customFormat="1" ht="12.75" customHeight="1" x14ac:dyDescent="0.25">
      <c r="A37" s="34" t="s">
        <v>97</v>
      </c>
      <c r="B37" s="47">
        <v>130</v>
      </c>
      <c r="C37" s="47">
        <v>62</v>
      </c>
      <c r="D37" s="47">
        <v>68</v>
      </c>
      <c r="E37" s="65">
        <v>0.19808306709265175</v>
      </c>
      <c r="F37" s="65">
        <v>0.40236686390532544</v>
      </c>
      <c r="G37" s="10"/>
    </row>
    <row r="38" spans="1:7" s="6" customFormat="1" ht="12.75" customHeight="1" x14ac:dyDescent="0.25">
      <c r="A38" s="34" t="s">
        <v>43</v>
      </c>
      <c r="B38" s="47">
        <v>6499</v>
      </c>
      <c r="C38" s="47">
        <v>4682</v>
      </c>
      <c r="D38" s="47">
        <v>1817</v>
      </c>
      <c r="E38" s="65">
        <v>0.28831824619742596</v>
      </c>
      <c r="F38" s="65">
        <v>0.3381094157052475</v>
      </c>
      <c r="G38" s="10"/>
    </row>
    <row r="39" spans="1:7" s="13" customFormat="1" ht="12.75" customHeight="1" x14ac:dyDescent="0.25">
      <c r="A39" s="35" t="s">
        <v>24</v>
      </c>
      <c r="B39" s="60">
        <v>16383</v>
      </c>
      <c r="C39" s="60">
        <v>12699</v>
      </c>
      <c r="D39" s="60">
        <v>3684</v>
      </c>
      <c r="E39" s="67">
        <v>0.34826129881526985</v>
      </c>
      <c r="F39" s="67">
        <v>0.41982905982905983</v>
      </c>
      <c r="G39" s="12"/>
    </row>
    <row r="40" spans="1:7" s="6" customFormat="1" ht="12.75" customHeight="1" x14ac:dyDescent="0.25">
      <c r="A40" s="34" t="s">
        <v>26</v>
      </c>
      <c r="B40" s="47">
        <v>13333</v>
      </c>
      <c r="C40" s="47">
        <v>8514</v>
      </c>
      <c r="D40" s="47">
        <v>4819</v>
      </c>
      <c r="E40" s="65">
        <v>0.48804815133276008</v>
      </c>
      <c r="F40" s="65">
        <v>0.58207512984659981</v>
      </c>
      <c r="G40" s="10"/>
    </row>
    <row r="41" spans="1:7" s="6" customFormat="1" ht="8.25" customHeight="1" x14ac:dyDescent="0.25">
      <c r="A41" s="34"/>
      <c r="B41" s="47"/>
      <c r="C41" s="47"/>
      <c r="D41" s="47"/>
      <c r="E41" s="65"/>
      <c r="F41" s="65"/>
      <c r="G41" s="10"/>
    </row>
    <row r="42" spans="1:7" s="6" customFormat="1" ht="12.75" customHeight="1" x14ac:dyDescent="0.25">
      <c r="A42" s="33" t="s">
        <v>31</v>
      </c>
      <c r="B42" s="59">
        <v>4448</v>
      </c>
      <c r="C42" s="59">
        <v>2531</v>
      </c>
      <c r="D42" s="59">
        <v>1917</v>
      </c>
      <c r="E42" s="63">
        <v>0.49212521874392379</v>
      </c>
      <c r="F42" s="63">
        <v>0.49267540478026212</v>
      </c>
      <c r="G42" s="10"/>
    </row>
    <row r="43" spans="1:7" s="6" customFormat="1" ht="12.75" customHeight="1" x14ac:dyDescent="0.25">
      <c r="A43" s="34" t="s">
        <v>13</v>
      </c>
      <c r="B43" s="47">
        <v>2408</v>
      </c>
      <c r="C43" s="47">
        <v>1213</v>
      </c>
      <c r="D43" s="47">
        <v>1195</v>
      </c>
      <c r="E43" s="65">
        <v>0.52808010448410969</v>
      </c>
      <c r="F43" s="65">
        <v>0.54170444242973703</v>
      </c>
      <c r="G43" s="10"/>
    </row>
    <row r="44" spans="1:7" s="6" customFormat="1" ht="12.75" customHeight="1" x14ac:dyDescent="0.25">
      <c r="A44" s="34" t="s">
        <v>98</v>
      </c>
      <c r="B44" s="47">
        <v>117</v>
      </c>
      <c r="C44" s="47">
        <v>95</v>
      </c>
      <c r="D44" s="47">
        <v>22</v>
      </c>
      <c r="E44" s="65">
        <v>0.33568904593639576</v>
      </c>
      <c r="F44" s="65">
        <v>0.14473684210526316</v>
      </c>
      <c r="G44" s="10"/>
    </row>
    <row r="45" spans="1:7" s="6" customFormat="1" ht="12.75" customHeight="1" x14ac:dyDescent="0.25">
      <c r="A45" s="34" t="s">
        <v>15</v>
      </c>
      <c r="B45" s="47">
        <v>1844</v>
      </c>
      <c r="C45" s="47">
        <v>1186</v>
      </c>
      <c r="D45" s="47">
        <v>658</v>
      </c>
      <c r="E45" s="65">
        <v>0.47649658497388508</v>
      </c>
      <c r="F45" s="65">
        <v>0.46078431372549017</v>
      </c>
      <c r="G45" s="10"/>
    </row>
    <row r="46" spans="1:7" ht="12.75" customHeight="1" x14ac:dyDescent="0.25">
      <c r="A46" s="34" t="s">
        <v>19</v>
      </c>
      <c r="B46" s="47">
        <v>79</v>
      </c>
      <c r="C46" s="47">
        <v>37</v>
      </c>
      <c r="D46" s="47">
        <v>42</v>
      </c>
      <c r="E46" s="65">
        <v>0.5</v>
      </c>
      <c r="F46" s="65">
        <v>0.4</v>
      </c>
      <c r="G46" s="4"/>
    </row>
    <row r="47" spans="1:7" ht="8.25" customHeight="1" x14ac:dyDescent="0.25">
      <c r="A47" s="34"/>
      <c r="B47" s="47"/>
      <c r="C47" s="47"/>
      <c r="D47" s="47"/>
      <c r="E47" s="65"/>
      <c r="F47" s="65"/>
      <c r="G47" s="4"/>
    </row>
    <row r="48" spans="1:7" s="13" customFormat="1" ht="12.75" customHeight="1" x14ac:dyDescent="0.25">
      <c r="A48" s="33" t="s">
        <v>76</v>
      </c>
      <c r="B48" s="59">
        <v>59217</v>
      </c>
      <c r="C48" s="59">
        <v>46157</v>
      </c>
      <c r="D48" s="59">
        <v>13060</v>
      </c>
      <c r="E48" s="63">
        <v>0.4682329549489232</v>
      </c>
      <c r="F48" s="63">
        <v>1.4458098084800177</v>
      </c>
      <c r="G48" s="12"/>
    </row>
    <row r="49" spans="1:27" ht="3.75" customHeight="1" x14ac:dyDescent="0.25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5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5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5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5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5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5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5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5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s="6" customFormat="1" ht="12.75" customHeight="1" x14ac:dyDescent="0.25">
      <c r="A59" s="43" t="s">
        <v>86</v>
      </c>
      <c r="B59" s="41"/>
      <c r="C59" s="41"/>
      <c r="D59" s="41"/>
      <c r="E59" s="42"/>
      <c r="F59" s="42"/>
      <c r="G59" s="11"/>
      <c r="H59" s="5"/>
      <c r="J59" s="5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7" ht="12.75" customHeight="1" x14ac:dyDescent="0.25">
      <c r="B60" s="23"/>
      <c r="C60" s="23"/>
      <c r="D60" s="23"/>
      <c r="E60" s="37"/>
      <c r="F60" s="37"/>
      <c r="G60" s="4"/>
    </row>
    <row r="61" spans="1:27" ht="12.6" customHeight="1" x14ac:dyDescent="0.25">
      <c r="B61" s="4"/>
      <c r="C61" s="4"/>
      <c r="D61" s="4"/>
      <c r="E61" s="4"/>
      <c r="F61" s="4"/>
      <c r="G61" s="4"/>
    </row>
    <row r="62" spans="1:27" ht="12.6" customHeight="1" x14ac:dyDescent="0.25">
      <c r="A62" s="3"/>
      <c r="B62" s="4"/>
      <c r="C62" s="4"/>
      <c r="D62" s="4"/>
      <c r="E62" s="4"/>
      <c r="F62" s="4"/>
      <c r="G62" s="4"/>
    </row>
    <row r="63" spans="1:27" ht="12.6" customHeight="1" x14ac:dyDescent="0.25">
      <c r="A63" s="3"/>
      <c r="B63" s="4"/>
      <c r="C63" s="4"/>
      <c r="D63" s="4"/>
      <c r="E63" s="4"/>
      <c r="F63" s="4"/>
      <c r="G63" s="4"/>
    </row>
    <row r="64" spans="1:27" ht="12.6" customHeight="1" x14ac:dyDescent="0.25">
      <c r="A64" s="3"/>
      <c r="B64" s="4"/>
      <c r="C64" s="4"/>
      <c r="D64" s="4"/>
      <c r="E64" s="4"/>
      <c r="F64" s="4"/>
      <c r="G64" s="4"/>
    </row>
    <row r="65" spans="1:7" ht="12.6" customHeight="1" x14ac:dyDescent="0.25">
      <c r="A65" s="3"/>
      <c r="B65" s="4"/>
      <c r="C65" s="4"/>
      <c r="D65" s="4"/>
      <c r="E65" s="4"/>
      <c r="F65" s="4"/>
      <c r="G65" s="4"/>
    </row>
    <row r="66" spans="1:7" ht="12.6" customHeight="1" x14ac:dyDescent="0.25">
      <c r="A66" s="3"/>
      <c r="B66" s="4"/>
      <c r="C66" s="4"/>
      <c r="D66" s="4"/>
      <c r="E66" s="4"/>
      <c r="F66" s="4"/>
      <c r="G66" s="4"/>
    </row>
    <row r="67" spans="1:7" ht="12.6" customHeight="1" x14ac:dyDescent="0.25">
      <c r="A67" s="3"/>
      <c r="B67" s="4"/>
      <c r="C67" s="4"/>
      <c r="D67" s="4"/>
      <c r="E67" s="4"/>
      <c r="F67" s="4"/>
      <c r="G67" s="4"/>
    </row>
    <row r="68" spans="1:7" ht="12.6" customHeight="1" x14ac:dyDescent="0.25">
      <c r="A68" s="3"/>
      <c r="B68" s="4"/>
      <c r="C68" s="4"/>
      <c r="D68" s="4"/>
      <c r="E68" s="4"/>
      <c r="F68" s="4"/>
      <c r="G68" s="4"/>
    </row>
    <row r="69" spans="1:7" ht="12.6" customHeight="1" x14ac:dyDescent="0.25">
      <c r="A69" s="3"/>
      <c r="B69" s="4"/>
      <c r="C69" s="4"/>
      <c r="D69" s="4"/>
      <c r="E69" s="4"/>
      <c r="F69" s="4"/>
      <c r="G69" s="4"/>
    </row>
    <row r="70" spans="1:7" ht="12.6" customHeight="1" x14ac:dyDescent="0.25">
      <c r="A70" s="3"/>
      <c r="B70" s="4"/>
      <c r="C70" s="4"/>
      <c r="D70" s="4"/>
      <c r="E70" s="4"/>
      <c r="F70" s="4"/>
      <c r="G70" s="4"/>
    </row>
    <row r="71" spans="1:7" ht="12.6" customHeight="1" x14ac:dyDescent="0.25">
      <c r="A71" s="3"/>
      <c r="B71" s="4"/>
      <c r="C71" s="4"/>
      <c r="D71" s="4"/>
      <c r="G71" s="4"/>
    </row>
    <row r="72" spans="1:7" ht="12.6" customHeight="1" x14ac:dyDescent="0.25">
      <c r="A72" s="3"/>
      <c r="B72" s="4"/>
      <c r="C72" s="4"/>
      <c r="D72" s="4"/>
      <c r="G72" s="4"/>
    </row>
    <row r="73" spans="1:7" ht="12.6" customHeight="1" x14ac:dyDescent="0.25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25</vt:i4>
      </vt:variant>
    </vt:vector>
  </HeadingPairs>
  <TitlesOfParts>
    <vt:vector size="49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  <vt:lpstr>'2021'!Druckbereich</vt:lpstr>
      <vt:lpstr>'1998'!Zielbereich</vt:lpstr>
      <vt:lpstr>'1999'!Zielbereich</vt:lpstr>
      <vt:lpstr>'2000'!Zielbereich</vt:lpstr>
      <vt:lpstr>'2001'!Zielbereich</vt:lpstr>
      <vt:lpstr>'2002'!Zielbereich</vt:lpstr>
      <vt:lpstr>'2003'!Zielbereich</vt:lpstr>
      <vt:lpstr>'2004'!Zielbereich</vt:lpstr>
      <vt:lpstr>'2005'!Zielbereich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Meyre Sibylle BFS</cp:lastModifiedBy>
  <cp:lastPrinted>2013-05-22T05:49:31Z</cp:lastPrinted>
  <dcterms:created xsi:type="dcterms:W3CDTF">1999-01-22T07:28:16Z</dcterms:created>
  <dcterms:modified xsi:type="dcterms:W3CDTF">2022-05-25T07:03:25Z</dcterms:modified>
</cp:coreProperties>
</file>