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<sst xmlns="http://schemas.openxmlformats.org/spreadsheetml/2006/main" count="9" uniqueCount="9">
  <si>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Experiment Number</t>
  </si>
  <si>
    <t>Influent PACl (mg/L)</t>
  </si>
  <si>
    <t>Influent PACl (atoms/L)</t>
  </si>
  <si>
    <t>Influent Fluoride (mg/L)</t>
  </si>
  <si>
    <t>Effluent Fluoride (mg/L)</t>
  </si>
  <si>
    <t>Influent Fluoride (atoms/L)</t>
  </si>
  <si>
    <t>Effluent Fluoride (atoms/L)</t>
  </si>
  <si>
    <t>Fluoride Removed (atoms/L)</t>
  </si>
  <si>
    <t>PACl Atoms/Fluoride Atoms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</si>
</sst>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Times New Roman"/>
    </font>
    <font>
      <sz val="10.0"/>
      <color rgb="FF24292E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 shrinkToFit="0" wrapText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4.14"/>
    <col customWidth="1" min="3" max="3" width="15.14"/>
    <col customWidth="1" min="4" max="4" width="17.43"/>
    <col customWidth="1" min="5" max="5" width="14.71"/>
    <col customWidth="1" min="6" max="6" width="17.14"/>
    <col customWidth="1" min="7" max="7" width="18.29"/>
    <col customWidth="1" min="8" max="8" width="1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2">
        <v>15.0</v>
      </c>
      <c r="C2" s="3">
        <f t="shared" ref="C2:C20" si="2">B2*(6.023*10^23)/(1000*211.3)</f>
        <v>4.27567E+19</v>
      </c>
      <c r="D2" s="4">
        <v>4.142154872</v>
      </c>
      <c r="E2" s="4">
        <v>3.062946848</v>
      </c>
      <c r="F2" s="3">
        <f t="shared" ref="F2:G2" si="1">D2*(6.023*10^23)/(1000*19)</f>
        <v>1.31306E+20</v>
      </c>
      <c r="G2" s="3">
        <f t="shared" si="1"/>
        <v>9.70954E+19</v>
      </c>
      <c r="H2" s="5">
        <f t="shared" ref="H2:H20" si="4">F2-G2</f>
        <v>3.42109E+19</v>
      </c>
      <c r="I2" s="3">
        <f t="shared" ref="I2:I20" si="5">C2/H2</f>
        <v>1.24979907</v>
      </c>
    </row>
    <row r="3">
      <c r="A3" s="2">
        <v>15.0</v>
      </c>
      <c r="B3" s="2">
        <v>15.0</v>
      </c>
      <c r="C3" s="3">
        <f t="shared" si="2"/>
        <v>4.27567E+19</v>
      </c>
      <c r="D3" s="4">
        <v>3.614396205</v>
      </c>
      <c r="E3" s="4">
        <v>2.257547708</v>
      </c>
      <c r="F3" s="3">
        <f t="shared" ref="F3:G3" si="3">D3*(6.023*10^23)/(1000*19)</f>
        <v>1.14576E+20</v>
      </c>
      <c r="G3" s="3">
        <f t="shared" si="3"/>
        <v>7.15643E+19</v>
      </c>
      <c r="H3" s="5">
        <f t="shared" si="4"/>
        <v>4.30121E+19</v>
      </c>
      <c r="I3" s="3">
        <f t="shared" si="5"/>
        <v>0.9940632193</v>
      </c>
    </row>
    <row r="4">
      <c r="A4" s="2">
        <v>16.0</v>
      </c>
      <c r="B4" s="2">
        <v>10.0</v>
      </c>
      <c r="C4" s="3">
        <f t="shared" si="2"/>
        <v>2.85045E+19</v>
      </c>
      <c r="D4" s="4">
        <v>3.241694576</v>
      </c>
      <c r="E4" s="4">
        <v>2.567431125</v>
      </c>
      <c r="F4" s="3">
        <f t="shared" ref="F4:G4" si="6">D4*(6.023*10^23)/(1000*19)</f>
        <v>1.02762E+20</v>
      </c>
      <c r="G4" s="3">
        <f t="shared" si="6"/>
        <v>8.13876E+19</v>
      </c>
      <c r="H4" s="5">
        <f t="shared" si="4"/>
        <v>2.13742E+19</v>
      </c>
      <c r="I4" s="3">
        <f t="shared" si="5"/>
        <v>1.333596616</v>
      </c>
    </row>
    <row r="5">
      <c r="A5" s="2">
        <v>23.0</v>
      </c>
      <c r="B5" s="2">
        <v>10.0</v>
      </c>
      <c r="C5" s="3">
        <f t="shared" si="2"/>
        <v>2.85045E+19</v>
      </c>
      <c r="D5" s="4">
        <v>3.093298874</v>
      </c>
      <c r="E5" s="4">
        <v>2.367799169</v>
      </c>
      <c r="F5" s="3">
        <f t="shared" ref="F5:G5" si="7">D5*(6.023*10^23)/(1000*19)</f>
        <v>9.80576E+19</v>
      </c>
      <c r="G5" s="3">
        <f t="shared" si="7"/>
        <v>7.50592E+19</v>
      </c>
      <c r="H5" s="5">
        <f t="shared" si="4"/>
        <v>2.29983E+19</v>
      </c>
      <c r="I5" s="3">
        <f t="shared" si="5"/>
        <v>1.239415331</v>
      </c>
    </row>
    <row r="6">
      <c r="A6" s="2">
        <v>26.0</v>
      </c>
      <c r="B6" s="2">
        <v>40.0</v>
      </c>
      <c r="C6" s="3">
        <f t="shared" si="2"/>
        <v>1.14018E+20</v>
      </c>
      <c r="D6" s="4">
        <v>3.300990498</v>
      </c>
      <c r="E6" s="4">
        <v>0.967239563</v>
      </c>
      <c r="F6" s="3">
        <f t="shared" ref="F6:G6" si="8">D6*(6.023*10^23)/(1000*19)</f>
        <v>1.04641E+20</v>
      </c>
      <c r="G6" s="3">
        <f t="shared" si="8"/>
        <v>3.06615E+19</v>
      </c>
      <c r="H6" s="5">
        <f t="shared" si="4"/>
        <v>7.39799E+19</v>
      </c>
      <c r="I6" s="3">
        <f t="shared" si="5"/>
        <v>1.541202094</v>
      </c>
    </row>
    <row r="7">
      <c r="A7" s="2">
        <v>27.0</v>
      </c>
      <c r="B7" s="2">
        <v>40.0</v>
      </c>
      <c r="C7" s="3">
        <f t="shared" si="2"/>
        <v>1.14018E+20</v>
      </c>
      <c r="D7" s="4">
        <v>2.70858874</v>
      </c>
      <c r="E7" s="4">
        <v>1.3</v>
      </c>
      <c r="F7" s="3">
        <f t="shared" ref="F7:G7" si="9">D7*(6.023*10^23)/(1000*19)</f>
        <v>8.58623E+19</v>
      </c>
      <c r="G7" s="3">
        <f t="shared" si="9"/>
        <v>4.121E+19</v>
      </c>
      <c r="H7" s="5">
        <f t="shared" si="4"/>
        <v>4.46523E+19</v>
      </c>
      <c r="I7" s="3">
        <f t="shared" si="5"/>
        <v>2.553464844</v>
      </c>
    </row>
    <row r="8">
      <c r="A8" s="2">
        <v>28.0</v>
      </c>
      <c r="B8" s="2">
        <v>40.0</v>
      </c>
      <c r="C8" s="3">
        <f t="shared" si="2"/>
        <v>1.14018E+20</v>
      </c>
      <c r="D8" s="4">
        <v>2.714598185</v>
      </c>
      <c r="E8" s="4">
        <v>1.31</v>
      </c>
      <c r="F8" s="3">
        <f t="shared" ref="F8:G8" si="10">D8*(6.023*10^23)/(1000*19)</f>
        <v>8.60528E+19</v>
      </c>
      <c r="G8" s="3">
        <f t="shared" si="10"/>
        <v>4.1527E+19</v>
      </c>
      <c r="H8" s="5">
        <f t="shared" si="4"/>
        <v>4.45258E+19</v>
      </c>
      <c r="I8" s="3">
        <f t="shared" si="5"/>
        <v>2.560719404</v>
      </c>
    </row>
    <row r="9">
      <c r="A9" s="2">
        <v>29.0</v>
      </c>
      <c r="B9" s="2">
        <v>40.0</v>
      </c>
      <c r="C9" s="3">
        <f t="shared" si="2"/>
        <v>1.14018E+20</v>
      </c>
      <c r="D9" s="4">
        <v>4.02273693</v>
      </c>
      <c r="E9" s="4">
        <v>1.31</v>
      </c>
      <c r="F9" s="3">
        <f t="shared" ref="F9:G9" si="11">D9*(6.023*10^23)/(1000*19)</f>
        <v>1.27521E+20</v>
      </c>
      <c r="G9" s="3">
        <f t="shared" si="11"/>
        <v>4.1527E+19</v>
      </c>
      <c r="H9" s="5">
        <f t="shared" si="4"/>
        <v>8.59938E+19</v>
      </c>
      <c r="I9" s="3">
        <f t="shared" si="5"/>
        <v>1.325886704</v>
      </c>
    </row>
    <row r="10">
      <c r="A10" s="2">
        <v>32.0</v>
      </c>
      <c r="B10" s="2">
        <v>35.0</v>
      </c>
      <c r="C10" s="3">
        <f t="shared" si="2"/>
        <v>9.97657E+19</v>
      </c>
      <c r="D10" s="4">
        <v>3.275250911</v>
      </c>
      <c r="E10" s="4">
        <v>1.75</v>
      </c>
      <c r="F10" s="3">
        <f t="shared" ref="F10:G10" si="12">D10*(6.023*10^23)/(1000*19)</f>
        <v>1.03825E+20</v>
      </c>
      <c r="G10" s="3">
        <f t="shared" si="12"/>
        <v>5.5475E+19</v>
      </c>
      <c r="H10" s="5">
        <f t="shared" si="4"/>
        <v>4.83505E+19</v>
      </c>
      <c r="I10" s="3">
        <f t="shared" si="5"/>
        <v>2.063387785</v>
      </c>
    </row>
    <row r="11">
      <c r="A11" s="2">
        <v>50.0</v>
      </c>
      <c r="B11" s="2">
        <v>40.0</v>
      </c>
      <c r="C11" s="3">
        <f t="shared" si="2"/>
        <v>1.14018E+20</v>
      </c>
      <c r="D11" s="4">
        <v>3.659490296</v>
      </c>
      <c r="E11" s="4">
        <v>1.32</v>
      </c>
      <c r="F11" s="3">
        <f t="shared" ref="F11:G11" si="13">D11*(6.023*10^23)/(1000*19)</f>
        <v>1.16006E+20</v>
      </c>
      <c r="G11" s="3">
        <f t="shared" si="13"/>
        <v>4.1844E+19</v>
      </c>
      <c r="H11" s="5">
        <f t="shared" si="4"/>
        <v>7.41618E+19</v>
      </c>
      <c r="I11" s="3">
        <f t="shared" si="5"/>
        <v>1.537421135</v>
      </c>
    </row>
    <row r="12">
      <c r="A12" s="2">
        <v>51.0</v>
      </c>
      <c r="B12" s="2">
        <v>40.0</v>
      </c>
      <c r="C12" s="3">
        <f t="shared" si="2"/>
        <v>1.14018E+20</v>
      </c>
      <c r="D12" s="4">
        <v>3.134882433</v>
      </c>
      <c r="E12" s="4">
        <v>1.22</v>
      </c>
      <c r="F12" s="3">
        <f t="shared" ref="F12:G12" si="14">D12*(6.023*10^23)/(1000*19)</f>
        <v>9.93758E+19</v>
      </c>
      <c r="G12" s="3">
        <f t="shared" si="14"/>
        <v>3.8674E+19</v>
      </c>
      <c r="H12" s="5">
        <f t="shared" si="4"/>
        <v>6.07018E+19</v>
      </c>
      <c r="I12" s="3">
        <f t="shared" si="5"/>
        <v>1.878330369</v>
      </c>
    </row>
    <row r="13">
      <c r="A13" s="2">
        <v>20.0</v>
      </c>
      <c r="B13" s="2">
        <v>18.9</v>
      </c>
      <c r="C13" s="3">
        <f t="shared" si="2"/>
        <v>5.38735E+19</v>
      </c>
      <c r="D13" s="4">
        <v>4.44646789</v>
      </c>
      <c r="E13" s="4">
        <v>2.259716842</v>
      </c>
      <c r="F13" s="3">
        <f t="shared" ref="F13:G13" si="15">D13*(6.023*10^23)/(1000*19)</f>
        <v>1.40953E+20</v>
      </c>
      <c r="G13" s="3">
        <f t="shared" si="15"/>
        <v>7.1633E+19</v>
      </c>
      <c r="H13" s="5">
        <f t="shared" si="4"/>
        <v>6.932E+19</v>
      </c>
      <c r="I13" s="3">
        <f t="shared" si="5"/>
        <v>0.7771709609</v>
      </c>
    </row>
    <row r="14">
      <c r="A14" s="2">
        <v>25.0</v>
      </c>
      <c r="B14" s="2">
        <v>18.9</v>
      </c>
      <c r="C14" s="3">
        <f t="shared" si="2"/>
        <v>5.38735E+19</v>
      </c>
      <c r="D14" s="4">
        <v>5.257665471</v>
      </c>
      <c r="E14" s="4">
        <v>2.38022523</v>
      </c>
      <c r="F14" s="3">
        <f t="shared" ref="F14:G14" si="16">D14*(6.023*10^23)/(1000*19)</f>
        <v>1.66668E+20</v>
      </c>
      <c r="G14" s="3">
        <f t="shared" si="16"/>
        <v>7.54531E+19</v>
      </c>
      <c r="H14" s="5">
        <f t="shared" si="4"/>
        <v>9.12149E+19</v>
      </c>
      <c r="I14" s="3">
        <f t="shared" si="5"/>
        <v>0.5906219663</v>
      </c>
    </row>
    <row r="15">
      <c r="A15" s="2">
        <v>31.0</v>
      </c>
      <c r="B15" s="2">
        <v>18.9</v>
      </c>
      <c r="C15" s="3">
        <f t="shared" si="2"/>
        <v>5.38735E+19</v>
      </c>
      <c r="D15" s="4">
        <v>5.257665471</v>
      </c>
      <c r="E15" s="4">
        <v>2.38022523</v>
      </c>
      <c r="F15" s="3">
        <f t="shared" ref="F15:G15" si="17">D15*(6.023*10^23)/(1000*19)</f>
        <v>1.66668E+20</v>
      </c>
      <c r="G15" s="3">
        <f t="shared" si="17"/>
        <v>7.54531E+19</v>
      </c>
      <c r="H15" s="5">
        <f t="shared" si="4"/>
        <v>9.12149E+19</v>
      </c>
      <c r="I15" s="3">
        <f t="shared" si="5"/>
        <v>0.5906219663</v>
      </c>
    </row>
    <row r="16">
      <c r="A16" s="2">
        <v>37.0</v>
      </c>
      <c r="B16" s="2">
        <v>18.9</v>
      </c>
      <c r="C16" s="3">
        <f t="shared" si="2"/>
        <v>5.38735E+19</v>
      </c>
      <c r="D16" s="4">
        <v>4.72123987</v>
      </c>
      <c r="E16" s="4">
        <v>2.046579833</v>
      </c>
      <c r="F16" s="3">
        <f t="shared" ref="F16:G16" si="18">D16*(6.023*10^23)/(1000*19)</f>
        <v>1.49663E+20</v>
      </c>
      <c r="G16" s="3">
        <f t="shared" si="18"/>
        <v>6.48766E+19</v>
      </c>
      <c r="H16" s="5">
        <f t="shared" si="4"/>
        <v>8.47867E+19</v>
      </c>
      <c r="I16" s="3">
        <f t="shared" si="5"/>
        <v>0.6354001591</v>
      </c>
    </row>
    <row r="17">
      <c r="A17" s="2">
        <v>42.0</v>
      </c>
      <c r="B17" s="2">
        <v>18.9</v>
      </c>
      <c r="C17" s="3">
        <f t="shared" si="2"/>
        <v>5.38735E+19</v>
      </c>
      <c r="D17" s="4">
        <v>10.59688642</v>
      </c>
      <c r="E17" s="4">
        <v>4.862338041</v>
      </c>
      <c r="F17" s="3">
        <f t="shared" ref="F17:G17" si="19">D17*(6.023*10^23)/(1000*19)</f>
        <v>3.35921E+20</v>
      </c>
      <c r="G17" s="3">
        <f t="shared" si="19"/>
        <v>1.54136E+20</v>
      </c>
      <c r="H17" s="5">
        <f t="shared" si="4"/>
        <v>1.81785E+20</v>
      </c>
      <c r="I17" s="3">
        <f t="shared" si="5"/>
        <v>0.2963580217</v>
      </c>
    </row>
    <row r="18">
      <c r="A18" s="2">
        <v>47.0</v>
      </c>
      <c r="B18" s="2">
        <v>18.9</v>
      </c>
      <c r="C18" s="3">
        <f t="shared" si="2"/>
        <v>5.38735E+19</v>
      </c>
      <c r="D18" s="4">
        <v>9.476956047</v>
      </c>
      <c r="E18" s="4">
        <v>5.364349031</v>
      </c>
      <c r="F18" s="3">
        <f t="shared" ref="F18:G18" si="20">D18*(6.023*10^23)/(1000*19)</f>
        <v>3.0042E+20</v>
      </c>
      <c r="G18" s="3">
        <f t="shared" si="20"/>
        <v>1.7005E+20</v>
      </c>
      <c r="H18" s="5">
        <f t="shared" si="4"/>
        <v>1.3037E+20</v>
      </c>
      <c r="I18" s="3">
        <f t="shared" si="5"/>
        <v>0.4132365204</v>
      </c>
    </row>
    <row r="19">
      <c r="A19" s="2">
        <v>48.0</v>
      </c>
      <c r="B19" s="2">
        <v>18.9</v>
      </c>
      <c r="C19" s="3">
        <f t="shared" si="2"/>
        <v>5.38735E+19</v>
      </c>
      <c r="D19" s="4">
        <v>9.80242129</v>
      </c>
      <c r="E19" s="4">
        <v>5.386842476</v>
      </c>
      <c r="F19" s="3">
        <f t="shared" ref="F19:G19" si="21">D19*(6.023*10^23)/(1000*19)</f>
        <v>3.10737E+20</v>
      </c>
      <c r="G19" s="3">
        <f t="shared" si="21"/>
        <v>1.70763E+20</v>
      </c>
      <c r="H19" s="5">
        <f t="shared" si="4"/>
        <v>1.39974E+20</v>
      </c>
      <c r="I19" s="3">
        <f t="shared" si="5"/>
        <v>0.3848825907</v>
      </c>
    </row>
    <row r="20">
      <c r="A20" s="2">
        <v>49.0</v>
      </c>
      <c r="B20" s="2">
        <v>18.9</v>
      </c>
      <c r="C20" s="3">
        <f t="shared" si="2"/>
        <v>5.38735E+19</v>
      </c>
      <c r="D20" s="4">
        <v>16.66430097</v>
      </c>
      <c r="E20" s="4">
        <v>10.21081892</v>
      </c>
      <c r="F20" s="3">
        <f t="shared" ref="F20:G20" si="22">D20*(6.023*10^23)/(1000*19)</f>
        <v>5.28258E+20</v>
      </c>
      <c r="G20" s="3">
        <f t="shared" si="22"/>
        <v>3.23683E+20</v>
      </c>
      <c r="H20" s="5">
        <f t="shared" si="4"/>
        <v>2.04575E+20</v>
      </c>
      <c r="I20" s="3">
        <f t="shared" si="5"/>
        <v>0.2633430139</v>
      </c>
    </row>
  </sheetData>
  <drawing r:id="rId1"/>
</worksheet>
</file>