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paesleme/GitHub/lleme/TCC00288/src/main/sql/trabalhos/s20181/Raffael_Raphael_Luis/"/>
    </mc:Choice>
  </mc:AlternateContent>
  <xr:revisionPtr revIDLastSave="0" documentId="13_ncr:1_{275BE22A-886F-E04D-986D-0019F5E03AD7}" xr6:coauthVersionLast="34" xr6:coauthVersionMax="34" xr10:uidLastSave="{00000000-0000-0000-0000-000000000000}"/>
  <bookViews>
    <workbookView xWindow="0" yWindow="460" windowWidth="33600" windowHeight="19340" xr2:uid="{00000000-000D-0000-FFFF-FFFF00000000}"/>
  </bookViews>
  <sheets>
    <sheet name="avaliacao" sheetId="1" r:id="rId1"/>
  </sheets>
  <calcPr calcId="179017"/>
</workbook>
</file>

<file path=xl/calcChain.xml><?xml version="1.0" encoding="utf-8"?>
<calcChain xmlns="http://schemas.openxmlformats.org/spreadsheetml/2006/main">
  <c r="F18" i="1" l="1"/>
  <c r="G18" i="1" s="1"/>
  <c r="F16" i="1"/>
  <c r="G16" i="1" s="1"/>
  <c r="F11" i="1"/>
  <c r="G11" i="1" s="1"/>
  <c r="G7" i="1"/>
  <c r="G15" i="1"/>
  <c r="G28" i="1"/>
  <c r="G27" i="1"/>
  <c r="G29" i="1" l="1"/>
  <c r="G24" i="1" l="1"/>
  <c r="G2" i="1" s="1"/>
</calcChain>
</file>

<file path=xl/sharedStrings.xml><?xml version="1.0" encoding="utf-8"?>
<sst xmlns="http://schemas.openxmlformats.org/spreadsheetml/2006/main" count="60" uniqueCount="37">
  <si>
    <t>OBS.: "Algumas restrições podem ser especificadas ao SGBD e impostas automaticamente. Outras podem ter que ser verificadas por programas de atualização ou no momento da entrada de dados. Em geral, para grandes aplicações, é comum chamar essas restrições de regras de negócio." (Elmasri, Ramez. Sistemas de Bancos de Dados (Seção 1.6.8))</t>
  </si>
  <si>
    <t>Restrição</t>
  </si>
  <si>
    <t>Trigger</t>
  </si>
  <si>
    <t>Implementação</t>
  </si>
  <si>
    <t>Pontos</t>
  </si>
  <si>
    <t>Pontos obtidos</t>
  </si>
  <si>
    <t>Completude</t>
  </si>
  <si>
    <t>AVALIAÇÃO GERAL: ALGUMAS RESTRIÇÕES DE INTEGRIDADE NÃO ESTÃO SUFICIENTEMENTE ESPECIFICADAS PARA ENTENDIMENTO DO PROFESSOR, SÃO DE BAIXA COMPLEXIDADE EM SUA MAIORIA E A IMPLEMENTAÇÃO NÃO CAPTUROU TODOS OS EVENTOS NECESSÁRIOS PARA GARANTI-LAS.</t>
  </si>
  <si>
    <t>Complexidade (33%=baixa, 66%=média, 100%=alta)</t>
  </si>
  <si>
    <t>PARTE 2 - Implementação de duas fuções</t>
  </si>
  <si>
    <t>PARTE 1 - Implementação de três restrições de integridade</t>
  </si>
  <si>
    <t>Total parte 1</t>
  </si>
  <si>
    <t>Total parte 2</t>
  </si>
  <si>
    <t>Função</t>
  </si>
  <si>
    <t>Nota:</t>
  </si>
  <si>
    <t>Tema: iFood</t>
  </si>
  <si>
    <t>total_vendido_produto</t>
  </si>
  <si>
    <t>total_vendido_restaurante</t>
  </si>
  <si>
    <t>IMPLEMENTADO</t>
  </si>
  <si>
    <t>check_pontuacao</t>
  </si>
  <si>
    <t>calc_pontuacao_produto</t>
  </si>
  <si>
    <t>calc_pontuacao_restaurante</t>
  </si>
  <si>
    <t>subtotal_pedido</t>
  </si>
  <si>
    <t>check_valor_min</t>
  </si>
  <si>
    <t>check_cpf</t>
  </si>
  <si>
    <t>check_pedido</t>
  </si>
  <si>
    <t>check_endereco</t>
  </si>
  <si>
    <t>impede_valormin_restaurante</t>
  </si>
  <si>
    <t>impede_preco_produto</t>
  </si>
  <si>
    <t>N/A</t>
  </si>
  <si>
    <t>UPDATE EM PEDIDO</t>
  </si>
  <si>
    <t>UPDATE EM RESTAURANTE</t>
  </si>
  <si>
    <t>UPDATE EM COMPRAS_PEDIDO</t>
  </si>
  <si>
    <t>DELETE EM COMPRAS_PEDIDO</t>
  </si>
  <si>
    <t>-</t>
  </si>
  <si>
    <t>INSERT EM COMPRAS_PEDIDO</t>
  </si>
  <si>
    <t>UPDATE EM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</si>
</sst>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vertical="top" wrapText="1"/>
    </xf>
    <xf numFmtId="9" fontId="0" fillId="0" borderId="0" xfId="43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43" applyNumberFormat="1" applyFont="1" applyAlignment="1">
      <alignment horizontal="center" vertical="center"/>
    </xf>
    <xf numFmtId="9" fontId="18" fillId="0" borderId="19" xfId="43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/>
    </xf>
    <xf numFmtId="9" fontId="18" fillId="0" borderId="19" xfId="43" applyNumberFormat="1" applyFont="1" applyBorder="1" applyAlignment="1">
      <alignment horizontal="center" vertical="center"/>
    </xf>
    <xf numFmtId="164" fontId="18" fillId="0" borderId="19" xfId="42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0" fillId="0" borderId="0" xfId="42" applyNumberFormat="1" applyFont="1" applyAlignment="1">
      <alignment horizontal="center" vertical="center" wrapText="1"/>
    </xf>
    <xf numFmtId="0" fontId="18" fillId="0" borderId="26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vertical="top" wrapText="1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165" fontId="0" fillId="0" borderId="21" xfId="0" applyNumberFormat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9" fontId="0" fillId="0" borderId="0" xfId="43" applyFont="1" applyBorder="1" applyAlignment="1">
      <alignment horizontal="center" vertical="center"/>
    </xf>
    <xf numFmtId="165" fontId="21" fillId="0" borderId="18" xfId="0" applyNumberFormat="1" applyFont="1" applyBorder="1" applyAlignment="1">
      <alignment horizontal="center" vertical="center"/>
    </xf>
    <xf numFmtId="165" fontId="21" fillId="0" borderId="37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justify" vertical="top" wrapText="1"/>
    </xf>
    <xf numFmtId="0" fontId="22" fillId="0" borderId="0" xfId="0" applyFont="1" applyBorder="1" applyAlignment="1">
      <alignment vertical="top" wrapText="1"/>
    </xf>
    <xf numFmtId="165" fontId="22" fillId="0" borderId="0" xfId="0" applyNumberFormat="1" applyFont="1" applyBorder="1" applyAlignment="1">
      <alignment vertical="top" wrapText="1"/>
    </xf>
    <xf numFmtId="0" fontId="19" fillId="0" borderId="0" xfId="0" applyFont="1" applyBorder="1"/>
    <xf numFmtId="0" fontId="22" fillId="0" borderId="17" xfId="0" applyFont="1" applyBorder="1" applyAlignment="1">
      <alignment vertical="top" wrapText="1"/>
    </xf>
    <xf numFmtId="0" fontId="22" fillId="0" borderId="10" xfId="0" applyFont="1" applyBorder="1" applyAlignment="1">
      <alignment horizontal="right" vertical="center" wrapText="1"/>
    </xf>
    <xf numFmtId="165" fontId="22" fillId="0" borderId="12" xfId="0" applyNumberFormat="1" applyFont="1" applyBorder="1" applyAlignment="1">
      <alignment vertical="center" wrapText="1"/>
    </xf>
    <xf numFmtId="164" fontId="0" fillId="0" borderId="29" xfId="42" applyNumberFormat="1" applyFont="1" applyBorder="1" applyAlignment="1">
      <alignment horizontal="center" vertical="center" wrapText="1"/>
    </xf>
    <xf numFmtId="164" fontId="0" fillId="0" borderId="31" xfId="42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9" fontId="0" fillId="0" borderId="29" xfId="43" applyNumberFormat="1" applyFont="1" applyBorder="1" applyAlignment="1">
      <alignment horizontal="center" vertical="center"/>
    </xf>
    <xf numFmtId="9" fontId="0" fillId="0" borderId="31" xfId="43" applyNumberFormat="1" applyFon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9" fontId="0" fillId="0" borderId="39" xfId="43" applyNumberFormat="1" applyFont="1" applyBorder="1" applyAlignment="1">
      <alignment horizontal="center" vertical="center"/>
    </xf>
    <xf numFmtId="9" fontId="0" fillId="0" borderId="40" xfId="43" applyNumberFormat="1" applyFont="1" applyBorder="1" applyAlignment="1">
      <alignment horizontal="center" vertical="center"/>
    </xf>
    <xf numFmtId="9" fontId="0" fillId="0" borderId="22" xfId="43" applyFont="1" applyBorder="1" applyAlignment="1">
      <alignment horizontal="center" vertical="center" wrapText="1"/>
    </xf>
    <xf numFmtId="0" fontId="0" fillId="0" borderId="2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164" fontId="0" fillId="0" borderId="29" xfId="42" applyNumberFormat="1" applyFont="1" applyBorder="1" applyAlignment="1">
      <alignment horizontal="center" vertical="center" wrapText="1"/>
    </xf>
    <xf numFmtId="164" fontId="0" fillId="0" borderId="30" xfId="42" applyNumberFormat="1" applyFont="1" applyBorder="1" applyAlignment="1">
      <alignment horizontal="center" vertical="center" wrapText="1"/>
    </xf>
    <xf numFmtId="9" fontId="0" fillId="0" borderId="0" xfId="43" applyFont="1" applyBorder="1" applyAlignment="1">
      <alignment horizontal="center" vertical="center"/>
    </xf>
    <xf numFmtId="9" fontId="0" fillId="0" borderId="38" xfId="43" applyNumberFormat="1" applyFon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164" fontId="0" fillId="0" borderId="31" xfId="42" applyNumberFormat="1" applyFont="1" applyBorder="1" applyAlignment="1">
      <alignment horizontal="center" vertical="center" wrapText="1"/>
    </xf>
    <xf numFmtId="9" fontId="0" fillId="0" borderId="23" xfId="43" applyFont="1" applyBorder="1" applyAlignment="1">
      <alignment horizontal="center" vertical="center"/>
    </xf>
    <xf numFmtId="0" fontId="0" fillId="0" borderId="24" xfId="0" applyBorder="1" applyAlignment="1">
      <alignment vertical="top" wrapText="1"/>
    </xf>
    <xf numFmtId="0" fontId="21" fillId="0" borderId="16" xfId="0" applyFont="1" applyBorder="1" applyAlignment="1">
      <alignment horizontal="right" vertical="top" wrapText="1"/>
    </xf>
    <xf numFmtId="0" fontId="21" fillId="0" borderId="17" xfId="0" applyFont="1" applyBorder="1" applyAlignment="1">
      <alignment horizontal="right" vertical="top" wrapText="1"/>
    </xf>
    <xf numFmtId="0" fontId="19" fillId="0" borderId="13" xfId="0" applyFont="1" applyBorder="1" applyAlignment="1">
      <alignment horizontal="left" vertical="top" wrapText="1"/>
    </xf>
    <xf numFmtId="0" fontId="19" fillId="0" borderId="14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top" wrapText="1"/>
    </xf>
    <xf numFmtId="0" fontId="21" fillId="0" borderId="35" xfId="0" applyFont="1" applyBorder="1" applyAlignment="1">
      <alignment horizontal="right" vertical="top" wrapText="1"/>
    </xf>
    <xf numFmtId="0" fontId="21" fillId="0" borderId="36" xfId="0" applyFont="1" applyBorder="1" applyAlignment="1">
      <alignment horizontal="right" vertical="top" wrapText="1"/>
    </xf>
    <xf numFmtId="0" fontId="22" fillId="0" borderId="16" xfId="0" applyFont="1" applyBorder="1" applyAlignment="1">
      <alignment horizontal="justify" vertical="top" wrapText="1"/>
    </xf>
    <xf numFmtId="0" fontId="22" fillId="0" borderId="17" xfId="0" applyFont="1" applyBorder="1" applyAlignment="1">
      <alignment horizontal="justify" vertical="top" wrapText="1"/>
    </xf>
    <xf numFmtId="164" fontId="0" fillId="0" borderId="30" xfId="42" applyNumberFormat="1" applyFont="1" applyBorder="1" applyAlignment="1">
      <alignment horizontal="center" vertical="center" wrapText="1"/>
    </xf>
    <xf numFmtId="165" fontId="0" fillId="0" borderId="33" xfId="0" applyNumberFormat="1" applyBorder="1" applyAlignment="1">
      <alignment horizontal="center" vertical="center"/>
    </xf>
    <xf numFmtId="0" fontId="0" fillId="0" borderId="24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9" fontId="0" fillId="0" borderId="30" xfId="43" applyNumberFormat="1" applyFont="1" applyBorder="1" applyAlignment="1">
      <alignment horizontal="center" vertical="center"/>
    </xf>
    <xf numFmtId="9" fontId="0" fillId="0" borderId="30" xfId="43" applyFont="1" applyBorder="1" applyAlignment="1">
      <alignment horizontal="center" vertical="center"/>
    </xf>
    <xf numFmtId="0" fontId="0" fillId="0" borderId="41" xfId="0" applyBorder="1" applyAlignment="1">
      <alignment vertical="top" wrapText="1"/>
    </xf>
    <xf numFmtId="0" fontId="0" fillId="0" borderId="41" xfId="0" applyBorder="1" applyAlignment="1">
      <alignment vertical="top" wrapText="1"/>
    </xf>
    <xf numFmtId="9" fontId="0" fillId="0" borderId="30" xfId="43" applyFont="1" applyBorder="1" applyAlignment="1">
      <alignment horizontal="center" vertical="center"/>
    </xf>
    <xf numFmtId="9" fontId="0" fillId="0" borderId="30" xfId="43" applyNumberFormat="1" applyFont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G22" sqref="G22"/>
    </sheetView>
  </sheetViews>
  <sheetFormatPr baseColWidth="10" defaultRowHeight="16" x14ac:dyDescent="0.2"/>
  <cols>
    <col min="1" max="1" width="37.33203125" style="1" bestFit="1" customWidth="1"/>
    <col min="2" max="2" width="10" style="10" bestFit="1" customWidth="1"/>
    <col min="3" max="3" width="18.1640625" style="2" customWidth="1"/>
    <col min="4" max="4" width="27.5" bestFit="1" customWidth="1"/>
    <col min="5" max="5" width="18.33203125" style="3" bestFit="1" customWidth="1"/>
    <col min="6" max="6" width="14.33203125" style="4" bestFit="1" customWidth="1"/>
    <col min="7" max="7" width="9" style="3" bestFit="1" customWidth="1"/>
  </cols>
  <sheetData>
    <row r="1" spans="1:7" s="20" customFormat="1" ht="32" thickBot="1" x14ac:dyDescent="0.4">
      <c r="A1" s="68" t="s">
        <v>15</v>
      </c>
      <c r="B1" s="69"/>
      <c r="C1" s="69"/>
      <c r="D1" s="69"/>
      <c r="E1" s="69"/>
      <c r="F1" s="69"/>
      <c r="G1" s="70"/>
    </row>
    <row r="2" spans="1:7" s="19" customFormat="1" ht="129" customHeight="1" thickBot="1" x14ac:dyDescent="0.35">
      <c r="A2" s="61" t="s">
        <v>7</v>
      </c>
      <c r="B2" s="62"/>
      <c r="C2" s="62"/>
      <c r="D2" s="62"/>
      <c r="E2" s="29"/>
      <c r="F2" s="30" t="s">
        <v>14</v>
      </c>
      <c r="G2" s="31">
        <f>G24+G29</f>
        <v>3.21</v>
      </c>
    </row>
    <row r="3" spans="1:7" s="28" customFormat="1" ht="12" customHeight="1" thickBot="1" x14ac:dyDescent="0.35">
      <c r="A3" s="25"/>
      <c r="B3" s="25"/>
      <c r="C3" s="25"/>
      <c r="D3" s="25"/>
      <c r="E3" s="26"/>
      <c r="F3" s="26"/>
      <c r="G3" s="27"/>
    </row>
    <row r="4" spans="1:7" s="19" customFormat="1" ht="24" x14ac:dyDescent="0.3">
      <c r="A4" s="56" t="s">
        <v>10</v>
      </c>
      <c r="B4" s="57"/>
      <c r="C4" s="57"/>
      <c r="D4" s="57"/>
      <c r="E4" s="57"/>
      <c r="F4" s="57"/>
      <c r="G4" s="58"/>
    </row>
    <row r="5" spans="1:7" ht="71" customHeight="1" x14ac:dyDescent="0.2">
      <c r="A5" s="65" t="s">
        <v>0</v>
      </c>
      <c r="B5" s="66"/>
      <c r="C5" s="66"/>
      <c r="D5" s="66"/>
      <c r="E5" s="66"/>
      <c r="F5" s="66"/>
      <c r="G5" s="67"/>
    </row>
    <row r="6" spans="1:7" s="9" customFormat="1" ht="84" x14ac:dyDescent="0.2">
      <c r="A6" s="11" t="s">
        <v>1</v>
      </c>
      <c r="B6" s="8" t="s">
        <v>4</v>
      </c>
      <c r="C6" s="5" t="s">
        <v>8</v>
      </c>
      <c r="D6" s="6" t="s">
        <v>2</v>
      </c>
      <c r="E6" s="6" t="s">
        <v>3</v>
      </c>
      <c r="F6" s="7" t="s">
        <v>6</v>
      </c>
      <c r="G6" s="12" t="s">
        <v>5</v>
      </c>
    </row>
    <row r="7" spans="1:7" x14ac:dyDescent="0.2">
      <c r="A7" s="44" t="s">
        <v>19</v>
      </c>
      <c r="B7" s="46">
        <v>2</v>
      </c>
      <c r="C7" s="43">
        <v>0</v>
      </c>
      <c r="D7" s="15"/>
      <c r="E7" s="34"/>
      <c r="F7" s="41">
        <v>1</v>
      </c>
      <c r="G7" s="39">
        <f>B7*C7*F7</f>
        <v>0</v>
      </c>
    </row>
    <row r="8" spans="1:7" x14ac:dyDescent="0.2">
      <c r="A8" s="45" t="s">
        <v>20</v>
      </c>
      <c r="B8" s="47" t="s">
        <v>29</v>
      </c>
      <c r="C8" s="48"/>
      <c r="D8" s="16"/>
      <c r="E8" s="35"/>
      <c r="F8" s="42"/>
      <c r="G8" s="40"/>
    </row>
    <row r="9" spans="1:7" x14ac:dyDescent="0.2">
      <c r="A9" s="74" t="s">
        <v>21</v>
      </c>
      <c r="B9" s="47" t="s">
        <v>29</v>
      </c>
      <c r="C9" s="75"/>
      <c r="D9" s="16"/>
      <c r="E9" s="35"/>
      <c r="F9" s="76"/>
      <c r="G9" s="40"/>
    </row>
    <row r="10" spans="1:7" x14ac:dyDescent="0.2">
      <c r="A10" s="74" t="s">
        <v>22</v>
      </c>
      <c r="B10" s="47" t="s">
        <v>29</v>
      </c>
      <c r="C10" s="75"/>
      <c r="D10" s="16"/>
      <c r="E10" s="35"/>
      <c r="F10" s="76"/>
      <c r="G10" s="40"/>
    </row>
    <row r="11" spans="1:7" x14ac:dyDescent="0.2">
      <c r="A11" s="73" t="s">
        <v>23</v>
      </c>
      <c r="B11" s="63">
        <v>2</v>
      </c>
      <c r="C11" s="72">
        <v>1</v>
      </c>
      <c r="D11" s="16" t="s">
        <v>30</v>
      </c>
      <c r="E11" s="35" t="s">
        <v>18</v>
      </c>
      <c r="F11" s="71">
        <f>1/5</f>
        <v>0.2</v>
      </c>
      <c r="G11" s="64">
        <f>B11*C11*F11</f>
        <v>0.4</v>
      </c>
    </row>
    <row r="12" spans="1:7" x14ac:dyDescent="0.2">
      <c r="A12" s="73"/>
      <c r="B12" s="63"/>
      <c r="C12" s="72"/>
      <c r="D12" s="16" t="s">
        <v>31</v>
      </c>
      <c r="E12" s="35" t="s">
        <v>34</v>
      </c>
      <c r="F12" s="71"/>
      <c r="G12" s="64"/>
    </row>
    <row r="13" spans="1:7" x14ac:dyDescent="0.2">
      <c r="A13" s="73"/>
      <c r="B13" s="63"/>
      <c r="C13" s="72"/>
      <c r="D13" s="16" t="s">
        <v>32</v>
      </c>
      <c r="E13" s="35" t="s">
        <v>34</v>
      </c>
      <c r="F13" s="71"/>
      <c r="G13" s="64"/>
    </row>
    <row r="14" spans="1:7" x14ac:dyDescent="0.2">
      <c r="A14" s="73"/>
      <c r="B14" s="63"/>
      <c r="C14" s="72"/>
      <c r="D14" s="16" t="s">
        <v>33</v>
      </c>
      <c r="E14" s="35" t="s">
        <v>34</v>
      </c>
      <c r="F14" s="71"/>
      <c r="G14" s="64"/>
    </row>
    <row r="15" spans="1:7" x14ac:dyDescent="0.2">
      <c r="A15" s="74" t="s">
        <v>24</v>
      </c>
      <c r="B15" s="47">
        <v>2</v>
      </c>
      <c r="C15" s="75">
        <v>0</v>
      </c>
      <c r="D15" s="16"/>
      <c r="E15" s="35"/>
      <c r="F15" s="76">
        <v>1</v>
      </c>
      <c r="G15" s="40">
        <f>B15*C15*F15</f>
        <v>0</v>
      </c>
    </row>
    <row r="16" spans="1:7" x14ac:dyDescent="0.2">
      <c r="A16" s="73" t="s">
        <v>25</v>
      </c>
      <c r="B16" s="63">
        <v>2</v>
      </c>
      <c r="C16" s="72">
        <v>0.33</v>
      </c>
      <c r="D16" s="16" t="s">
        <v>35</v>
      </c>
      <c r="E16" s="35" t="s">
        <v>18</v>
      </c>
      <c r="F16" s="71">
        <f>1/2</f>
        <v>0.5</v>
      </c>
      <c r="G16" s="64">
        <f>B16*C16*F16</f>
        <v>0.33</v>
      </c>
    </row>
    <row r="17" spans="1:7" x14ac:dyDescent="0.2">
      <c r="A17" s="73"/>
      <c r="B17" s="63"/>
      <c r="C17" s="72"/>
      <c r="D17" s="16" t="s">
        <v>32</v>
      </c>
      <c r="E17" s="35" t="s">
        <v>34</v>
      </c>
      <c r="F17" s="71"/>
      <c r="G17" s="64"/>
    </row>
    <row r="18" spans="1:7" x14ac:dyDescent="0.2">
      <c r="A18" s="73" t="s">
        <v>26</v>
      </c>
      <c r="B18" s="63">
        <v>2</v>
      </c>
      <c r="C18" s="72">
        <v>1</v>
      </c>
      <c r="D18" s="16" t="s">
        <v>35</v>
      </c>
      <c r="E18" s="35" t="s">
        <v>18</v>
      </c>
      <c r="F18" s="71">
        <f>1/4</f>
        <v>0.25</v>
      </c>
      <c r="G18" s="64">
        <f>B18*C18*F18</f>
        <v>0.5</v>
      </c>
    </row>
    <row r="19" spans="1:7" x14ac:dyDescent="0.2">
      <c r="A19" s="73"/>
      <c r="B19" s="63"/>
      <c r="C19" s="72"/>
      <c r="D19" s="16" t="s">
        <v>32</v>
      </c>
      <c r="E19" s="35" t="s">
        <v>34</v>
      </c>
      <c r="F19" s="71"/>
      <c r="G19" s="64"/>
    </row>
    <row r="20" spans="1:7" s="21" customFormat="1" ht="24" x14ac:dyDescent="0.3">
      <c r="A20" s="73"/>
      <c r="B20" s="63"/>
      <c r="C20" s="72"/>
      <c r="D20" s="16" t="s">
        <v>31</v>
      </c>
      <c r="E20" s="35" t="s">
        <v>34</v>
      </c>
      <c r="F20" s="71"/>
      <c r="G20" s="64"/>
    </row>
    <row r="21" spans="1:7" x14ac:dyDescent="0.2">
      <c r="A21" s="73"/>
      <c r="B21" s="63"/>
      <c r="C21" s="72"/>
      <c r="D21" s="16" t="s">
        <v>36</v>
      </c>
      <c r="E21" s="35" t="s">
        <v>34</v>
      </c>
      <c r="F21" s="71"/>
      <c r="G21" s="64"/>
    </row>
    <row r="22" spans="1:7" x14ac:dyDescent="0.2">
      <c r="A22" s="45" t="s">
        <v>27</v>
      </c>
      <c r="B22" s="47" t="s">
        <v>29</v>
      </c>
      <c r="C22" s="48"/>
      <c r="D22" s="16"/>
      <c r="E22" s="35"/>
      <c r="F22" s="42"/>
      <c r="G22" s="40"/>
    </row>
    <row r="23" spans="1:7" x14ac:dyDescent="0.2">
      <c r="A23" s="53" t="s">
        <v>28</v>
      </c>
      <c r="B23" s="51" t="s">
        <v>29</v>
      </c>
      <c r="C23" s="52"/>
      <c r="D23" s="17"/>
      <c r="E23" s="36"/>
      <c r="F23" s="49"/>
      <c r="G23" s="50"/>
    </row>
    <row r="24" spans="1:7" ht="25" thickBot="1" x14ac:dyDescent="0.25">
      <c r="A24" s="54" t="s">
        <v>11</v>
      </c>
      <c r="B24" s="55"/>
      <c r="C24" s="55"/>
      <c r="D24" s="55"/>
      <c r="E24" s="55"/>
      <c r="F24" s="55"/>
      <c r="G24" s="23">
        <f>SUM(LARGE(G7:G23,1),LARGE(G7:G23,2),LARGE(G7:G23,3))</f>
        <v>1.23</v>
      </c>
    </row>
    <row r="25" spans="1:7" ht="24" x14ac:dyDescent="0.2">
      <c r="A25" s="56" t="s">
        <v>9</v>
      </c>
      <c r="B25" s="57"/>
      <c r="C25" s="57"/>
      <c r="D25" s="57"/>
      <c r="E25" s="57"/>
      <c r="F25" s="57"/>
      <c r="G25" s="58"/>
    </row>
    <row r="26" spans="1:7" ht="84" x14ac:dyDescent="0.2">
      <c r="A26" s="11" t="s">
        <v>13</v>
      </c>
      <c r="B26" s="8" t="s">
        <v>4</v>
      </c>
      <c r="C26" s="5" t="s">
        <v>8</v>
      </c>
      <c r="D26" s="6"/>
      <c r="E26" s="6" t="s">
        <v>3</v>
      </c>
      <c r="F26" s="7" t="s">
        <v>6</v>
      </c>
      <c r="G26" s="12" t="s">
        <v>5</v>
      </c>
    </row>
    <row r="27" spans="1:7" x14ac:dyDescent="0.2">
      <c r="A27" s="14" t="s">
        <v>16</v>
      </c>
      <c r="B27" s="32">
        <v>2</v>
      </c>
      <c r="C27" s="22">
        <v>0.33</v>
      </c>
      <c r="D27" s="15"/>
      <c r="E27" s="13" t="s">
        <v>18</v>
      </c>
      <c r="F27" s="37">
        <v>1</v>
      </c>
      <c r="G27" s="18">
        <f>B27*C27*F27</f>
        <v>0.66</v>
      </c>
    </row>
    <row r="28" spans="1:7" x14ac:dyDescent="0.2">
      <c r="A28" s="14" t="s">
        <v>17</v>
      </c>
      <c r="B28" s="33">
        <v>2</v>
      </c>
      <c r="C28" s="22">
        <v>0.66</v>
      </c>
      <c r="D28" s="17"/>
      <c r="E28" s="13" t="s">
        <v>18</v>
      </c>
      <c r="F28" s="38">
        <v>1</v>
      </c>
      <c r="G28" s="18">
        <f>B28*C28*F28</f>
        <v>1.32</v>
      </c>
    </row>
    <row r="29" spans="1:7" ht="25" thickBot="1" x14ac:dyDescent="0.25">
      <c r="A29" s="59" t="s">
        <v>12</v>
      </c>
      <c r="B29" s="60"/>
      <c r="C29" s="60"/>
      <c r="D29" s="60"/>
      <c r="E29" s="60"/>
      <c r="F29" s="60"/>
      <c r="G29" s="24">
        <f>SUM(G27:G28)</f>
        <v>1.98</v>
      </c>
    </row>
  </sheetData>
  <mergeCells count="22">
    <mergeCell ref="A11:A14"/>
    <mergeCell ref="B11:B14"/>
    <mergeCell ref="C11:C14"/>
    <mergeCell ref="F11:F14"/>
    <mergeCell ref="G11:G14"/>
    <mergeCell ref="A4:G4"/>
    <mergeCell ref="A5:G5"/>
    <mergeCell ref="A1:G1"/>
    <mergeCell ref="A16:A17"/>
    <mergeCell ref="C16:C17"/>
    <mergeCell ref="F16:F17"/>
    <mergeCell ref="G16:G17"/>
    <mergeCell ref="A18:A21"/>
    <mergeCell ref="C18:C21"/>
    <mergeCell ref="F18:F21"/>
    <mergeCell ref="G18:G21"/>
    <mergeCell ref="A24:F24"/>
    <mergeCell ref="A25:G25"/>
    <mergeCell ref="A29:F29"/>
    <mergeCell ref="A2:D2"/>
    <mergeCell ref="B16:B17"/>
    <mergeCell ref="B18:B21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avaliacao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André P Paes Leme</cp:lastModifiedBy>
  <dcterms:modified xsi:type="dcterms:W3CDTF">2018-06-24T17:53:11Z</dcterms:modified>
</cp:coreProperties>
</file>