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Hoja2" sheetId="2" r:id="rId2"/>
  </sheets>
  <definedNames>
    <definedName name="Ucm">Tabla1[#All]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19" i="1"/>
  <c r="N25" i="1"/>
  <c r="N7" i="1"/>
  <c r="N12" i="1"/>
  <c r="N20" i="1"/>
  <c r="N35" i="1"/>
  <c r="N8" i="1"/>
  <c r="N14" i="1"/>
  <c r="N23" i="1"/>
  <c r="N24" i="1"/>
  <c r="N29" i="1"/>
  <c r="N16" i="1"/>
  <c r="N17" i="1"/>
  <c r="N30" i="1"/>
  <c r="N18" i="1"/>
  <c r="N32" i="1"/>
  <c r="N10" i="1"/>
  <c r="N31" i="1"/>
  <c r="N11" i="1"/>
  <c r="N15" i="1"/>
  <c r="N9" i="1"/>
  <c r="N4" i="1"/>
  <c r="N21" i="1"/>
  <c r="N2" i="1"/>
  <c r="N13" i="1"/>
  <c r="N33" i="1"/>
  <c r="N5" i="1"/>
  <c r="N26" i="1"/>
  <c r="N27" i="1"/>
  <c r="N28" i="1"/>
  <c r="N6" i="1"/>
  <c r="N3" i="1"/>
  <c r="N34" i="1"/>
</calcChain>
</file>

<file path=xl/sharedStrings.xml><?xml version="1.0" encoding="utf-8"?>
<sst xmlns="http://schemas.openxmlformats.org/spreadsheetml/2006/main" count="340" uniqueCount="191">
  <si>
    <t>id</t>
  </si>
  <si>
    <t>Movie Link</t>
  </si>
  <si>
    <t>directors</t>
  </si>
  <si>
    <t>wins</t>
  </si>
  <si>
    <t>nominations</t>
  </si>
  <si>
    <t>oscars</t>
  </si>
  <si>
    <t>tt0371746</t>
  </si>
  <si>
    <t>Iron Man</t>
  </si>
  <si>
    <t>https://www.imdb.com/title/tt0371746</t>
  </si>
  <si>
    <t>2h 6m</t>
  </si>
  <si>
    <t>PG-13</t>
  </si>
  <si>
    <t>['Jon Favreau']</t>
  </si>
  <si>
    <t>tt0800080</t>
  </si>
  <si>
    <t>The Incredible Hulk</t>
  </si>
  <si>
    <t>https://www.imdb.com/title/tt0800080</t>
  </si>
  <si>
    <t>1h 52m</t>
  </si>
  <si>
    <t>['Louis Leterrier']</t>
  </si>
  <si>
    <t>R</t>
  </si>
  <si>
    <t>tt1228705</t>
  </si>
  <si>
    <t>Iron Man 2</t>
  </si>
  <si>
    <t>https://www.imdb.com/title/tt1228705</t>
  </si>
  <si>
    <t>2h 4m</t>
  </si>
  <si>
    <t>tt0800369</t>
  </si>
  <si>
    <t>Thor</t>
  </si>
  <si>
    <t>https://www.imdb.com/title/tt0800369</t>
  </si>
  <si>
    <t>1h 55m</t>
  </si>
  <si>
    <t>['Kenneth Branagh']</t>
  </si>
  <si>
    <t>tt0458339</t>
  </si>
  <si>
    <t>Captain America: The First Avenger</t>
  </si>
  <si>
    <t>https://www.imdb.com/title/tt0458339</t>
  </si>
  <si>
    <t>['Joe Johnston']</t>
  </si>
  <si>
    <t>tt0848228</t>
  </si>
  <si>
    <t>The Avengers</t>
  </si>
  <si>
    <t>https://www.imdb.com/title/tt0848228</t>
  </si>
  <si>
    <t>2h 23m</t>
  </si>
  <si>
    <t>['Joss Whedon']</t>
  </si>
  <si>
    <t>tt1300854</t>
  </si>
  <si>
    <t>Iron Man 3</t>
  </si>
  <si>
    <t>https://www.imdb.com/title/tt1300854</t>
  </si>
  <si>
    <t>2h 10m</t>
  </si>
  <si>
    <t>['Shane Black']</t>
  </si>
  <si>
    <t>tt1981115</t>
  </si>
  <si>
    <t>Thor: The Dark World</t>
  </si>
  <si>
    <t>https://www.imdb.com/title/tt1981115</t>
  </si>
  <si>
    <t>['Alan Taylor']</t>
  </si>
  <si>
    <t>tt2015381</t>
  </si>
  <si>
    <t>Guardians of the Galaxy</t>
  </si>
  <si>
    <t>https://www.imdb.com/title/tt2015381</t>
  </si>
  <si>
    <t>2h 1m</t>
  </si>
  <si>
    <t>['James Gunn']</t>
  </si>
  <si>
    <t>tt1843866</t>
  </si>
  <si>
    <t>Captain America: The Winter Soldier</t>
  </si>
  <si>
    <t>https://www.imdb.com/title/tt1843866</t>
  </si>
  <si>
    <t>2h 16m</t>
  </si>
  <si>
    <t>['Anthony Russo', 'Joe Russo']</t>
  </si>
  <si>
    <t>tt2395427</t>
  </si>
  <si>
    <t>Avengers: Age of Ultron</t>
  </si>
  <si>
    <t>https://www.imdb.com/title/tt2395427</t>
  </si>
  <si>
    <t>2h 21m</t>
  </si>
  <si>
    <t>tt0478970</t>
  </si>
  <si>
    <t>Ant-Man</t>
  </si>
  <si>
    <t>https://www.imdb.com/title/tt0478970</t>
  </si>
  <si>
    <t>1h 57m</t>
  </si>
  <si>
    <t>['Peyton Reed']</t>
  </si>
  <si>
    <t>tt3498820</t>
  </si>
  <si>
    <t>Captain America: Civil War</t>
  </si>
  <si>
    <t>https://www.imdb.com/title/tt3498820</t>
  </si>
  <si>
    <t>2h 27m</t>
  </si>
  <si>
    <t>tt1211837</t>
  </si>
  <si>
    <t>Doctor Strange</t>
  </si>
  <si>
    <t>https://www.imdb.com/title/tt1211837</t>
  </si>
  <si>
    <t>['Scott Derrickson']</t>
  </si>
  <si>
    <t>tt3896198</t>
  </si>
  <si>
    <t>Guardians of the Galaxy Vol. 2</t>
  </si>
  <si>
    <t>https://www.imdb.com/title/tt3896198</t>
  </si>
  <si>
    <t>tt2250912</t>
  </si>
  <si>
    <t>Spider-Man: Homecoming</t>
  </si>
  <si>
    <t>https://www.imdb.com/title/tt2250912</t>
  </si>
  <si>
    <t>2h 13m</t>
  </si>
  <si>
    <t>['Jon Watts']</t>
  </si>
  <si>
    <t>tt3501632</t>
  </si>
  <si>
    <t>Thor: Ragnarok</t>
  </si>
  <si>
    <t>https://www.imdb.com/title/tt3501632</t>
  </si>
  <si>
    <t>['Taika Waititi']</t>
  </si>
  <si>
    <t>tt1825683</t>
  </si>
  <si>
    <t>Black Panther</t>
  </si>
  <si>
    <t>https://www.imdb.com/title/tt1825683</t>
  </si>
  <si>
    <t>2h 14m</t>
  </si>
  <si>
    <t>['Ryan Coogler']</t>
  </si>
  <si>
    <t>tt4154756</t>
  </si>
  <si>
    <t>Avengers: Infinity War</t>
  </si>
  <si>
    <t>https://www.imdb.com/title/tt4154756</t>
  </si>
  <si>
    <t>2h 29m</t>
  </si>
  <si>
    <t>tt5095030</t>
  </si>
  <si>
    <t>Ant-Man and the Wasp</t>
  </si>
  <si>
    <t>https://www.imdb.com/title/tt5095030</t>
  </si>
  <si>
    <t>1h 58m</t>
  </si>
  <si>
    <t>tt4154796</t>
  </si>
  <si>
    <t>Avengers: Endgame</t>
  </si>
  <si>
    <t>https://www.imdb.com/title/tt4154796</t>
  </si>
  <si>
    <t>3h 1m</t>
  </si>
  <si>
    <t>tt4154664</t>
  </si>
  <si>
    <t>Captain Marvel</t>
  </si>
  <si>
    <t>https://www.imdb.com/title/tt4154664</t>
  </si>
  <si>
    <t>2h 3m</t>
  </si>
  <si>
    <t>['Anna Boden', 'Ryan Fleck']</t>
  </si>
  <si>
    <t>tt6320628</t>
  </si>
  <si>
    <t>Spider-Man: Far from Home</t>
  </si>
  <si>
    <t>https://www.imdb.com/title/tt6320628</t>
  </si>
  <si>
    <t>2h 9m</t>
  </si>
  <si>
    <t>tt10872600</t>
  </si>
  <si>
    <t>Spider-Man: No Way Home</t>
  </si>
  <si>
    <t>https://www.imdb.com/title/tt10872600</t>
  </si>
  <si>
    <t>2h 28m</t>
  </si>
  <si>
    <t>tt9376612</t>
  </si>
  <si>
    <t>Shang-Chi and the Legend of the Ten Rings</t>
  </si>
  <si>
    <t>https://www.imdb.com/title/tt9376612</t>
  </si>
  <si>
    <t>2h 12m</t>
  </si>
  <si>
    <t>['Destin Daniel Cretton']</t>
  </si>
  <si>
    <t>tt3480822</t>
  </si>
  <si>
    <t>Black Widow</t>
  </si>
  <si>
    <t>https://www.imdb.com/title/tt3480822</t>
  </si>
  <si>
    <t>['Cate Shortland']</t>
  </si>
  <si>
    <t>tt9032400</t>
  </si>
  <si>
    <t>Eternals</t>
  </si>
  <si>
    <t>https://www.imdb.com/title/tt9032400</t>
  </si>
  <si>
    <t>2h 36m</t>
  </si>
  <si>
    <t>['ChloÃ© Zhao']</t>
  </si>
  <si>
    <t>tt9114286</t>
  </si>
  <si>
    <t>Black Panther: Wakanda Forever</t>
  </si>
  <si>
    <t>https://www.imdb.com/title/tt9114286</t>
  </si>
  <si>
    <t>2h 41m</t>
  </si>
  <si>
    <t>tt9419884</t>
  </si>
  <si>
    <t>Doctor Strange in the Multiverse of Madness</t>
  </si>
  <si>
    <t>https://www.imdb.com/title/tt9419884</t>
  </si>
  <si>
    <t>['Sam Raimi']</t>
  </si>
  <si>
    <t>tt10648342</t>
  </si>
  <si>
    <t>Thor: Love and Thunder</t>
  </si>
  <si>
    <t>https://www.imdb.com/title/tt10648342</t>
  </si>
  <si>
    <t>tt6791350</t>
  </si>
  <si>
    <t>Guardians of the Galaxy Vol. 3</t>
  </si>
  <si>
    <t>https://www.imdb.com/title/tt6791350</t>
  </si>
  <si>
    <t>2h 30m</t>
  </si>
  <si>
    <t>tt10954600</t>
  </si>
  <si>
    <t>Ant-Man and the Wasp: Quantumania</t>
  </si>
  <si>
    <t>https://www.imdb.com/title/tt10954600</t>
  </si>
  <si>
    <t>tt10676048</t>
  </si>
  <si>
    <t>The Marvels</t>
  </si>
  <si>
    <t>https://www.imdb.com/title/tt10676048</t>
  </si>
  <si>
    <t>1h 45m</t>
  </si>
  <si>
    <t>['Nia DaCosta']</t>
  </si>
  <si>
    <t>tt6263850</t>
  </si>
  <si>
    <t>Deadpool &amp; Wolverine</t>
  </si>
  <si>
    <t>https://www.imdb.com/title/tt6263850</t>
  </si>
  <si>
    <t>2h 8m</t>
  </si>
  <si>
    <t>['Shawn Levy']</t>
  </si>
  <si>
    <t>Pelicula</t>
  </si>
  <si>
    <t>Año</t>
  </si>
  <si>
    <t>Duracion</t>
  </si>
  <si>
    <t>Clasificacion</t>
  </si>
  <si>
    <t>Puntaje</t>
  </si>
  <si>
    <t>Presupuesto</t>
  </si>
  <si>
    <t>Recaudacion mundial</t>
  </si>
  <si>
    <t>Recaudacion USA y Canada</t>
  </si>
  <si>
    <t>Recaudacion primera semana</t>
  </si>
  <si>
    <t xml:space="preserve">Personas que votaron </t>
  </si>
  <si>
    <t>Carácter</t>
  </si>
  <si>
    <t>Iron man</t>
  </si>
  <si>
    <t>Ant man</t>
  </si>
  <si>
    <t>Doctor strange</t>
  </si>
  <si>
    <t>Captain marvel</t>
  </si>
  <si>
    <t>Black widow</t>
  </si>
  <si>
    <t>Hulk</t>
  </si>
  <si>
    <t>Captain America</t>
  </si>
  <si>
    <t>Avengers</t>
  </si>
  <si>
    <t>Spider-Man</t>
  </si>
  <si>
    <t xml:space="preserve">Thor </t>
  </si>
  <si>
    <t xml:space="preserve">Guardians of the Galaxy </t>
  </si>
  <si>
    <t xml:space="preserve">Ant-Man </t>
  </si>
  <si>
    <t>Shang-Chi</t>
  </si>
  <si>
    <t>Deadpool</t>
  </si>
  <si>
    <t xml:space="preserve">Captain marvel </t>
  </si>
  <si>
    <t>Ganancia total</t>
  </si>
  <si>
    <t>Etiquetas de fila</t>
  </si>
  <si>
    <t>Total general</t>
  </si>
  <si>
    <t>Suma de Ganancia total</t>
  </si>
  <si>
    <t>Categoria</t>
  </si>
  <si>
    <t>Individual</t>
  </si>
  <si>
    <t>Grupo</t>
  </si>
  <si>
    <t>Duo</t>
  </si>
  <si>
    <t>Cuenta de 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</si>
</sst>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14" fontId="0" fillId="0" borderId="1" xfId="0" applyNumberFormat="1" applyFont="1" applyBorder="1"/>
    <xf numFmtId="14" fontId="0" fillId="3" borderId="1" xfId="0" applyNumberFormat="1" applyFont="1" applyFill="1" applyBorder="1"/>
    <xf numFmtId="14" fontId="0" fillId="0" borderId="0" xfId="0" applyNumberFormat="1"/>
    <xf numFmtId="0" fontId="0" fillId="0" borderId="3" xfId="0" applyFont="1" applyBorder="1"/>
    <xf numFmtId="0" fontId="0" fillId="0" borderId="3" xfId="0" applyFont="1" applyFill="1" applyBorder="1"/>
    <xf numFmtId="14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  <xf numFmtId="0" fontId="3" fillId="0" borderId="1" xfId="1" applyBorder="1"/>
  </cellXfs>
  <cellStyles count="2">
    <cellStyle name="Hipervínculo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[Peliculas ucm.xlsx]Hoja2!TablaDinámica2</c:name>
    <c:fmtId val="4"/>
  </c:pivotSource>
  <c:chart>
    <c:title>
      <c:layout>
        <c:manualLayout>
          <c:xMode val="edge"/>
          <c:yMode val="edge"/>
          <c:x val="0.29352077865266835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Hoja2!$G$14</c:f>
              <c:strCache>
                <c:ptCount val="1"/>
                <c:pt idx="0">
                  <c:v>Suma de Ganancia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2-4DBE-AEA4-E01175FBE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2-4DBE-AEA4-E01175FBE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2-4DBE-AEA4-E01175FBE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Hoja2!$F$15:$F$18</c:f>
              <c:strCache>
                <c:ptCount val="3"/>
                <c:pt idx="0">
                  <c:v>Individual</c:v>
                </c:pt>
                <c:pt idx="1">
                  <c:v>Grupo</c:v>
                </c:pt>
                <c:pt idx="2">
                  <c:v>Duo</c:v>
                </c:pt>
              </c:strCache>
            </c:strRef>
          </c:cat>
          <c:val>
            <c:numRef>
              <c:f>Hoja2!$G$15:$G$18</c:f>
              <c:numCache>
                <c:formatCode>General</c:formatCode>
                <c:ptCount val="3"/>
                <c:pt idx="0">
                  <c:v>12802888038</c:v>
                </c:pt>
                <c:pt idx="1">
                  <c:v>9586321919</c:v>
                </c:pt>
                <c:pt idx="2">
                  <c:v>1874818964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CEC-8003-C9F5A70EBACD}"/>
            </c:ext>
          </c:extLst>
        </c:ser>
        <c:ser>
          <c:idx val="1"/>
          <c:order val="1"/>
          <c:tx>
            <c:strRef>
              <c:f>Hoja2!$H$14</c:f>
              <c:strCache>
                <c:ptCount val="1"/>
                <c:pt idx="0">
                  <c:v>Cuenta de Pelicula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2-4DBE-AEA4-E01175FBE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2-4DBE-AEA4-E01175FBE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2-4DBE-AEA4-E01175FBE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Hoja2!$F$15:$F$18</c:f>
              <c:strCache>
                <c:ptCount val="3"/>
                <c:pt idx="0">
                  <c:v>Individual</c:v>
                </c:pt>
                <c:pt idx="1">
                  <c:v>Grupo</c:v>
                </c:pt>
                <c:pt idx="2">
                  <c:v>Duo</c:v>
                </c:pt>
              </c:strCache>
            </c:strRef>
          </c:cat>
          <c:val>
            <c:numRef>
              <c:f>Hoja2!$H$15:$H$18</c:f>
              <c:numCache>
                <c:formatCode>General</c:formatCode>
                <c:ptCount val="3"/>
                <c:pt idx="0">
                  <c:v>21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D-4CEC-8003-C9F5A70EBA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19</xdr:row>
      <xdr:rowOff>4762</xdr:rowOff>
    </xdr:from>
    <xdr:to>
      <xdr:col>8</xdr:col>
      <xdr:colOff>757237</xdr:colOff>
      <xdr:row>33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liculas%20uc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11.584705092595" createdVersion="6" refreshedVersion="6" minRefreshableVersion="3" recordCount="34">
  <cacheSource type="worksheet">
    <worksheetSource name="Tabla1" r:id="rId2"/>
  </cacheSource>
  <cacheFields count="19">
    <cacheField name="id" numFmtId="0">
      <sharedItems/>
    </cacheField>
    <cacheField name="Pelicula" numFmtId="0">
      <sharedItems count="34">
        <s v="Iron Man"/>
        <s v="The Incredible Hulk"/>
        <s v="Iron Man 2"/>
        <s v="Thor"/>
        <s v="Captain America: The First Avenger"/>
        <s v="The Avengers"/>
        <s v="Iron Man 3"/>
        <s v="Thor: The Dark World"/>
        <s v="Guardians of the Galaxy"/>
        <s v="Captain America: The Winter Soldier"/>
        <s v="Avengers: Age of Ultron"/>
        <s v="Ant-Man"/>
        <s v="Captain America: Civil War"/>
        <s v="Doctor Strange"/>
        <s v="Spider-Man: Homecoming"/>
        <s v="Guardians of the Galaxy Vol. 2"/>
        <s v="Thor: Ragnarok"/>
        <s v="Avengers: Infinity War"/>
        <s v="Black Panther"/>
        <s v="Ant-Man and the Wasp"/>
        <s v="Avengers: Endgame"/>
        <s v="Spider-Man: Far from Home"/>
        <s v="Captain Marvel"/>
        <s v="Spider-Man: No Way Home"/>
        <s v="Shang-Chi and the Legend of the Ten Rings"/>
        <s v="Eternals"/>
        <s v="Black Widow"/>
        <s v="Doctor Strange in the Multiverse of Madness"/>
        <s v="Black Panther: Wakanda Forever"/>
        <s v="Thor: Love and Thunder"/>
        <s v="Guardians of the Galaxy Vol. 3"/>
        <s v="Ant-Man and the Wasp: Quantumania"/>
        <s v="The Marvels"/>
        <s v="Deadpool &amp; Wolverine"/>
      </sharedItems>
    </cacheField>
    <cacheField name="Carácter" numFmtId="0">
      <sharedItems/>
    </cacheField>
    <cacheField name="Categoria" numFmtId="0">
      <sharedItems count="3">
        <s v="Individual"/>
        <s v="Grupo"/>
        <s v="Duo"/>
      </sharedItems>
    </cacheField>
    <cacheField name="Movie Link" numFmtId="0">
      <sharedItems/>
    </cacheField>
    <cacheField name="Año" numFmtId="14">
      <sharedItems containsSemiMixedTypes="0" containsNonDate="0" containsDate="1" containsString="0" minDate="2008-01-01T00:00:00" maxDate="2024-01-02T00:00:00"/>
    </cacheField>
    <cacheField name="Duracion" numFmtId="0">
      <sharedItems/>
    </cacheField>
    <cacheField name="Clasificacion" numFmtId="0">
      <sharedItems/>
    </cacheField>
    <cacheField name="Puntaje" numFmtId="0">
      <sharedItems containsSemiMixedTypes="0" containsString="0" containsNumber="1" minValue="5.5" maxValue="8.4"/>
    </cacheField>
    <cacheField name="Personas que votaron " numFmtId="0">
      <sharedItems containsSemiMixedTypes="0" containsString="0" containsNumber="1" containsInteger="1" minValue="142000" maxValue="1500000"/>
    </cacheField>
    <cacheField name="Presupuesto" numFmtId="0">
      <sharedItems containsSemiMixedTypes="0" containsString="0" containsNumber="1" containsInteger="1" minValue="130000000" maxValue="414900000"/>
    </cacheField>
    <cacheField name="Recaudacion mundial" numFmtId="0">
      <sharedItems containsSemiMixedTypes="0" containsString="0" containsNumber="1" containsInteger="1" minValue="206136825" maxValue="2799439100"/>
    </cacheField>
    <cacheField name="Recaudacion USA y Canada" numFmtId="0">
      <sharedItems containsSemiMixedTypes="0" containsString="0" containsNumber="1" containsInteger="1" minValue="84500223" maxValue="858373000"/>
    </cacheField>
    <cacheField name="Ganancia total" numFmtId="0">
      <sharedItems containsSemiMixedTypes="0" containsString="0" containsNumber="1" containsInteger="1" minValue="-13863175" maxValue="2443439100"/>
    </cacheField>
    <cacheField name="Recaudacion primera semana" numFmtId="0">
      <sharedItems containsSemiMixedTypes="0" containsString="0" containsNumber="1" containsInteger="1" minValue="46110859" maxValue="357115007"/>
    </cacheField>
    <cacheField name="directors" numFmtId="0">
      <sharedItems/>
    </cacheField>
    <cacheField name="wins" numFmtId="0">
      <sharedItems containsSemiMixedTypes="0" containsString="0" containsNumber="1" containsInteger="1" minValue="0" maxValue="0"/>
    </cacheField>
    <cacheField name="nominations" numFmtId="0">
      <sharedItems containsSemiMixedTypes="0" containsString="0" containsNumber="1" containsInteger="1" minValue="0" maxValue="290"/>
    </cacheField>
    <cacheField name="osca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tt0371746"/>
    <x v="0"/>
    <s v="Iron man"/>
    <x v="0"/>
    <s v="https://www.imdb.com/title/tt0371746"/>
    <d v="2008-01-01T00:00:00"/>
    <s v="2h 6m"/>
    <s v="PG-13"/>
    <n v="7.9"/>
    <n v="1200000"/>
    <n v="140000000"/>
    <n v="585796247"/>
    <n v="319034126"/>
    <n v="445796247"/>
    <n v="98618668"/>
    <s v="['Jon Favreau']"/>
    <n v="0"/>
    <n v="73"/>
    <n v="2"/>
  </r>
  <r>
    <s v="tt0800080"/>
    <x v="1"/>
    <s v="Hulk"/>
    <x v="0"/>
    <s v="https://www.imdb.com/title/tt0800080"/>
    <d v="2008-01-01T00:00:00"/>
    <s v="1h 52m"/>
    <s v="PG-13"/>
    <n v="6.6"/>
    <n v="536000"/>
    <n v="150000000"/>
    <n v="264770996"/>
    <n v="134806913"/>
    <n v="114770996"/>
    <n v="55414050"/>
    <s v="['Louis Leterrier']"/>
    <n v="0"/>
    <n v="10"/>
    <n v="0"/>
  </r>
  <r>
    <s v="tt1228705"/>
    <x v="2"/>
    <s v="Iron man"/>
    <x v="0"/>
    <s v="https://www.imdb.com/title/tt1228705"/>
    <d v="2010-01-01T00:00:00"/>
    <s v="2h 4m"/>
    <s v="PG-13"/>
    <n v="6.9"/>
    <n v="890000"/>
    <n v="200000000"/>
    <n v="623933331"/>
    <n v="312433331"/>
    <n v="423933331"/>
    <n v="128122480"/>
    <s v="['Jon Favreau']"/>
    <n v="0"/>
    <n v="45"/>
    <n v="1"/>
  </r>
  <r>
    <s v="tt0800369"/>
    <x v="3"/>
    <s v="Thor "/>
    <x v="0"/>
    <s v="https://www.imdb.com/title/tt0800369"/>
    <d v="2011-01-01T00:00:00"/>
    <s v="1h 55m"/>
    <s v="PG-13"/>
    <n v="7"/>
    <n v="921000"/>
    <n v="150000000"/>
    <n v="449326618"/>
    <n v="181030624"/>
    <n v="299326618"/>
    <n v="65723338"/>
    <s v="['Kenneth Branagh']"/>
    <n v="0"/>
    <n v="30"/>
    <n v="0"/>
  </r>
  <r>
    <s v="tt0458339"/>
    <x v="4"/>
    <s v="Captain America"/>
    <x v="0"/>
    <s v="https://www.imdb.com/title/tt0458339"/>
    <d v="2011-01-01T00:00:00"/>
    <s v="2h 4m"/>
    <s v="PG-13"/>
    <n v="6.9"/>
    <n v="918000"/>
    <n v="140000000"/>
    <n v="370569774"/>
    <n v="176654505"/>
    <n v="230569774"/>
    <n v="65058524"/>
    <s v="['Joe Johnston']"/>
    <n v="0"/>
    <n v="50"/>
    <n v="0"/>
  </r>
  <r>
    <s v="tt0848228"/>
    <x v="5"/>
    <s v="Avengers"/>
    <x v="1"/>
    <s v="https://www.imdb.com/title/tt0848228"/>
    <d v="2012-01-01T00:00:00"/>
    <s v="2h 23m"/>
    <s v="PG-13"/>
    <n v="8"/>
    <n v="1500000"/>
    <n v="220000000"/>
    <n v="1520538536"/>
    <n v="623357910"/>
    <n v="1300538536"/>
    <n v="207438708"/>
    <s v="['Joss Whedon']"/>
    <n v="0"/>
    <n v="81"/>
    <n v="1"/>
  </r>
  <r>
    <s v="tt1300854"/>
    <x v="6"/>
    <s v="Iron man"/>
    <x v="0"/>
    <s v="https://www.imdb.com/title/tt1300854"/>
    <d v="2013-01-01T00:00:00"/>
    <s v="2h 10m"/>
    <s v="PG-13"/>
    <n v="7.1"/>
    <n v="920000"/>
    <n v="200000000"/>
    <n v="1266152644"/>
    <n v="409013994"/>
    <n v="1066152644"/>
    <n v="174144585"/>
    <s v="['Shane Black']"/>
    <n v="0"/>
    <n v="63"/>
    <n v="1"/>
  </r>
  <r>
    <s v="tt1981115"/>
    <x v="7"/>
    <s v="Thor"/>
    <x v="0"/>
    <s v="https://www.imdb.com/title/tt1981115"/>
    <d v="2013-01-01T00:00:00"/>
    <s v="1h 52m"/>
    <s v="PG-13"/>
    <n v="6.7"/>
    <n v="742000"/>
    <n v="170000000"/>
    <n v="644783140"/>
    <n v="206362140"/>
    <n v="474783140"/>
    <n v="85737841"/>
    <s v="['Alan Taylor']"/>
    <n v="0"/>
    <n v="21"/>
    <n v="0"/>
  </r>
  <r>
    <s v="tt2015381"/>
    <x v="8"/>
    <s v="Guardians of the Galaxy"/>
    <x v="1"/>
    <s v="https://www.imdb.com/title/tt2015381"/>
    <d v="2014-01-01T00:00:00"/>
    <s v="2h 1m"/>
    <s v="PG-13"/>
    <n v="8"/>
    <n v="1300000"/>
    <n v="170000000"/>
    <n v="773350376"/>
    <n v="333718600"/>
    <n v="603350376"/>
    <n v="94320883"/>
    <s v="['James Gunn']"/>
    <n v="0"/>
    <n v="103"/>
    <n v="2"/>
  </r>
  <r>
    <s v="tt1843866"/>
    <x v="9"/>
    <s v="Captain America"/>
    <x v="0"/>
    <s v="https://www.imdb.com/title/tt1843866"/>
    <d v="2014-01-01T00:00:00"/>
    <s v="2h 16m"/>
    <s v="PG-13"/>
    <n v="7.7"/>
    <n v="920000"/>
    <n v="170000000"/>
    <n v="714421503"/>
    <n v="259766572"/>
    <n v="544421503"/>
    <n v="95023721"/>
    <s v="['Anthony Russo', 'Joe Russo']"/>
    <n v="0"/>
    <n v="52"/>
    <n v="1"/>
  </r>
  <r>
    <s v="tt2395427"/>
    <x v="10"/>
    <s v="Avengers"/>
    <x v="1"/>
    <s v="https://www.imdb.com/title/tt2395427"/>
    <d v="2015-01-01T00:00:00"/>
    <s v="2h 21m"/>
    <s v="PG-13"/>
    <n v="7.3"/>
    <n v="946000"/>
    <n v="250000000"/>
    <n v="1405018048"/>
    <n v="459005868"/>
    <n v="1155018048"/>
    <n v="191271109"/>
    <s v="['Joss Whedon']"/>
    <n v="0"/>
    <n v="52"/>
    <n v="0"/>
  </r>
  <r>
    <s v="tt0478970"/>
    <x v="11"/>
    <s v="Ant man"/>
    <x v="0"/>
    <s v="https://www.imdb.com/title/tt0478970"/>
    <d v="2015-01-01T00:00:00"/>
    <s v="1h 57m"/>
    <s v="PG-13"/>
    <n v="7.2"/>
    <n v="741000"/>
    <n v="130000000"/>
    <n v="519311965"/>
    <n v="180202163"/>
    <n v="389311965"/>
    <n v="57225526"/>
    <s v="['Peyton Reed']"/>
    <n v="0"/>
    <n v="34"/>
    <n v="1"/>
  </r>
  <r>
    <s v="tt3498820"/>
    <x v="12"/>
    <s v="Captain America"/>
    <x v="1"/>
    <s v="https://www.imdb.com/title/tt3498820"/>
    <d v="2016-01-01T00:00:00"/>
    <s v="2h 27m"/>
    <s v="PG-13"/>
    <n v="7.8"/>
    <n v="875000"/>
    <n v="250000000"/>
    <n v="1155046416"/>
    <n v="408084349"/>
    <n v="905046416"/>
    <n v="179139142"/>
    <s v="['Anthony Russo', 'Joe Russo']"/>
    <n v="0"/>
    <n v="73"/>
    <n v="0"/>
  </r>
  <r>
    <s v="tt1211837"/>
    <x v="13"/>
    <s v="Doctor strange"/>
    <x v="0"/>
    <s v="https://www.imdb.com/title/tt1211837"/>
    <d v="2016-01-01T00:00:00"/>
    <s v="1h 55m"/>
    <s v="PG-13"/>
    <n v="7.5"/>
    <n v="830000"/>
    <n v="165000000"/>
    <n v="677796833"/>
    <n v="232641920"/>
    <n v="512796833"/>
    <n v="85058311"/>
    <s v="['Scott Derrickson']"/>
    <n v="0"/>
    <n v="68"/>
    <n v="1"/>
  </r>
  <r>
    <s v="tt2250912"/>
    <x v="14"/>
    <s v="Spider-Man"/>
    <x v="0"/>
    <s v="https://www.imdb.com/title/tt2250912"/>
    <d v="2017-01-01T00:00:00"/>
    <s v="2h 13m"/>
    <s v="PG-13"/>
    <n v="7.4"/>
    <n v="743000"/>
    <n v="175000000"/>
    <n v="880944210"/>
    <n v="334952829"/>
    <n v="705944210"/>
    <n v="117027503"/>
    <s v="['Jon Watts']"/>
    <n v="0"/>
    <n v="10"/>
    <n v="0"/>
  </r>
  <r>
    <s v="tt3896198"/>
    <x v="15"/>
    <s v="Guardians of the Galaxy "/>
    <x v="1"/>
    <s v="https://www.imdb.com/title/tt3896198"/>
    <d v="2017-01-01T00:00:00"/>
    <s v="2h 16m"/>
    <s v="PG-13"/>
    <n v="7.6"/>
    <n v="782000"/>
    <n v="200000000"/>
    <n v="863756903"/>
    <n v="389813101"/>
    <n v="663756903"/>
    <n v="146510104"/>
    <s v="['James Gunn']"/>
    <n v="0"/>
    <n v="60"/>
    <n v="1"/>
  </r>
  <r>
    <s v="tt3501632"/>
    <x v="16"/>
    <s v="Thor "/>
    <x v="0"/>
    <s v="https://www.imdb.com/title/tt3501632"/>
    <d v="2017-01-01T00:00:00"/>
    <s v="2h 10m"/>
    <s v="PG-13"/>
    <n v="7.9"/>
    <n v="841000"/>
    <n v="180000000"/>
    <n v="855301806"/>
    <n v="315058289"/>
    <n v="675301806"/>
    <n v="122744989"/>
    <s v="['Taika Waititi']"/>
    <n v="0"/>
    <n v="50"/>
    <n v="0"/>
  </r>
  <r>
    <s v="tt4154756"/>
    <x v="17"/>
    <s v="Avengers"/>
    <x v="1"/>
    <s v="https://www.imdb.com/title/tt4154756"/>
    <d v="2018-01-01T00:00:00"/>
    <s v="2h 29m"/>
    <s v="PG-13"/>
    <n v="8.4"/>
    <n v="1300000"/>
    <n v="321000000"/>
    <n v="2052415039"/>
    <n v="678815482"/>
    <n v="1731415039"/>
    <n v="257698183"/>
    <s v="['Anthony Russo', 'Joe Russo']"/>
    <n v="0"/>
    <n v="81"/>
    <n v="1"/>
  </r>
  <r>
    <s v="tt1825683"/>
    <x v="18"/>
    <s v="Black Panther"/>
    <x v="0"/>
    <s v="https://www.imdb.com/title/tt1825683"/>
    <d v="2018-01-01T00:00:00"/>
    <s v="2h 14m"/>
    <s v="PG-13"/>
    <n v="7.3"/>
    <n v="860000"/>
    <n v="200000000"/>
    <n v="1349926083"/>
    <n v="700426566"/>
    <n v="1149926083"/>
    <n v="202003951"/>
    <s v="['Ryan Coogler']"/>
    <n v="0"/>
    <n v="290"/>
    <n v="0"/>
  </r>
  <r>
    <s v="tt5095030"/>
    <x v="19"/>
    <s v="Ant-Man "/>
    <x v="2"/>
    <s v="https://www.imdb.com/title/tt5095030"/>
    <d v="2018-01-01T00:00:00"/>
    <s v="1h 58m"/>
    <s v="PG-13"/>
    <n v="7"/>
    <n v="465000"/>
    <n v="162000000"/>
    <n v="622674139"/>
    <n v="216648740"/>
    <n v="460674139"/>
    <n v="75812205"/>
    <s v="['Peyton Reed']"/>
    <n v="0"/>
    <n v="21"/>
    <n v="0"/>
  </r>
  <r>
    <s v="tt4154796"/>
    <x v="20"/>
    <s v="Avengers"/>
    <x v="1"/>
    <s v="https://www.imdb.com/title/tt4154796"/>
    <d v="2019-01-01T00:00:00"/>
    <s v="3h 1m"/>
    <s v="PG-13"/>
    <n v="8.4"/>
    <n v="1300000"/>
    <n v="356000000"/>
    <n v="2799439100"/>
    <n v="858373000"/>
    <n v="2443439100"/>
    <n v="357115007"/>
    <s v="['Anthony Russo', 'Joe Russo']"/>
    <n v="0"/>
    <n v="133"/>
    <n v="1"/>
  </r>
  <r>
    <s v="tt6320628"/>
    <x v="21"/>
    <s v="Spider-Man"/>
    <x v="0"/>
    <s v="https://www.imdb.com/title/tt6320628"/>
    <d v="2019-01-01T00:00:00"/>
    <s v="2h 9m"/>
    <s v="PG-13"/>
    <n v="7.4"/>
    <n v="582000"/>
    <n v="160000000"/>
    <n v="1132705055"/>
    <n v="391283774"/>
    <n v="972705055"/>
    <n v="92579212"/>
    <s v="['Jon Watts']"/>
    <n v="0"/>
    <n v="26"/>
    <n v="0"/>
  </r>
  <r>
    <s v="tt4154664"/>
    <x v="22"/>
    <s v="Captain marvel"/>
    <x v="0"/>
    <s v="https://www.imdb.com/title/tt4154664"/>
    <d v="2019-01-01T00:00:00"/>
    <s v="2h 3m"/>
    <s v="PG-13"/>
    <n v="6.8"/>
    <n v="627000"/>
    <n v="160000000"/>
    <n v="1131416446"/>
    <n v="426829839"/>
    <n v="971416446"/>
    <n v="153433423"/>
    <s v="['Anna Boden', 'Ryan Fleck']"/>
    <n v="0"/>
    <n v="56"/>
    <n v="0"/>
  </r>
  <r>
    <s v="tt10872600"/>
    <x v="23"/>
    <s v="Spider-Man"/>
    <x v="0"/>
    <s v="https://www.imdb.com/title/tt10872600"/>
    <d v="2021-01-01T00:00:00"/>
    <s v="2h 28m"/>
    <s v="PG-13"/>
    <n v="8.1999999999999993"/>
    <n v="926000"/>
    <n v="200000000"/>
    <n v="1952723719"/>
    <n v="814866759"/>
    <n v="1752723719"/>
    <n v="260138569"/>
    <s v="['Jon Watts']"/>
    <n v="0"/>
    <n v="71"/>
    <n v="1"/>
  </r>
  <r>
    <s v="tt9376612"/>
    <x v="24"/>
    <s v="Shang-Chi"/>
    <x v="0"/>
    <s v="https://www.imdb.com/title/tt9376612"/>
    <d v="2021-01-01T00:00:00"/>
    <s v="2h 12m"/>
    <s v="PG-13"/>
    <n v="7.4"/>
    <n v="453000"/>
    <n v="200000000"/>
    <n v="432243292"/>
    <n v="224543292"/>
    <n v="232243292"/>
    <n v="75388688"/>
    <s v="['Destin Daniel Cretton']"/>
    <n v="0"/>
    <n v="67"/>
    <n v="1"/>
  </r>
  <r>
    <s v="tt9032400"/>
    <x v="25"/>
    <s v="Eternals"/>
    <x v="1"/>
    <s v="https://www.imdb.com/title/tt9032400"/>
    <d v="2021-01-01T00:00:00"/>
    <s v="2h 36m"/>
    <s v="PG-13"/>
    <n v="6.3"/>
    <n v="400000"/>
    <n v="200000000"/>
    <n v="402064899"/>
    <n v="164870234"/>
    <n v="202064899"/>
    <n v="71297219"/>
    <s v="['ChloÃ© Zhao']"/>
    <n v="0"/>
    <n v="18"/>
    <n v="0"/>
  </r>
  <r>
    <s v="tt3480822"/>
    <x v="26"/>
    <s v="Black widow"/>
    <x v="0"/>
    <s v="https://www.imdb.com/title/tt3480822"/>
    <d v="2021-01-01T00:00:00"/>
    <s v="2h 14m"/>
    <s v="PG-13"/>
    <n v="6.6"/>
    <n v="442000"/>
    <n v="200000000"/>
    <n v="379751655"/>
    <n v="183651655"/>
    <n v="179751655"/>
    <n v="80366312"/>
    <s v="['Cate Shortland']"/>
    <n v="0"/>
    <n v="34"/>
    <n v="0"/>
  </r>
  <r>
    <s v="tt9419884"/>
    <x v="27"/>
    <s v="Doctor strange"/>
    <x v="0"/>
    <s v="https://www.imdb.com/title/tt9419884"/>
    <d v="2022-01-01T00:00:00"/>
    <s v="2h 6m"/>
    <s v="PG-13"/>
    <n v="6.9"/>
    <n v="503000"/>
    <n v="414900000"/>
    <n v="955775804"/>
    <n v="411331607"/>
    <n v="540875804"/>
    <n v="187420998"/>
    <s v="['Sam Raimi']"/>
    <n v="0"/>
    <n v="30"/>
    <n v="0"/>
  </r>
  <r>
    <s v="tt9114286"/>
    <x v="28"/>
    <s v="Black Panther"/>
    <x v="0"/>
    <s v="https://www.imdb.com/title/tt9114286"/>
    <d v="2022-01-01T00:00:00"/>
    <s v="2h 41m"/>
    <s v="PG-13"/>
    <n v="6.7"/>
    <n v="322000"/>
    <n v="250000000"/>
    <n v="859208836"/>
    <n v="453829060"/>
    <n v="609208836"/>
    <n v="181339761"/>
    <s v="['Ryan Coogler']"/>
    <n v="0"/>
    <n v="175"/>
    <n v="0"/>
  </r>
  <r>
    <s v="tt10648342"/>
    <x v="29"/>
    <s v="Thor"/>
    <x v="0"/>
    <s v="https://www.imdb.com/title/tt10648342"/>
    <d v="2022-01-01T00:00:00"/>
    <s v="1h 58m"/>
    <s v="PG-13"/>
    <n v="6.2"/>
    <n v="422000"/>
    <n v="250000000"/>
    <n v="760928081"/>
    <n v="343256830"/>
    <n v="510928081"/>
    <n v="144165107"/>
    <s v="['Taika Waititi']"/>
    <n v="0"/>
    <n v="22"/>
    <n v="0"/>
  </r>
  <r>
    <s v="tt6791350"/>
    <x v="30"/>
    <s v="Guardians of the Galaxy"/>
    <x v="1"/>
    <s v="https://www.imdb.com/title/tt6791350"/>
    <d v="2023-01-01T00:00:00"/>
    <s v="2h 30m"/>
    <s v="PG-13"/>
    <n v="7.9"/>
    <n v="411000"/>
    <n v="250000000"/>
    <n v="845555777"/>
    <n v="358995815"/>
    <n v="595555777"/>
    <n v="118414021"/>
    <s v="['James Gunn']"/>
    <n v="0"/>
    <n v="88"/>
    <n v="1"/>
  </r>
  <r>
    <s v="tt10954600"/>
    <x v="31"/>
    <s v="Ant-Man "/>
    <x v="2"/>
    <s v="https://www.imdb.com/title/tt10954600"/>
    <d v="2023-01-01T00:00:00"/>
    <s v="2h 4m"/>
    <s v="PG-13"/>
    <n v="6"/>
    <n v="244000"/>
    <n v="200000000"/>
    <n v="476071180"/>
    <n v="214504909"/>
    <n v="276071180"/>
    <n v="106109650"/>
    <s v="['Peyton Reed']"/>
    <n v="0"/>
    <n v="0"/>
    <n v="0"/>
  </r>
  <r>
    <s v="tt10676048"/>
    <x v="32"/>
    <s v="Captain marvel "/>
    <x v="1"/>
    <s v="https://www.imdb.com/title/tt10676048"/>
    <d v="2023-01-01T00:00:00"/>
    <s v="1h 45m"/>
    <s v="PG-13"/>
    <n v="5.5"/>
    <n v="142000"/>
    <n v="220000000"/>
    <n v="206136825"/>
    <n v="84500223"/>
    <n v="-13863175"/>
    <n v="46110859"/>
    <s v="['Nia DaCosta']"/>
    <n v="0"/>
    <n v="11"/>
    <n v="0"/>
  </r>
  <r>
    <s v="tt6263850"/>
    <x v="33"/>
    <s v="Deadpool"/>
    <x v="2"/>
    <s v="https://www.imdb.com/title/tt6263850"/>
    <d v="2024-01-01T00:00:00"/>
    <s v="2h 8m"/>
    <s v="R"/>
    <n v="7.6"/>
    <n v="441000"/>
    <n v="200000000"/>
    <n v="1338073645"/>
    <n v="636745858"/>
    <n v="1138073645"/>
    <n v="211435291"/>
    <s v="['Shawn Levy']"/>
    <n v="0"/>
    <n v="3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:C36" firstHeaderRow="1" firstDataRow="1" firstDataCol="1"/>
  <pivotFields count="19">
    <pivotField showAll="0"/>
    <pivotField axis="axisRow" showAll="0" sortType="descending">
      <items count="35">
        <item x="11"/>
        <item x="19"/>
        <item x="31"/>
        <item x="10"/>
        <item x="20"/>
        <item x="17"/>
        <item x="18"/>
        <item x="28"/>
        <item x="26"/>
        <item x="12"/>
        <item x="4"/>
        <item x="9"/>
        <item x="22"/>
        <item x="33"/>
        <item x="13"/>
        <item x="27"/>
        <item x="25"/>
        <item x="8"/>
        <item x="15"/>
        <item x="30"/>
        <item x="0"/>
        <item x="2"/>
        <item x="6"/>
        <item x="24"/>
        <item x="21"/>
        <item x="14"/>
        <item x="23"/>
        <item x="5"/>
        <item x="1"/>
        <item x="32"/>
        <item x="3"/>
        <item x="29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26"/>
    </i>
    <i>
      <x v="5"/>
    </i>
    <i>
      <x v="27"/>
    </i>
    <i>
      <x v="3"/>
    </i>
    <i>
      <x v="6"/>
    </i>
    <i>
      <x v="13"/>
    </i>
    <i>
      <x v="22"/>
    </i>
    <i>
      <x v="24"/>
    </i>
    <i>
      <x v="12"/>
    </i>
    <i>
      <x v="9"/>
    </i>
    <i>
      <x v="25"/>
    </i>
    <i>
      <x v="32"/>
    </i>
    <i>
      <x v="18"/>
    </i>
    <i>
      <x v="7"/>
    </i>
    <i>
      <x v="17"/>
    </i>
    <i>
      <x v="19"/>
    </i>
    <i>
      <x v="11"/>
    </i>
    <i>
      <x v="15"/>
    </i>
    <i>
      <x v="14"/>
    </i>
    <i>
      <x v="31"/>
    </i>
    <i>
      <x v="33"/>
    </i>
    <i>
      <x v="1"/>
    </i>
    <i>
      <x v="20"/>
    </i>
    <i>
      <x v="21"/>
    </i>
    <i>
      <x/>
    </i>
    <i>
      <x v="30"/>
    </i>
    <i>
      <x v="2"/>
    </i>
    <i>
      <x v="23"/>
    </i>
    <i>
      <x v="10"/>
    </i>
    <i>
      <x v="16"/>
    </i>
    <i>
      <x v="8"/>
    </i>
    <i>
      <x v="28"/>
    </i>
    <i>
      <x v="29"/>
    </i>
    <i t="grand">
      <x/>
    </i>
  </rowItems>
  <colItems count="1">
    <i/>
  </colItems>
  <dataFields count="1">
    <dataField name="Suma de Ganancia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F14:H18" firstHeaderRow="0" firstDataRow="1" firstDataCol="1"/>
  <pivotFields count="19">
    <pivotField showAll="0"/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anancia total" fld="13" baseField="0" baseItem="0"/>
    <dataField name="Cuenta de Pelicula" fld="1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35" totalsRowShown="0" headerRowDxfId="23" dataDxfId="21" headerRowBorderDxfId="22" tableBorderDxfId="20" totalsRowBorderDxfId="19">
  <autoFilter ref="A1:S35"/>
  <sortState ref="A2:S35">
    <sortCondition ref="F1:F35"/>
  </sortState>
  <tableColumns count="19">
    <tableColumn id="1" name="id" dataDxfId="18"/>
    <tableColumn id="2" name="Pelicula" dataDxfId="17"/>
    <tableColumn id="3" name="Carácter" dataDxfId="16"/>
    <tableColumn id="19" name="Categoria" dataDxfId="15"/>
    <tableColumn id="4" name="Movie Link" dataDxfId="14"/>
    <tableColumn id="5" name="Año" dataDxfId="13"/>
    <tableColumn id="6" name="Duracion" dataDxfId="12"/>
    <tableColumn id="7" name="Clasificacion" dataDxfId="11"/>
    <tableColumn id="8" name="Puntaje" dataDxfId="10"/>
    <tableColumn id="9" name="Personas que votaron " dataDxfId="9"/>
    <tableColumn id="10" name="Presupuesto" dataDxfId="8"/>
    <tableColumn id="11" name="Recaudacion mundial" dataDxfId="7"/>
    <tableColumn id="12" name="Recaudacion USA y Canada" dataDxfId="6"/>
    <tableColumn id="18" name="Ganancia total" dataDxfId="5">
      <calculatedColumnFormula>Tabla1[[#This Row],[Recaudacion mundial]]-Tabla1[[#This Row],[Presupuesto]]</calculatedColumnFormula>
    </tableColumn>
    <tableColumn id="13" name="Recaudacion primera semana" dataDxfId="4"/>
    <tableColumn id="14" name="directors" dataDxfId="3"/>
    <tableColumn id="15" name="wins" dataDxfId="2"/>
    <tableColumn id="16" name="nominations" dataDxfId="1"/>
    <tableColumn id="17" name="osc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mdb.com/title/tt04789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K1" workbookViewId="0">
      <selection activeCell="T1" sqref="T1:T1048576"/>
    </sheetView>
  </sheetViews>
  <sheetFormatPr baseColWidth="10" defaultColWidth="9.140625" defaultRowHeight="15" x14ac:dyDescent="0.25"/>
  <cols>
    <col min="2" max="2" width="40.85546875" bestFit="1" customWidth="1"/>
    <col min="3" max="4" width="40.85546875" customWidth="1"/>
    <col min="5" max="5" width="37.5703125" bestFit="1" customWidth="1"/>
    <col min="6" max="6" width="26.5703125" style="8" bestFit="1" customWidth="1"/>
    <col min="7" max="7" width="11" customWidth="1"/>
    <col min="8" max="8" width="14.140625" customWidth="1"/>
    <col min="9" max="9" width="10" customWidth="1"/>
    <col min="10" max="10" width="22.7109375" customWidth="1"/>
    <col min="11" max="11" width="14.28515625" customWidth="1"/>
    <col min="12" max="12" width="22" customWidth="1"/>
    <col min="13" max="13" width="27.140625" bestFit="1" customWidth="1"/>
    <col min="14" max="14" width="27.140625" customWidth="1"/>
    <col min="15" max="15" width="29" customWidth="1"/>
    <col min="16" max="16" width="27.28515625" bestFit="1" customWidth="1"/>
    <col min="18" max="18" width="14.28515625" customWidth="1"/>
    <col min="19" max="19" width="8.7109375" bestFit="1" customWidth="1"/>
  </cols>
  <sheetData>
    <row r="1" spans="1:19" x14ac:dyDescent="0.25">
      <c r="A1" s="4" t="s">
        <v>0</v>
      </c>
      <c r="B1" s="4" t="s">
        <v>156</v>
      </c>
      <c r="C1" s="4" t="s">
        <v>166</v>
      </c>
      <c r="D1" s="4" t="s">
        <v>186</v>
      </c>
      <c r="E1" s="4" t="s">
        <v>1</v>
      </c>
      <c r="F1" s="5" t="s">
        <v>157</v>
      </c>
      <c r="G1" s="4" t="s">
        <v>158</v>
      </c>
      <c r="H1" s="4" t="s">
        <v>159</v>
      </c>
      <c r="I1" s="4" t="s">
        <v>160</v>
      </c>
      <c r="J1" s="4" t="s">
        <v>165</v>
      </c>
      <c r="K1" s="4" t="s">
        <v>161</v>
      </c>
      <c r="L1" s="4" t="s">
        <v>162</v>
      </c>
      <c r="M1" s="4" t="s">
        <v>163</v>
      </c>
      <c r="N1" s="4" t="s">
        <v>182</v>
      </c>
      <c r="O1" s="4" t="s">
        <v>164</v>
      </c>
      <c r="P1" s="4" t="s">
        <v>2</v>
      </c>
      <c r="Q1" s="4" t="s">
        <v>3</v>
      </c>
      <c r="R1" s="4" t="s">
        <v>4</v>
      </c>
      <c r="S1" s="4" t="s">
        <v>5</v>
      </c>
    </row>
    <row r="2" spans="1:19" x14ac:dyDescent="0.25">
      <c r="A2" s="2" t="s">
        <v>6</v>
      </c>
      <c r="B2" s="2" t="s">
        <v>7</v>
      </c>
      <c r="C2" s="2" t="s">
        <v>167</v>
      </c>
      <c r="D2" s="2" t="s">
        <v>187</v>
      </c>
      <c r="E2" s="2" t="s">
        <v>8</v>
      </c>
      <c r="F2" s="6">
        <v>39448</v>
      </c>
      <c r="G2" s="2" t="s">
        <v>9</v>
      </c>
      <c r="H2" s="2" t="s">
        <v>10</v>
      </c>
      <c r="I2" s="2">
        <v>7.9</v>
      </c>
      <c r="J2" s="2">
        <v>1200000</v>
      </c>
      <c r="K2" s="2">
        <v>140000000</v>
      </c>
      <c r="L2" s="2">
        <v>585796247</v>
      </c>
      <c r="M2" s="2">
        <v>319034126</v>
      </c>
      <c r="N2" s="2">
        <f>Tabla1[[#This Row],[Recaudacion mundial]]-Tabla1[[#This Row],[Presupuesto]]</f>
        <v>445796247</v>
      </c>
      <c r="O2" s="2">
        <v>98618668</v>
      </c>
      <c r="P2" s="2" t="s">
        <v>11</v>
      </c>
      <c r="Q2" s="2">
        <v>0</v>
      </c>
      <c r="R2" s="2">
        <v>73</v>
      </c>
      <c r="S2" s="2">
        <v>2</v>
      </c>
    </row>
    <row r="3" spans="1:19" x14ac:dyDescent="0.25">
      <c r="A3" s="1" t="s">
        <v>12</v>
      </c>
      <c r="B3" s="1" t="s">
        <v>13</v>
      </c>
      <c r="C3" s="1" t="s">
        <v>172</v>
      </c>
      <c r="D3" s="1" t="s">
        <v>187</v>
      </c>
      <c r="E3" s="1" t="s">
        <v>14</v>
      </c>
      <c r="F3" s="7">
        <v>39448</v>
      </c>
      <c r="G3" s="1" t="s">
        <v>15</v>
      </c>
      <c r="H3" s="1" t="s">
        <v>10</v>
      </c>
      <c r="I3" s="1">
        <v>6.6</v>
      </c>
      <c r="J3" s="1">
        <v>536000</v>
      </c>
      <c r="K3" s="1">
        <v>150000000</v>
      </c>
      <c r="L3" s="1">
        <v>264770996</v>
      </c>
      <c r="M3" s="1">
        <v>134806913</v>
      </c>
      <c r="N3" s="1">
        <f>Tabla1[[#This Row],[Recaudacion mundial]]-Tabla1[[#This Row],[Presupuesto]]</f>
        <v>114770996</v>
      </c>
      <c r="O3" s="1">
        <v>55414050</v>
      </c>
      <c r="P3" s="1" t="s">
        <v>16</v>
      </c>
      <c r="Q3" s="1">
        <v>0</v>
      </c>
      <c r="R3" s="1">
        <v>10</v>
      </c>
      <c r="S3" s="1">
        <v>0</v>
      </c>
    </row>
    <row r="4" spans="1:19" x14ac:dyDescent="0.25">
      <c r="A4" s="1" t="s">
        <v>18</v>
      </c>
      <c r="B4" s="1" t="s">
        <v>19</v>
      </c>
      <c r="C4" s="1" t="s">
        <v>167</v>
      </c>
      <c r="D4" s="1" t="s">
        <v>187</v>
      </c>
      <c r="E4" s="1" t="s">
        <v>20</v>
      </c>
      <c r="F4" s="7">
        <v>40179</v>
      </c>
      <c r="G4" s="1" t="s">
        <v>21</v>
      </c>
      <c r="H4" s="1" t="s">
        <v>10</v>
      </c>
      <c r="I4" s="1">
        <v>6.9</v>
      </c>
      <c r="J4" s="1">
        <v>890000</v>
      </c>
      <c r="K4" s="1">
        <v>200000000</v>
      </c>
      <c r="L4" s="1">
        <v>623933331</v>
      </c>
      <c r="M4" s="1">
        <v>312433331</v>
      </c>
      <c r="N4" s="1">
        <f>Tabla1[[#This Row],[Recaudacion mundial]]-Tabla1[[#This Row],[Presupuesto]]</f>
        <v>423933331</v>
      </c>
      <c r="O4" s="1">
        <v>128122480</v>
      </c>
      <c r="P4" s="1" t="s">
        <v>11</v>
      </c>
      <c r="Q4" s="1">
        <v>0</v>
      </c>
      <c r="R4" s="1">
        <v>45</v>
      </c>
      <c r="S4" s="1">
        <v>1</v>
      </c>
    </row>
    <row r="5" spans="1:19" x14ac:dyDescent="0.25">
      <c r="A5" s="2" t="s">
        <v>22</v>
      </c>
      <c r="B5" s="2" t="s">
        <v>23</v>
      </c>
      <c r="C5" s="3" t="s">
        <v>176</v>
      </c>
      <c r="D5" s="1" t="s">
        <v>187</v>
      </c>
      <c r="E5" s="2" t="s">
        <v>24</v>
      </c>
      <c r="F5" s="6">
        <v>40544</v>
      </c>
      <c r="G5" s="2" t="s">
        <v>25</v>
      </c>
      <c r="H5" s="2" t="s">
        <v>10</v>
      </c>
      <c r="I5" s="2">
        <v>7</v>
      </c>
      <c r="J5" s="2">
        <v>921000</v>
      </c>
      <c r="K5" s="2">
        <v>150000000</v>
      </c>
      <c r="L5" s="2">
        <v>449326618</v>
      </c>
      <c r="M5" s="2">
        <v>181030624</v>
      </c>
      <c r="N5" s="2">
        <f>Tabla1[[#This Row],[Recaudacion mundial]]-Tabla1[[#This Row],[Presupuesto]]</f>
        <v>299326618</v>
      </c>
      <c r="O5" s="2">
        <v>65723338</v>
      </c>
      <c r="P5" s="2" t="s">
        <v>26</v>
      </c>
      <c r="Q5" s="2">
        <v>0</v>
      </c>
      <c r="R5" s="2">
        <v>30</v>
      </c>
      <c r="S5" s="2">
        <v>0</v>
      </c>
    </row>
    <row r="6" spans="1:19" x14ac:dyDescent="0.25">
      <c r="A6" s="1" t="s">
        <v>27</v>
      </c>
      <c r="B6" s="1" t="s">
        <v>28</v>
      </c>
      <c r="C6" s="1" t="s">
        <v>173</v>
      </c>
      <c r="D6" s="1" t="s">
        <v>187</v>
      </c>
      <c r="E6" s="1" t="s">
        <v>29</v>
      </c>
      <c r="F6" s="7">
        <v>40544</v>
      </c>
      <c r="G6" s="1" t="s">
        <v>21</v>
      </c>
      <c r="H6" s="1" t="s">
        <v>10</v>
      </c>
      <c r="I6" s="1">
        <v>6.9</v>
      </c>
      <c r="J6" s="1">
        <v>918000</v>
      </c>
      <c r="K6" s="1">
        <v>140000000</v>
      </c>
      <c r="L6" s="1">
        <v>370569774</v>
      </c>
      <c r="M6" s="1">
        <v>176654505</v>
      </c>
      <c r="N6" s="1">
        <f>Tabla1[[#This Row],[Recaudacion mundial]]-Tabla1[[#This Row],[Presupuesto]]</f>
        <v>230569774</v>
      </c>
      <c r="O6" s="1">
        <v>65058524</v>
      </c>
      <c r="P6" s="1" t="s">
        <v>30</v>
      </c>
      <c r="Q6" s="1">
        <v>0</v>
      </c>
      <c r="R6" s="1">
        <v>50</v>
      </c>
      <c r="S6" s="1">
        <v>0</v>
      </c>
    </row>
    <row r="7" spans="1:19" x14ac:dyDescent="0.25">
      <c r="A7" s="2" t="s">
        <v>31</v>
      </c>
      <c r="B7" s="2" t="s">
        <v>32</v>
      </c>
      <c r="C7" s="3" t="s">
        <v>174</v>
      </c>
      <c r="D7" s="3" t="s">
        <v>188</v>
      </c>
      <c r="E7" s="2" t="s">
        <v>33</v>
      </c>
      <c r="F7" s="6">
        <v>40909</v>
      </c>
      <c r="G7" s="2" t="s">
        <v>34</v>
      </c>
      <c r="H7" s="2" t="s">
        <v>10</v>
      </c>
      <c r="I7" s="2">
        <v>8</v>
      </c>
      <c r="J7" s="2">
        <v>1500000</v>
      </c>
      <c r="K7" s="2">
        <v>220000000</v>
      </c>
      <c r="L7" s="2">
        <v>1520538536</v>
      </c>
      <c r="M7" s="2">
        <v>623357910</v>
      </c>
      <c r="N7" s="2">
        <f>Tabla1[[#This Row],[Recaudacion mundial]]-Tabla1[[#This Row],[Presupuesto]]</f>
        <v>1300538536</v>
      </c>
      <c r="O7" s="2">
        <v>207438708</v>
      </c>
      <c r="P7" s="2" t="s">
        <v>35</v>
      </c>
      <c r="Q7" s="2">
        <v>0</v>
      </c>
      <c r="R7" s="2">
        <v>81</v>
      </c>
      <c r="S7" s="2">
        <v>1</v>
      </c>
    </row>
    <row r="8" spans="1:19" x14ac:dyDescent="0.25">
      <c r="A8" s="1" t="s">
        <v>36</v>
      </c>
      <c r="B8" s="1" t="s">
        <v>37</v>
      </c>
      <c r="C8" s="1" t="s">
        <v>167</v>
      </c>
      <c r="D8" s="1" t="s">
        <v>187</v>
      </c>
      <c r="E8" s="1" t="s">
        <v>38</v>
      </c>
      <c r="F8" s="7">
        <v>41275</v>
      </c>
      <c r="G8" s="1" t="s">
        <v>39</v>
      </c>
      <c r="H8" s="1" t="s">
        <v>10</v>
      </c>
      <c r="I8" s="1">
        <v>7.1</v>
      </c>
      <c r="J8" s="1">
        <v>920000</v>
      </c>
      <c r="K8" s="1">
        <v>200000000</v>
      </c>
      <c r="L8" s="1">
        <v>1266152644</v>
      </c>
      <c r="M8" s="1">
        <v>409013994</v>
      </c>
      <c r="N8" s="1">
        <f>Tabla1[[#This Row],[Recaudacion mundial]]-Tabla1[[#This Row],[Presupuesto]]</f>
        <v>1066152644</v>
      </c>
      <c r="O8" s="1">
        <v>174144585</v>
      </c>
      <c r="P8" s="1" t="s">
        <v>40</v>
      </c>
      <c r="Q8" s="1">
        <v>0</v>
      </c>
      <c r="R8" s="1">
        <v>63</v>
      </c>
      <c r="S8" s="1">
        <v>1</v>
      </c>
    </row>
    <row r="9" spans="1:19" x14ac:dyDescent="0.25">
      <c r="A9" s="2" t="s">
        <v>41</v>
      </c>
      <c r="B9" s="2" t="s">
        <v>42</v>
      </c>
      <c r="C9" s="3" t="s">
        <v>23</v>
      </c>
      <c r="D9" s="3" t="s">
        <v>187</v>
      </c>
      <c r="E9" s="2" t="s">
        <v>43</v>
      </c>
      <c r="F9" s="6">
        <v>41275</v>
      </c>
      <c r="G9" s="2" t="s">
        <v>15</v>
      </c>
      <c r="H9" s="2" t="s">
        <v>10</v>
      </c>
      <c r="I9" s="2">
        <v>6.7</v>
      </c>
      <c r="J9" s="2">
        <v>742000</v>
      </c>
      <c r="K9" s="2">
        <v>170000000</v>
      </c>
      <c r="L9" s="2">
        <v>644783140</v>
      </c>
      <c r="M9" s="2">
        <v>206362140</v>
      </c>
      <c r="N9" s="2">
        <f>Tabla1[[#This Row],[Recaudacion mundial]]-Tabla1[[#This Row],[Presupuesto]]</f>
        <v>474783140</v>
      </c>
      <c r="O9" s="2">
        <v>85737841</v>
      </c>
      <c r="P9" s="2" t="s">
        <v>44</v>
      </c>
      <c r="Q9" s="2">
        <v>0</v>
      </c>
      <c r="R9" s="2">
        <v>21</v>
      </c>
      <c r="S9" s="2">
        <v>0</v>
      </c>
    </row>
    <row r="10" spans="1:19" x14ac:dyDescent="0.25">
      <c r="A10" s="1" t="s">
        <v>45</v>
      </c>
      <c r="B10" s="1" t="s">
        <v>46</v>
      </c>
      <c r="C10" s="1" t="s">
        <v>46</v>
      </c>
      <c r="D10" s="1" t="s">
        <v>188</v>
      </c>
      <c r="E10" s="1" t="s">
        <v>47</v>
      </c>
      <c r="F10" s="7">
        <v>41640</v>
      </c>
      <c r="G10" s="1" t="s">
        <v>48</v>
      </c>
      <c r="H10" s="1" t="s">
        <v>10</v>
      </c>
      <c r="I10" s="1">
        <v>8</v>
      </c>
      <c r="J10" s="1">
        <v>1300000</v>
      </c>
      <c r="K10" s="1">
        <v>170000000</v>
      </c>
      <c r="L10" s="1">
        <v>773350376</v>
      </c>
      <c r="M10" s="1">
        <v>333718600</v>
      </c>
      <c r="N10" s="1">
        <f>Tabla1[[#This Row],[Recaudacion mundial]]-Tabla1[[#This Row],[Presupuesto]]</f>
        <v>603350376</v>
      </c>
      <c r="O10" s="1">
        <v>94320883</v>
      </c>
      <c r="P10" s="1" t="s">
        <v>49</v>
      </c>
      <c r="Q10" s="1">
        <v>0</v>
      </c>
      <c r="R10" s="1">
        <v>103</v>
      </c>
      <c r="S10" s="1">
        <v>2</v>
      </c>
    </row>
    <row r="11" spans="1:19" x14ac:dyDescent="0.25">
      <c r="A11" s="2" t="s">
        <v>50</v>
      </c>
      <c r="B11" s="2" t="s">
        <v>51</v>
      </c>
      <c r="C11" s="3" t="s">
        <v>173</v>
      </c>
      <c r="D11" s="3" t="s">
        <v>187</v>
      </c>
      <c r="E11" s="2" t="s">
        <v>52</v>
      </c>
      <c r="F11" s="6">
        <v>41640</v>
      </c>
      <c r="G11" s="2" t="s">
        <v>53</v>
      </c>
      <c r="H11" s="2" t="s">
        <v>10</v>
      </c>
      <c r="I11" s="2">
        <v>7.7</v>
      </c>
      <c r="J11" s="2">
        <v>920000</v>
      </c>
      <c r="K11" s="2">
        <v>170000000</v>
      </c>
      <c r="L11" s="2">
        <v>714421503</v>
      </c>
      <c r="M11" s="2">
        <v>259766572</v>
      </c>
      <c r="N11" s="2">
        <f>Tabla1[[#This Row],[Recaudacion mundial]]-Tabla1[[#This Row],[Presupuesto]]</f>
        <v>544421503</v>
      </c>
      <c r="O11" s="2">
        <v>95023721</v>
      </c>
      <c r="P11" s="2" t="s">
        <v>54</v>
      </c>
      <c r="Q11" s="2">
        <v>0</v>
      </c>
      <c r="R11" s="2">
        <v>52</v>
      </c>
      <c r="S11" s="2">
        <v>1</v>
      </c>
    </row>
    <row r="12" spans="1:19" x14ac:dyDescent="0.25">
      <c r="A12" s="1" t="s">
        <v>55</v>
      </c>
      <c r="B12" s="1" t="s">
        <v>56</v>
      </c>
      <c r="C12" s="1" t="s">
        <v>174</v>
      </c>
      <c r="D12" s="1" t="s">
        <v>188</v>
      </c>
      <c r="E12" s="1" t="s">
        <v>57</v>
      </c>
      <c r="F12" s="7">
        <v>42005</v>
      </c>
      <c r="G12" s="1" t="s">
        <v>58</v>
      </c>
      <c r="H12" s="1" t="s">
        <v>10</v>
      </c>
      <c r="I12" s="1">
        <v>7.3</v>
      </c>
      <c r="J12" s="1">
        <v>946000</v>
      </c>
      <c r="K12" s="1">
        <v>250000000</v>
      </c>
      <c r="L12" s="1">
        <v>1405018048</v>
      </c>
      <c r="M12" s="1">
        <v>459005868</v>
      </c>
      <c r="N12" s="1">
        <f>Tabla1[[#This Row],[Recaudacion mundial]]-Tabla1[[#This Row],[Presupuesto]]</f>
        <v>1155018048</v>
      </c>
      <c r="O12" s="1">
        <v>191271109</v>
      </c>
      <c r="P12" s="1" t="s">
        <v>35</v>
      </c>
      <c r="Q12" s="1">
        <v>0</v>
      </c>
      <c r="R12" s="1">
        <v>52</v>
      </c>
      <c r="S12" s="1">
        <v>0</v>
      </c>
    </row>
    <row r="13" spans="1:19" x14ac:dyDescent="0.25">
      <c r="A13" s="2" t="s">
        <v>59</v>
      </c>
      <c r="B13" s="2" t="s">
        <v>60</v>
      </c>
      <c r="C13" s="3" t="s">
        <v>168</v>
      </c>
      <c r="D13" s="3" t="s">
        <v>187</v>
      </c>
      <c r="E13" s="16" t="s">
        <v>61</v>
      </c>
      <c r="F13" s="6">
        <v>42005</v>
      </c>
      <c r="G13" s="2" t="s">
        <v>62</v>
      </c>
      <c r="H13" s="2" t="s">
        <v>10</v>
      </c>
      <c r="I13" s="2">
        <v>7.2</v>
      </c>
      <c r="J13" s="2">
        <v>741000</v>
      </c>
      <c r="K13" s="2">
        <v>130000000</v>
      </c>
      <c r="L13" s="2">
        <v>519311965</v>
      </c>
      <c r="M13" s="2">
        <v>180202163</v>
      </c>
      <c r="N13" s="2">
        <f>Tabla1[[#This Row],[Recaudacion mundial]]-Tabla1[[#This Row],[Presupuesto]]</f>
        <v>389311965</v>
      </c>
      <c r="O13" s="2">
        <v>57225526</v>
      </c>
      <c r="P13" s="2" t="s">
        <v>63</v>
      </c>
      <c r="Q13" s="2">
        <v>0</v>
      </c>
      <c r="R13" s="2">
        <v>34</v>
      </c>
      <c r="S13" s="2">
        <v>1</v>
      </c>
    </row>
    <row r="14" spans="1:19" x14ac:dyDescent="0.25">
      <c r="A14" s="1" t="s">
        <v>64</v>
      </c>
      <c r="B14" s="1" t="s">
        <v>65</v>
      </c>
      <c r="C14" s="1" t="s">
        <v>173</v>
      </c>
      <c r="D14" s="1" t="s">
        <v>188</v>
      </c>
      <c r="E14" s="1" t="s">
        <v>66</v>
      </c>
      <c r="F14" s="7">
        <v>42370</v>
      </c>
      <c r="G14" s="1" t="s">
        <v>67</v>
      </c>
      <c r="H14" s="1" t="s">
        <v>10</v>
      </c>
      <c r="I14" s="1">
        <v>7.8</v>
      </c>
      <c r="J14" s="1">
        <v>875000</v>
      </c>
      <c r="K14" s="1">
        <v>250000000</v>
      </c>
      <c r="L14" s="1">
        <v>1155046416</v>
      </c>
      <c r="M14" s="1">
        <v>408084349</v>
      </c>
      <c r="N14" s="1">
        <f>Tabla1[[#This Row],[Recaudacion mundial]]-Tabla1[[#This Row],[Presupuesto]]</f>
        <v>905046416</v>
      </c>
      <c r="O14" s="1">
        <v>179139142</v>
      </c>
      <c r="P14" s="1" t="s">
        <v>54</v>
      </c>
      <c r="Q14" s="1">
        <v>0</v>
      </c>
      <c r="R14" s="1">
        <v>73</v>
      </c>
      <c r="S14" s="1">
        <v>0</v>
      </c>
    </row>
    <row r="15" spans="1:19" x14ac:dyDescent="0.25">
      <c r="A15" s="2" t="s">
        <v>68</v>
      </c>
      <c r="B15" s="2" t="s">
        <v>69</v>
      </c>
      <c r="C15" s="3" t="s">
        <v>169</v>
      </c>
      <c r="D15" s="3" t="s">
        <v>187</v>
      </c>
      <c r="E15" s="2" t="s">
        <v>70</v>
      </c>
      <c r="F15" s="6">
        <v>42370</v>
      </c>
      <c r="G15" s="2" t="s">
        <v>25</v>
      </c>
      <c r="H15" s="2" t="s">
        <v>10</v>
      </c>
      <c r="I15" s="2">
        <v>7.5</v>
      </c>
      <c r="J15" s="2">
        <v>830000</v>
      </c>
      <c r="K15" s="2">
        <v>165000000</v>
      </c>
      <c r="L15" s="2">
        <v>677796833</v>
      </c>
      <c r="M15" s="2">
        <v>232641920</v>
      </c>
      <c r="N15" s="2">
        <f>Tabla1[[#This Row],[Recaudacion mundial]]-Tabla1[[#This Row],[Presupuesto]]</f>
        <v>512796833</v>
      </c>
      <c r="O15" s="2">
        <v>85058311</v>
      </c>
      <c r="P15" s="2" t="s">
        <v>71</v>
      </c>
      <c r="Q15" s="2">
        <v>0</v>
      </c>
      <c r="R15" s="2">
        <v>68</v>
      </c>
      <c r="S15" s="2">
        <v>1</v>
      </c>
    </row>
    <row r="16" spans="1:19" x14ac:dyDescent="0.25">
      <c r="A16" s="2" t="s">
        <v>75</v>
      </c>
      <c r="B16" s="2" t="s">
        <v>76</v>
      </c>
      <c r="C16" s="3" t="s">
        <v>175</v>
      </c>
      <c r="D16" s="3" t="s">
        <v>187</v>
      </c>
      <c r="E16" s="2" t="s">
        <v>77</v>
      </c>
      <c r="F16" s="6">
        <v>42736</v>
      </c>
      <c r="G16" s="2" t="s">
        <v>78</v>
      </c>
      <c r="H16" s="2" t="s">
        <v>10</v>
      </c>
      <c r="I16" s="2">
        <v>7.4</v>
      </c>
      <c r="J16" s="2">
        <v>743000</v>
      </c>
      <c r="K16" s="2">
        <v>175000000</v>
      </c>
      <c r="L16" s="2">
        <v>880944210</v>
      </c>
      <c r="M16" s="2">
        <v>334952829</v>
      </c>
      <c r="N16" s="2">
        <f>Tabla1[[#This Row],[Recaudacion mundial]]-Tabla1[[#This Row],[Presupuesto]]</f>
        <v>705944210</v>
      </c>
      <c r="O16" s="2">
        <v>117027503</v>
      </c>
      <c r="P16" s="2" t="s">
        <v>79</v>
      </c>
      <c r="Q16" s="2">
        <v>0</v>
      </c>
      <c r="R16" s="2">
        <v>10</v>
      </c>
      <c r="S16" s="2">
        <v>0</v>
      </c>
    </row>
    <row r="17" spans="1:19" x14ac:dyDescent="0.25">
      <c r="A17" s="1" t="s">
        <v>72</v>
      </c>
      <c r="B17" s="1" t="s">
        <v>73</v>
      </c>
      <c r="C17" s="1" t="s">
        <v>177</v>
      </c>
      <c r="D17" s="1" t="s">
        <v>188</v>
      </c>
      <c r="E17" s="1" t="s">
        <v>74</v>
      </c>
      <c r="F17" s="7">
        <v>42736</v>
      </c>
      <c r="G17" s="1" t="s">
        <v>53</v>
      </c>
      <c r="H17" s="1" t="s">
        <v>10</v>
      </c>
      <c r="I17" s="1">
        <v>7.6</v>
      </c>
      <c r="J17" s="1">
        <v>782000</v>
      </c>
      <c r="K17" s="1">
        <v>200000000</v>
      </c>
      <c r="L17" s="1">
        <v>863756903</v>
      </c>
      <c r="M17" s="1">
        <v>389813101</v>
      </c>
      <c r="N17" s="1">
        <f>Tabla1[[#This Row],[Recaudacion mundial]]-Tabla1[[#This Row],[Presupuesto]]</f>
        <v>663756903</v>
      </c>
      <c r="O17" s="1">
        <v>146510104</v>
      </c>
      <c r="P17" s="1" t="s">
        <v>49</v>
      </c>
      <c r="Q17" s="1">
        <v>0</v>
      </c>
      <c r="R17" s="1">
        <v>60</v>
      </c>
      <c r="S17" s="1">
        <v>1</v>
      </c>
    </row>
    <row r="18" spans="1:19" x14ac:dyDescent="0.25">
      <c r="A18" s="1" t="s">
        <v>80</v>
      </c>
      <c r="B18" s="1" t="s">
        <v>81</v>
      </c>
      <c r="C18" s="1" t="s">
        <v>176</v>
      </c>
      <c r="D18" s="1" t="s">
        <v>187</v>
      </c>
      <c r="E18" s="1" t="s">
        <v>82</v>
      </c>
      <c r="F18" s="7">
        <v>42736</v>
      </c>
      <c r="G18" s="1" t="s">
        <v>39</v>
      </c>
      <c r="H18" s="1" t="s">
        <v>10</v>
      </c>
      <c r="I18" s="1">
        <v>7.9</v>
      </c>
      <c r="J18" s="1">
        <v>841000</v>
      </c>
      <c r="K18" s="1">
        <v>180000000</v>
      </c>
      <c r="L18" s="1">
        <v>855301806</v>
      </c>
      <c r="M18" s="1">
        <v>315058289</v>
      </c>
      <c r="N18" s="1">
        <f>Tabla1[[#This Row],[Recaudacion mundial]]-Tabla1[[#This Row],[Presupuesto]]</f>
        <v>675301806</v>
      </c>
      <c r="O18" s="1">
        <v>122744989</v>
      </c>
      <c r="P18" s="1" t="s">
        <v>83</v>
      </c>
      <c r="Q18" s="1">
        <v>0</v>
      </c>
      <c r="R18" s="1">
        <v>50</v>
      </c>
      <c r="S18" s="1">
        <v>0</v>
      </c>
    </row>
    <row r="19" spans="1:19" x14ac:dyDescent="0.25">
      <c r="A19" s="1" t="s">
        <v>89</v>
      </c>
      <c r="B19" s="1" t="s">
        <v>90</v>
      </c>
      <c r="C19" s="1" t="s">
        <v>174</v>
      </c>
      <c r="D19" s="1" t="s">
        <v>188</v>
      </c>
      <c r="E19" s="1" t="s">
        <v>91</v>
      </c>
      <c r="F19" s="7">
        <v>43101</v>
      </c>
      <c r="G19" s="1" t="s">
        <v>92</v>
      </c>
      <c r="H19" s="1" t="s">
        <v>10</v>
      </c>
      <c r="I19" s="1">
        <v>8.4</v>
      </c>
      <c r="J19" s="1">
        <v>1300000</v>
      </c>
      <c r="K19" s="1">
        <v>321000000</v>
      </c>
      <c r="L19" s="1">
        <v>2052415039</v>
      </c>
      <c r="M19" s="1">
        <v>678815482</v>
      </c>
      <c r="N19" s="1">
        <f>Tabla1[[#This Row],[Recaudacion mundial]]-Tabla1[[#This Row],[Presupuesto]]</f>
        <v>1731415039</v>
      </c>
      <c r="O19" s="1">
        <v>257698183</v>
      </c>
      <c r="P19" s="1" t="s">
        <v>54</v>
      </c>
      <c r="Q19" s="1">
        <v>0</v>
      </c>
      <c r="R19" s="1">
        <v>81</v>
      </c>
      <c r="S19" s="1">
        <v>1</v>
      </c>
    </row>
    <row r="20" spans="1:19" x14ac:dyDescent="0.25">
      <c r="A20" s="2" t="s">
        <v>84</v>
      </c>
      <c r="B20" s="2" t="s">
        <v>85</v>
      </c>
      <c r="C20" s="3" t="s">
        <v>85</v>
      </c>
      <c r="D20" s="3" t="s">
        <v>187</v>
      </c>
      <c r="E20" s="2" t="s">
        <v>86</v>
      </c>
      <c r="F20" s="6">
        <v>43101</v>
      </c>
      <c r="G20" s="2" t="s">
        <v>87</v>
      </c>
      <c r="H20" s="2" t="s">
        <v>10</v>
      </c>
      <c r="I20" s="2">
        <v>7.3</v>
      </c>
      <c r="J20" s="2">
        <v>860000</v>
      </c>
      <c r="K20" s="2">
        <v>200000000</v>
      </c>
      <c r="L20" s="2">
        <v>1349926083</v>
      </c>
      <c r="M20" s="2">
        <v>700426566</v>
      </c>
      <c r="N20" s="2">
        <f>Tabla1[[#This Row],[Recaudacion mundial]]-Tabla1[[#This Row],[Presupuesto]]</f>
        <v>1149926083</v>
      </c>
      <c r="O20" s="2">
        <v>202003951</v>
      </c>
      <c r="P20" s="2" t="s">
        <v>88</v>
      </c>
      <c r="Q20" s="2">
        <v>0</v>
      </c>
      <c r="R20" s="2">
        <v>290</v>
      </c>
      <c r="S20" s="2">
        <v>0</v>
      </c>
    </row>
    <row r="21" spans="1:19" x14ac:dyDescent="0.25">
      <c r="A21" s="2" t="s">
        <v>93</v>
      </c>
      <c r="B21" s="2" t="s">
        <v>94</v>
      </c>
      <c r="C21" s="3" t="s">
        <v>178</v>
      </c>
      <c r="D21" s="3" t="s">
        <v>189</v>
      </c>
      <c r="E21" s="2" t="s">
        <v>95</v>
      </c>
      <c r="F21" s="6">
        <v>43101</v>
      </c>
      <c r="G21" s="2" t="s">
        <v>96</v>
      </c>
      <c r="H21" s="2" t="s">
        <v>10</v>
      </c>
      <c r="I21" s="2">
        <v>7</v>
      </c>
      <c r="J21" s="2">
        <v>465000</v>
      </c>
      <c r="K21" s="2">
        <v>162000000</v>
      </c>
      <c r="L21" s="2">
        <v>622674139</v>
      </c>
      <c r="M21" s="2">
        <v>216648740</v>
      </c>
      <c r="N21" s="2">
        <f>Tabla1[[#This Row],[Recaudacion mundial]]-Tabla1[[#This Row],[Presupuesto]]</f>
        <v>460674139</v>
      </c>
      <c r="O21" s="2">
        <v>75812205</v>
      </c>
      <c r="P21" s="2" t="s">
        <v>63</v>
      </c>
      <c r="Q21" s="2">
        <v>0</v>
      </c>
      <c r="R21" s="2">
        <v>21</v>
      </c>
      <c r="S21" s="2">
        <v>0</v>
      </c>
    </row>
    <row r="22" spans="1:19" x14ac:dyDescent="0.25">
      <c r="A22" s="1" t="s">
        <v>97</v>
      </c>
      <c r="B22" s="1" t="s">
        <v>98</v>
      </c>
      <c r="C22" s="1" t="s">
        <v>174</v>
      </c>
      <c r="D22" s="1" t="s">
        <v>188</v>
      </c>
      <c r="E22" s="1" t="s">
        <v>99</v>
      </c>
      <c r="F22" s="7">
        <v>43466</v>
      </c>
      <c r="G22" s="1" t="s">
        <v>100</v>
      </c>
      <c r="H22" s="1" t="s">
        <v>10</v>
      </c>
      <c r="I22" s="1">
        <v>8.4</v>
      </c>
      <c r="J22" s="1">
        <v>1300000</v>
      </c>
      <c r="K22" s="1">
        <v>356000000</v>
      </c>
      <c r="L22" s="1">
        <v>2799439100</v>
      </c>
      <c r="M22" s="1">
        <v>858373000</v>
      </c>
      <c r="N22" s="1">
        <f>Tabla1[[#This Row],[Recaudacion mundial]]-Tabla1[[#This Row],[Presupuesto]]</f>
        <v>2443439100</v>
      </c>
      <c r="O22" s="1">
        <v>357115007</v>
      </c>
      <c r="P22" s="1" t="s">
        <v>54</v>
      </c>
      <c r="Q22" s="1">
        <v>0</v>
      </c>
      <c r="R22" s="1">
        <v>133</v>
      </c>
      <c r="S22" s="1">
        <v>1</v>
      </c>
    </row>
    <row r="23" spans="1:19" x14ac:dyDescent="0.25">
      <c r="A23" s="1" t="s">
        <v>106</v>
      </c>
      <c r="B23" s="1" t="s">
        <v>107</v>
      </c>
      <c r="C23" s="1" t="s">
        <v>175</v>
      </c>
      <c r="D23" s="1" t="s">
        <v>187</v>
      </c>
      <c r="E23" s="1" t="s">
        <v>108</v>
      </c>
      <c r="F23" s="7">
        <v>43466</v>
      </c>
      <c r="G23" s="1" t="s">
        <v>109</v>
      </c>
      <c r="H23" s="1" t="s">
        <v>10</v>
      </c>
      <c r="I23" s="1">
        <v>7.4</v>
      </c>
      <c r="J23" s="1">
        <v>582000</v>
      </c>
      <c r="K23" s="1">
        <v>160000000</v>
      </c>
      <c r="L23" s="1">
        <v>1132705055</v>
      </c>
      <c r="M23" s="1">
        <v>391283774</v>
      </c>
      <c r="N23" s="1">
        <f>Tabla1[[#This Row],[Recaudacion mundial]]-Tabla1[[#This Row],[Presupuesto]]</f>
        <v>972705055</v>
      </c>
      <c r="O23" s="1">
        <v>92579212</v>
      </c>
      <c r="P23" s="1" t="s">
        <v>79</v>
      </c>
      <c r="Q23" s="1">
        <v>0</v>
      </c>
      <c r="R23" s="1">
        <v>26</v>
      </c>
      <c r="S23" s="1">
        <v>0</v>
      </c>
    </row>
    <row r="24" spans="1:19" x14ac:dyDescent="0.25">
      <c r="A24" s="2" t="s">
        <v>101</v>
      </c>
      <c r="B24" s="2" t="s">
        <v>102</v>
      </c>
      <c r="C24" s="3" t="s">
        <v>170</v>
      </c>
      <c r="D24" s="3" t="s">
        <v>187</v>
      </c>
      <c r="E24" s="2" t="s">
        <v>103</v>
      </c>
      <c r="F24" s="6">
        <v>43466</v>
      </c>
      <c r="G24" s="2" t="s">
        <v>104</v>
      </c>
      <c r="H24" s="2" t="s">
        <v>10</v>
      </c>
      <c r="I24" s="2">
        <v>6.8</v>
      </c>
      <c r="J24" s="2">
        <v>627000</v>
      </c>
      <c r="K24" s="2">
        <v>160000000</v>
      </c>
      <c r="L24" s="2">
        <v>1131416446</v>
      </c>
      <c r="M24" s="2">
        <v>426829839</v>
      </c>
      <c r="N24" s="2">
        <f>Tabla1[[#This Row],[Recaudacion mundial]]-Tabla1[[#This Row],[Presupuesto]]</f>
        <v>971416446</v>
      </c>
      <c r="O24" s="2">
        <v>153433423</v>
      </c>
      <c r="P24" s="2" t="s">
        <v>105</v>
      </c>
      <c r="Q24" s="2">
        <v>0</v>
      </c>
      <c r="R24" s="2">
        <v>56</v>
      </c>
      <c r="S24" s="2">
        <v>0</v>
      </c>
    </row>
    <row r="25" spans="1:19" x14ac:dyDescent="0.25">
      <c r="A25" s="2" t="s">
        <v>110</v>
      </c>
      <c r="B25" s="2" t="s">
        <v>111</v>
      </c>
      <c r="C25" s="3" t="s">
        <v>175</v>
      </c>
      <c r="D25" s="3" t="s">
        <v>187</v>
      </c>
      <c r="E25" s="2" t="s">
        <v>112</v>
      </c>
      <c r="F25" s="6">
        <v>44197</v>
      </c>
      <c r="G25" s="2" t="s">
        <v>113</v>
      </c>
      <c r="H25" s="2" t="s">
        <v>10</v>
      </c>
      <c r="I25" s="2">
        <v>8.1999999999999993</v>
      </c>
      <c r="J25" s="2">
        <v>926000</v>
      </c>
      <c r="K25" s="2">
        <v>200000000</v>
      </c>
      <c r="L25" s="2">
        <v>1952723719</v>
      </c>
      <c r="M25" s="2">
        <v>814866759</v>
      </c>
      <c r="N25" s="2">
        <f>Tabla1[[#This Row],[Recaudacion mundial]]-Tabla1[[#This Row],[Presupuesto]]</f>
        <v>1752723719</v>
      </c>
      <c r="O25" s="2">
        <v>260138569</v>
      </c>
      <c r="P25" s="2" t="s">
        <v>79</v>
      </c>
      <c r="Q25" s="2">
        <v>0</v>
      </c>
      <c r="R25" s="2">
        <v>71</v>
      </c>
      <c r="S25" s="2">
        <v>1</v>
      </c>
    </row>
    <row r="26" spans="1:19" x14ac:dyDescent="0.25">
      <c r="A26" s="1" t="s">
        <v>114</v>
      </c>
      <c r="B26" s="1" t="s">
        <v>115</v>
      </c>
      <c r="C26" s="1" t="s">
        <v>179</v>
      </c>
      <c r="D26" s="1" t="s">
        <v>187</v>
      </c>
      <c r="E26" s="1" t="s">
        <v>116</v>
      </c>
      <c r="F26" s="7">
        <v>44197</v>
      </c>
      <c r="G26" s="1" t="s">
        <v>117</v>
      </c>
      <c r="H26" s="1" t="s">
        <v>10</v>
      </c>
      <c r="I26" s="1">
        <v>7.4</v>
      </c>
      <c r="J26" s="1">
        <v>453000</v>
      </c>
      <c r="K26" s="1">
        <v>200000000</v>
      </c>
      <c r="L26" s="1">
        <v>432243292</v>
      </c>
      <c r="M26" s="1">
        <v>224543292</v>
      </c>
      <c r="N26" s="1">
        <f>Tabla1[[#This Row],[Recaudacion mundial]]-Tabla1[[#This Row],[Presupuesto]]</f>
        <v>232243292</v>
      </c>
      <c r="O26" s="1">
        <v>75388688</v>
      </c>
      <c r="P26" s="1" t="s">
        <v>118</v>
      </c>
      <c r="Q26" s="1">
        <v>0</v>
      </c>
      <c r="R26" s="1">
        <v>67</v>
      </c>
      <c r="S26" s="1">
        <v>1</v>
      </c>
    </row>
    <row r="27" spans="1:19" x14ac:dyDescent="0.25">
      <c r="A27" s="1" t="s">
        <v>123</v>
      </c>
      <c r="B27" s="1" t="s">
        <v>124</v>
      </c>
      <c r="C27" s="1" t="s">
        <v>124</v>
      </c>
      <c r="D27" s="1" t="s">
        <v>188</v>
      </c>
      <c r="E27" s="1" t="s">
        <v>125</v>
      </c>
      <c r="F27" s="7">
        <v>44197</v>
      </c>
      <c r="G27" s="1" t="s">
        <v>126</v>
      </c>
      <c r="H27" s="1" t="s">
        <v>10</v>
      </c>
      <c r="I27" s="1">
        <v>6.3</v>
      </c>
      <c r="J27" s="1">
        <v>400000</v>
      </c>
      <c r="K27" s="1">
        <v>200000000</v>
      </c>
      <c r="L27" s="1">
        <v>402064899</v>
      </c>
      <c r="M27" s="1">
        <v>164870234</v>
      </c>
      <c r="N27" s="1">
        <f>Tabla1[[#This Row],[Recaudacion mundial]]-Tabla1[[#This Row],[Presupuesto]]</f>
        <v>202064899</v>
      </c>
      <c r="O27" s="1">
        <v>71297219</v>
      </c>
      <c r="P27" s="1" t="s">
        <v>127</v>
      </c>
      <c r="Q27" s="1">
        <v>0</v>
      </c>
      <c r="R27" s="1">
        <v>18</v>
      </c>
      <c r="S27" s="1">
        <v>0</v>
      </c>
    </row>
    <row r="28" spans="1:19" x14ac:dyDescent="0.25">
      <c r="A28" s="2" t="s">
        <v>119</v>
      </c>
      <c r="B28" s="2" t="s">
        <v>120</v>
      </c>
      <c r="C28" s="3" t="s">
        <v>171</v>
      </c>
      <c r="D28" s="3" t="s">
        <v>187</v>
      </c>
      <c r="E28" s="2" t="s">
        <v>121</v>
      </c>
      <c r="F28" s="6">
        <v>44197</v>
      </c>
      <c r="G28" s="2" t="s">
        <v>87</v>
      </c>
      <c r="H28" s="2" t="s">
        <v>10</v>
      </c>
      <c r="I28" s="2">
        <v>6.6</v>
      </c>
      <c r="J28" s="2">
        <v>442000</v>
      </c>
      <c r="K28" s="2">
        <v>200000000</v>
      </c>
      <c r="L28" s="2">
        <v>379751655</v>
      </c>
      <c r="M28" s="2">
        <v>183651655</v>
      </c>
      <c r="N28" s="2">
        <f>Tabla1[[#This Row],[Recaudacion mundial]]-Tabla1[[#This Row],[Presupuesto]]</f>
        <v>179751655</v>
      </c>
      <c r="O28" s="2">
        <v>80366312</v>
      </c>
      <c r="P28" s="2" t="s">
        <v>122</v>
      </c>
      <c r="Q28" s="2">
        <v>0</v>
      </c>
      <c r="R28" s="2">
        <v>34</v>
      </c>
      <c r="S28" s="2">
        <v>0</v>
      </c>
    </row>
    <row r="29" spans="1:19" x14ac:dyDescent="0.25">
      <c r="A29" s="1" t="s">
        <v>132</v>
      </c>
      <c r="B29" s="1" t="s">
        <v>133</v>
      </c>
      <c r="C29" s="1" t="s">
        <v>169</v>
      </c>
      <c r="D29" s="1" t="s">
        <v>187</v>
      </c>
      <c r="E29" s="1" t="s">
        <v>134</v>
      </c>
      <c r="F29" s="7">
        <v>44562</v>
      </c>
      <c r="G29" s="1" t="s">
        <v>9</v>
      </c>
      <c r="H29" s="1" t="s">
        <v>10</v>
      </c>
      <c r="I29" s="1">
        <v>6.9</v>
      </c>
      <c r="J29" s="1">
        <v>503000</v>
      </c>
      <c r="K29" s="1">
        <v>414900000</v>
      </c>
      <c r="L29" s="1">
        <v>955775804</v>
      </c>
      <c r="M29" s="1">
        <v>411331607</v>
      </c>
      <c r="N29" s="1">
        <f>Tabla1[[#This Row],[Recaudacion mundial]]-Tabla1[[#This Row],[Presupuesto]]</f>
        <v>540875804</v>
      </c>
      <c r="O29" s="1">
        <v>187420998</v>
      </c>
      <c r="P29" s="1" t="s">
        <v>135</v>
      </c>
      <c r="Q29" s="1">
        <v>0</v>
      </c>
      <c r="R29" s="1">
        <v>30</v>
      </c>
      <c r="S29" s="1">
        <v>0</v>
      </c>
    </row>
    <row r="30" spans="1:19" x14ac:dyDescent="0.25">
      <c r="A30" s="2" t="s">
        <v>128</v>
      </c>
      <c r="B30" s="2" t="s">
        <v>129</v>
      </c>
      <c r="C30" s="3" t="s">
        <v>85</v>
      </c>
      <c r="D30" s="3" t="s">
        <v>187</v>
      </c>
      <c r="E30" s="2" t="s">
        <v>130</v>
      </c>
      <c r="F30" s="6">
        <v>44562</v>
      </c>
      <c r="G30" s="2" t="s">
        <v>131</v>
      </c>
      <c r="H30" s="2" t="s">
        <v>10</v>
      </c>
      <c r="I30" s="2">
        <v>6.7</v>
      </c>
      <c r="J30" s="2">
        <v>322000</v>
      </c>
      <c r="K30" s="2">
        <v>250000000</v>
      </c>
      <c r="L30" s="2">
        <v>859208836</v>
      </c>
      <c r="M30" s="2">
        <v>453829060</v>
      </c>
      <c r="N30" s="2">
        <f>Tabla1[[#This Row],[Recaudacion mundial]]-Tabla1[[#This Row],[Presupuesto]]</f>
        <v>609208836</v>
      </c>
      <c r="O30" s="2">
        <v>181339761</v>
      </c>
      <c r="P30" s="2" t="s">
        <v>88</v>
      </c>
      <c r="Q30" s="2">
        <v>0</v>
      </c>
      <c r="R30" s="2">
        <v>175</v>
      </c>
      <c r="S30" s="2">
        <v>0</v>
      </c>
    </row>
    <row r="31" spans="1:19" x14ac:dyDescent="0.25">
      <c r="A31" s="2" t="s">
        <v>136</v>
      </c>
      <c r="B31" s="2" t="s">
        <v>137</v>
      </c>
      <c r="C31" s="3" t="s">
        <v>23</v>
      </c>
      <c r="D31" s="3" t="s">
        <v>187</v>
      </c>
      <c r="E31" s="2" t="s">
        <v>138</v>
      </c>
      <c r="F31" s="6">
        <v>44562</v>
      </c>
      <c r="G31" s="2" t="s">
        <v>96</v>
      </c>
      <c r="H31" s="2" t="s">
        <v>10</v>
      </c>
      <c r="I31" s="2">
        <v>6.2</v>
      </c>
      <c r="J31" s="2">
        <v>422000</v>
      </c>
      <c r="K31" s="2">
        <v>250000000</v>
      </c>
      <c r="L31" s="2">
        <v>760928081</v>
      </c>
      <c r="M31" s="2">
        <v>343256830</v>
      </c>
      <c r="N31" s="2">
        <f>Tabla1[[#This Row],[Recaudacion mundial]]-Tabla1[[#This Row],[Presupuesto]]</f>
        <v>510928081</v>
      </c>
      <c r="O31" s="2">
        <v>144165107</v>
      </c>
      <c r="P31" s="2" t="s">
        <v>83</v>
      </c>
      <c r="Q31" s="2">
        <v>0</v>
      </c>
      <c r="R31" s="2">
        <v>22</v>
      </c>
      <c r="S31" s="2">
        <v>0</v>
      </c>
    </row>
    <row r="32" spans="1:19" x14ac:dyDescent="0.25">
      <c r="A32" s="1" t="s">
        <v>139</v>
      </c>
      <c r="B32" s="1" t="s">
        <v>140</v>
      </c>
      <c r="C32" s="1" t="s">
        <v>46</v>
      </c>
      <c r="D32" s="1" t="s">
        <v>188</v>
      </c>
      <c r="E32" s="1" t="s">
        <v>141</v>
      </c>
      <c r="F32" s="7">
        <v>44927</v>
      </c>
      <c r="G32" s="1" t="s">
        <v>142</v>
      </c>
      <c r="H32" s="1" t="s">
        <v>10</v>
      </c>
      <c r="I32" s="1">
        <v>7.9</v>
      </c>
      <c r="J32" s="1">
        <v>411000</v>
      </c>
      <c r="K32" s="1">
        <v>250000000</v>
      </c>
      <c r="L32" s="1">
        <v>845555777</v>
      </c>
      <c r="M32" s="1">
        <v>358995815</v>
      </c>
      <c r="N32" s="1">
        <f>Tabla1[[#This Row],[Recaudacion mundial]]-Tabla1[[#This Row],[Presupuesto]]</f>
        <v>595555777</v>
      </c>
      <c r="O32" s="1">
        <v>118414021</v>
      </c>
      <c r="P32" s="1" t="s">
        <v>49</v>
      </c>
      <c r="Q32" s="1">
        <v>0</v>
      </c>
      <c r="R32" s="1">
        <v>88</v>
      </c>
      <c r="S32" s="1">
        <v>1</v>
      </c>
    </row>
    <row r="33" spans="1:19" x14ac:dyDescent="0.25">
      <c r="A33" s="2" t="s">
        <v>143</v>
      </c>
      <c r="B33" s="2" t="s">
        <v>144</v>
      </c>
      <c r="C33" s="3" t="s">
        <v>178</v>
      </c>
      <c r="D33" s="3" t="s">
        <v>189</v>
      </c>
      <c r="E33" s="2" t="s">
        <v>145</v>
      </c>
      <c r="F33" s="6">
        <v>44927</v>
      </c>
      <c r="G33" s="2" t="s">
        <v>21</v>
      </c>
      <c r="H33" s="2" t="s">
        <v>10</v>
      </c>
      <c r="I33" s="2">
        <v>6</v>
      </c>
      <c r="J33" s="2">
        <v>244000</v>
      </c>
      <c r="K33" s="2">
        <v>200000000</v>
      </c>
      <c r="L33" s="2">
        <v>476071180</v>
      </c>
      <c r="M33" s="2">
        <v>214504909</v>
      </c>
      <c r="N33" s="2">
        <f>Tabla1[[#This Row],[Recaudacion mundial]]-Tabla1[[#This Row],[Presupuesto]]</f>
        <v>276071180</v>
      </c>
      <c r="O33" s="2">
        <v>106109650</v>
      </c>
      <c r="P33" s="2" t="s">
        <v>63</v>
      </c>
      <c r="Q33" s="2">
        <v>0</v>
      </c>
      <c r="R33" s="2">
        <v>0</v>
      </c>
      <c r="S33" s="2">
        <v>0</v>
      </c>
    </row>
    <row r="34" spans="1:19" x14ac:dyDescent="0.25">
      <c r="A34" s="1" t="s">
        <v>146</v>
      </c>
      <c r="B34" s="1" t="s">
        <v>147</v>
      </c>
      <c r="C34" s="1" t="s">
        <v>181</v>
      </c>
      <c r="D34" s="1" t="s">
        <v>188</v>
      </c>
      <c r="E34" s="1" t="s">
        <v>148</v>
      </c>
      <c r="F34" s="7">
        <v>44927</v>
      </c>
      <c r="G34" s="1" t="s">
        <v>149</v>
      </c>
      <c r="H34" s="1" t="s">
        <v>10</v>
      </c>
      <c r="I34" s="1">
        <v>5.5</v>
      </c>
      <c r="J34" s="1">
        <v>142000</v>
      </c>
      <c r="K34" s="1">
        <v>220000000</v>
      </c>
      <c r="L34" s="1">
        <v>206136825</v>
      </c>
      <c r="M34" s="1">
        <v>84500223</v>
      </c>
      <c r="N34" s="1">
        <f>Tabla1[[#This Row],[Recaudacion mundial]]-Tabla1[[#This Row],[Presupuesto]]</f>
        <v>-13863175</v>
      </c>
      <c r="O34" s="1">
        <v>46110859</v>
      </c>
      <c r="P34" s="1" t="s">
        <v>150</v>
      </c>
      <c r="Q34" s="1">
        <v>0</v>
      </c>
      <c r="R34" s="1">
        <v>11</v>
      </c>
      <c r="S34" s="1">
        <v>0</v>
      </c>
    </row>
    <row r="35" spans="1:19" x14ac:dyDescent="0.25">
      <c r="A35" s="9" t="s">
        <v>151</v>
      </c>
      <c r="B35" s="9" t="s">
        <v>152</v>
      </c>
      <c r="C35" s="10" t="s">
        <v>180</v>
      </c>
      <c r="D35" s="10" t="s">
        <v>189</v>
      </c>
      <c r="E35" s="9" t="s">
        <v>153</v>
      </c>
      <c r="F35" s="11">
        <v>45292</v>
      </c>
      <c r="G35" s="9" t="s">
        <v>154</v>
      </c>
      <c r="H35" s="9" t="s">
        <v>17</v>
      </c>
      <c r="I35" s="9">
        <v>7.6</v>
      </c>
      <c r="J35" s="9">
        <v>441000</v>
      </c>
      <c r="K35" s="9">
        <v>200000000</v>
      </c>
      <c r="L35" s="9">
        <v>1338073645</v>
      </c>
      <c r="M35" s="9">
        <v>636745858</v>
      </c>
      <c r="N35" s="9">
        <f>Tabla1[[#This Row],[Recaudacion mundial]]-Tabla1[[#This Row],[Presupuesto]]</f>
        <v>1138073645</v>
      </c>
      <c r="O35" s="9">
        <v>211435291</v>
      </c>
      <c r="P35" s="9" t="s">
        <v>155</v>
      </c>
      <c r="Q35" s="9">
        <v>0</v>
      </c>
      <c r="R35" s="9">
        <v>35</v>
      </c>
      <c r="S35" s="9">
        <v>0</v>
      </c>
    </row>
  </sheetData>
  <hyperlinks>
    <hyperlink ref="E1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B6" workbookViewId="0">
      <selection activeCell="G15" sqref="G15"/>
    </sheetView>
  </sheetViews>
  <sheetFormatPr baseColWidth="10" defaultRowHeight="15" x14ac:dyDescent="0.25"/>
  <cols>
    <col min="2" max="2" width="40.85546875" bestFit="1" customWidth="1"/>
    <col min="3" max="3" width="22" bestFit="1" customWidth="1"/>
    <col min="6" max="6" width="17.5703125" customWidth="1"/>
    <col min="7" max="7" width="22" bestFit="1" customWidth="1"/>
    <col min="8" max="8" width="17.5703125" bestFit="1" customWidth="1"/>
  </cols>
  <sheetData>
    <row r="1" spans="2:8" x14ac:dyDescent="0.25">
      <c r="B1" s="12" t="s">
        <v>183</v>
      </c>
      <c r="C1" t="s">
        <v>185</v>
      </c>
    </row>
    <row r="2" spans="2:8" x14ac:dyDescent="0.25">
      <c r="B2" s="13" t="s">
        <v>98</v>
      </c>
      <c r="C2" s="14">
        <v>2443439100</v>
      </c>
      <c r="E2" s="13" t="s">
        <v>174</v>
      </c>
      <c r="G2" s="14">
        <v>6630410723</v>
      </c>
    </row>
    <row r="3" spans="2:8" x14ac:dyDescent="0.25">
      <c r="B3" s="13" t="s">
        <v>111</v>
      </c>
      <c r="C3" s="14">
        <v>1752723719</v>
      </c>
      <c r="E3" s="13" t="s">
        <v>175</v>
      </c>
      <c r="G3" s="14">
        <v>3431372984</v>
      </c>
    </row>
    <row r="4" spans="2:8" x14ac:dyDescent="0.25">
      <c r="B4" s="13" t="s">
        <v>90</v>
      </c>
      <c r="C4" s="14">
        <v>1731415039</v>
      </c>
      <c r="E4" s="13" t="s">
        <v>167</v>
      </c>
      <c r="G4" s="14">
        <v>1935882222</v>
      </c>
    </row>
    <row r="5" spans="2:8" x14ac:dyDescent="0.25">
      <c r="B5" s="13" t="s">
        <v>32</v>
      </c>
      <c r="C5" s="14">
        <v>1300538536</v>
      </c>
      <c r="E5" s="13" t="s">
        <v>85</v>
      </c>
      <c r="G5" s="14">
        <v>1759134919</v>
      </c>
    </row>
    <row r="6" spans="2:8" x14ac:dyDescent="0.25">
      <c r="B6" s="13" t="s">
        <v>56</v>
      </c>
      <c r="C6" s="14">
        <v>1155018048</v>
      </c>
      <c r="E6" s="13" t="s">
        <v>173</v>
      </c>
      <c r="G6" s="14">
        <v>1680037693</v>
      </c>
    </row>
    <row r="7" spans="2:8" x14ac:dyDescent="0.25">
      <c r="B7" s="13" t="s">
        <v>85</v>
      </c>
      <c r="C7" s="14">
        <v>1149926083</v>
      </c>
    </row>
    <row r="8" spans="2:8" x14ac:dyDescent="0.25">
      <c r="B8" s="13" t="s">
        <v>152</v>
      </c>
      <c r="C8" s="14">
        <v>1138073645</v>
      </c>
    </row>
    <row r="9" spans="2:8" x14ac:dyDescent="0.25">
      <c r="B9" s="13" t="s">
        <v>37</v>
      </c>
      <c r="C9" s="14">
        <v>1066152644</v>
      </c>
    </row>
    <row r="10" spans="2:8" x14ac:dyDescent="0.25">
      <c r="B10" s="13" t="s">
        <v>107</v>
      </c>
      <c r="C10" s="14">
        <v>972705055</v>
      </c>
    </row>
    <row r="11" spans="2:8" x14ac:dyDescent="0.25">
      <c r="B11" s="13" t="s">
        <v>102</v>
      </c>
      <c r="C11" s="14">
        <v>971416446</v>
      </c>
      <c r="G11" s="15"/>
    </row>
    <row r="12" spans="2:8" x14ac:dyDescent="0.25">
      <c r="B12" s="13" t="s">
        <v>65</v>
      </c>
      <c r="C12" s="14">
        <v>905046416</v>
      </c>
    </row>
    <row r="13" spans="2:8" x14ac:dyDescent="0.25">
      <c r="B13" s="13" t="s">
        <v>76</v>
      </c>
      <c r="C13" s="14">
        <v>705944210</v>
      </c>
    </row>
    <row r="14" spans="2:8" x14ac:dyDescent="0.25">
      <c r="B14" s="13" t="s">
        <v>81</v>
      </c>
      <c r="C14" s="14">
        <v>675301806</v>
      </c>
      <c r="F14" s="12" t="s">
        <v>183</v>
      </c>
      <c r="G14" t="s">
        <v>185</v>
      </c>
      <c r="H14" t="s">
        <v>190</v>
      </c>
    </row>
    <row r="15" spans="2:8" x14ac:dyDescent="0.25">
      <c r="B15" s="13" t="s">
        <v>73</v>
      </c>
      <c r="C15" s="14">
        <v>663756903</v>
      </c>
      <c r="F15" s="13" t="s">
        <v>187</v>
      </c>
      <c r="G15" s="14">
        <v>12802888038</v>
      </c>
      <c r="H15" s="14">
        <v>21</v>
      </c>
    </row>
    <row r="16" spans="2:8" x14ac:dyDescent="0.25">
      <c r="B16" s="13" t="s">
        <v>129</v>
      </c>
      <c r="C16" s="14">
        <v>609208836</v>
      </c>
      <c r="F16" s="13" t="s">
        <v>188</v>
      </c>
      <c r="G16" s="14">
        <v>9586321919</v>
      </c>
      <c r="H16" s="14">
        <v>10</v>
      </c>
    </row>
    <row r="17" spans="2:8" x14ac:dyDescent="0.25">
      <c r="B17" s="13" t="s">
        <v>46</v>
      </c>
      <c r="C17" s="14">
        <v>603350376</v>
      </c>
      <c r="F17" s="13" t="s">
        <v>189</v>
      </c>
      <c r="G17" s="14">
        <v>1874818964</v>
      </c>
      <c r="H17" s="14">
        <v>3</v>
      </c>
    </row>
    <row r="18" spans="2:8" x14ac:dyDescent="0.25">
      <c r="B18" s="13" t="s">
        <v>140</v>
      </c>
      <c r="C18" s="14">
        <v>595555777</v>
      </c>
      <c r="F18" s="13" t="s">
        <v>184</v>
      </c>
      <c r="G18" s="14">
        <v>24264028921</v>
      </c>
      <c r="H18" s="14">
        <v>34</v>
      </c>
    </row>
    <row r="19" spans="2:8" x14ac:dyDescent="0.25">
      <c r="B19" s="13" t="s">
        <v>51</v>
      </c>
      <c r="C19" s="14">
        <v>544421503</v>
      </c>
    </row>
    <row r="20" spans="2:8" x14ac:dyDescent="0.25">
      <c r="B20" s="13" t="s">
        <v>133</v>
      </c>
      <c r="C20" s="14">
        <v>540875804</v>
      </c>
    </row>
    <row r="21" spans="2:8" x14ac:dyDescent="0.25">
      <c r="B21" s="13" t="s">
        <v>69</v>
      </c>
      <c r="C21" s="14">
        <v>512796833</v>
      </c>
    </row>
    <row r="22" spans="2:8" x14ac:dyDescent="0.25">
      <c r="B22" s="13" t="s">
        <v>137</v>
      </c>
      <c r="C22" s="14">
        <v>510928081</v>
      </c>
    </row>
    <row r="23" spans="2:8" x14ac:dyDescent="0.25">
      <c r="B23" s="13" t="s">
        <v>42</v>
      </c>
      <c r="C23" s="14">
        <v>474783140</v>
      </c>
    </row>
    <row r="24" spans="2:8" x14ac:dyDescent="0.25">
      <c r="B24" s="13" t="s">
        <v>94</v>
      </c>
      <c r="C24" s="14">
        <v>460674139</v>
      </c>
    </row>
    <row r="25" spans="2:8" x14ac:dyDescent="0.25">
      <c r="B25" s="13" t="s">
        <v>7</v>
      </c>
      <c r="C25" s="14">
        <v>445796247</v>
      </c>
    </row>
    <row r="26" spans="2:8" x14ac:dyDescent="0.25">
      <c r="B26" s="13" t="s">
        <v>19</v>
      </c>
      <c r="C26" s="14">
        <v>423933331</v>
      </c>
    </row>
    <row r="27" spans="2:8" x14ac:dyDescent="0.25">
      <c r="B27" s="13" t="s">
        <v>60</v>
      </c>
      <c r="C27" s="14">
        <v>389311965</v>
      </c>
    </row>
    <row r="28" spans="2:8" x14ac:dyDescent="0.25">
      <c r="B28" s="13" t="s">
        <v>23</v>
      </c>
      <c r="C28" s="14">
        <v>299326618</v>
      </c>
    </row>
    <row r="29" spans="2:8" x14ac:dyDescent="0.25">
      <c r="B29" s="13" t="s">
        <v>144</v>
      </c>
      <c r="C29" s="14">
        <v>276071180</v>
      </c>
    </row>
    <row r="30" spans="2:8" x14ac:dyDescent="0.25">
      <c r="B30" s="13" t="s">
        <v>115</v>
      </c>
      <c r="C30" s="14">
        <v>232243292</v>
      </c>
    </row>
    <row r="31" spans="2:8" x14ac:dyDescent="0.25">
      <c r="B31" s="13" t="s">
        <v>28</v>
      </c>
      <c r="C31" s="14">
        <v>230569774</v>
      </c>
    </row>
    <row r="32" spans="2:8" x14ac:dyDescent="0.25">
      <c r="B32" s="13" t="s">
        <v>124</v>
      </c>
      <c r="C32" s="14">
        <v>202064899</v>
      </c>
    </row>
    <row r="33" spans="2:3" x14ac:dyDescent="0.25">
      <c r="B33" s="13" t="s">
        <v>120</v>
      </c>
      <c r="C33" s="14">
        <v>179751655</v>
      </c>
    </row>
    <row r="34" spans="2:3" x14ac:dyDescent="0.25">
      <c r="B34" s="13" t="s">
        <v>13</v>
      </c>
      <c r="C34" s="14">
        <v>114770996</v>
      </c>
    </row>
    <row r="35" spans="2:3" x14ac:dyDescent="0.25">
      <c r="B35" s="13" t="s">
        <v>147</v>
      </c>
      <c r="C35" s="14">
        <v>-13863175</v>
      </c>
    </row>
    <row r="36" spans="2:3" x14ac:dyDescent="0.25">
      <c r="B36" s="13" t="s">
        <v>184</v>
      </c>
      <c r="C36" s="14">
        <v>24264028921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Ucm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2025-02-24T18:51:46Z</dcterms:modified>
</cp:coreProperties>
</file>