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MS_in_prep\Orquis\Data\"/>
    </mc:Choice>
  </mc:AlternateContent>
  <bookViews>
    <workbookView xWindow="0" yWindow="0" windowWidth="12915" windowHeight="7620" tabRatio="1000" activeTab="4"/>
  </bookViews>
  <sheets>
    <sheet name="RNBYOrq" sheetId="1" r:id="rId1"/>
    <sheet name="RNBYForófitos" sheetId="2" r:id="rId2"/>
    <sheet name="RNYBLab" sheetId="3" r:id="rId3"/>
    <sheet name="Lista sps" sheetId="4" r:id="rId4"/>
    <sheet name="LHOrq" sheetId="5" r:id="rId5"/>
    <sheet name="LHForófitos" sheetId="6" r:id="rId6"/>
    <sheet name="LHLab" sheetId="7" r:id="rId7"/>
    <sheet name="Hoja1" sheetId="8" r:id="rId8"/>
    <sheet name="ForofitosCandidatos" sheetId="9" r:id="rId9"/>
    <sheet name="Qualitative traits" sheetId="10" r:id="rId10"/>
    <sheet name="Playlist" sheetId="11" r:id="rId11"/>
  </sheets>
  <definedNames>
    <definedName name="_xlnm._FilterDatabase" localSheetId="5" hidden="1">LHForófitos!$A$1:$X$46</definedName>
    <definedName name="_xlnm._FilterDatabase" localSheetId="6" hidden="1">LHLab!$A$1:$BC$310</definedName>
    <definedName name="_xlnm._FilterDatabase" localSheetId="4" hidden="1">LHOrq!$A$1:$AA$312</definedName>
    <definedName name="_xlnm._FilterDatabase" localSheetId="0" hidden="1">RNBYOrq!$A$1:$X$222</definedName>
    <definedName name="_xlnm._FilterDatabase" localSheetId="2" hidden="1">RNYBLab!$A$1:$BA$223</definedName>
  </definedNames>
  <calcPr calcId="152511"/>
</workbook>
</file>

<file path=xl/calcChain.xml><?xml version="1.0" encoding="utf-8"?>
<calcChain xmlns="http://schemas.openxmlformats.org/spreadsheetml/2006/main">
  <c r="AB100" i="7" l="1"/>
  <c r="AA100" i="7"/>
  <c r="AB99" i="7"/>
  <c r="AA99" i="7"/>
  <c r="AB98" i="7"/>
  <c r="AA98" i="7"/>
  <c r="AB97" i="7"/>
  <c r="AA97" i="7"/>
  <c r="AB96" i="7"/>
  <c r="AA96" i="7"/>
  <c r="AB95" i="7"/>
  <c r="AA95" i="7"/>
  <c r="AB94" i="7"/>
  <c r="AA94" i="7"/>
  <c r="AB93" i="7"/>
  <c r="AA93" i="7"/>
  <c r="AB92" i="7"/>
  <c r="AA92" i="7"/>
  <c r="AB91" i="7"/>
  <c r="AA91" i="7"/>
  <c r="AB90" i="7"/>
  <c r="AA90" i="7"/>
  <c r="AB89" i="7"/>
  <c r="AA89" i="7"/>
  <c r="AB88" i="7"/>
  <c r="AA88" i="7"/>
  <c r="AB87" i="7"/>
  <c r="AA87" i="7"/>
  <c r="AB86" i="7"/>
  <c r="AA86" i="7"/>
  <c r="AB85" i="7"/>
  <c r="AA85" i="7"/>
  <c r="AB84" i="7"/>
  <c r="AA84" i="7"/>
  <c r="AB83" i="7"/>
  <c r="AA83" i="7"/>
  <c r="AB82" i="7"/>
  <c r="AA82" i="7"/>
  <c r="AB81" i="7"/>
  <c r="AA81" i="7"/>
  <c r="AB80" i="7"/>
  <c r="AA80" i="7"/>
  <c r="AB79" i="7"/>
  <c r="AA79" i="7"/>
  <c r="AB78" i="7"/>
  <c r="AA78" i="7"/>
  <c r="AB52" i="7"/>
  <c r="AA52" i="7"/>
  <c r="AB51" i="7"/>
  <c r="AA51" i="7"/>
  <c r="AB50" i="7"/>
  <c r="AA50" i="7"/>
  <c r="AB49" i="7"/>
  <c r="AA49" i="7"/>
  <c r="AB48" i="7"/>
  <c r="AA48" i="7"/>
  <c r="AB47" i="7"/>
  <c r="AA47" i="7"/>
  <c r="AB46" i="7"/>
  <c r="AA46" i="7"/>
  <c r="AB45" i="7"/>
  <c r="AA45" i="7"/>
  <c r="AB44" i="7"/>
  <c r="AA44" i="7"/>
  <c r="AB43" i="7"/>
  <c r="AA43" i="7"/>
  <c r="AB42" i="7"/>
  <c r="AA42" i="7"/>
  <c r="AB41" i="7"/>
  <c r="AA41" i="7"/>
  <c r="AB40" i="7"/>
  <c r="AA40" i="7"/>
  <c r="AB39" i="7"/>
  <c r="AA39" i="7"/>
  <c r="AB38" i="7"/>
  <c r="AA38" i="7"/>
  <c r="AB37" i="7"/>
  <c r="AA37" i="7"/>
  <c r="AB36" i="7"/>
  <c r="AA36" i="7"/>
  <c r="AB35" i="7"/>
  <c r="AA35" i="7"/>
  <c r="AB34" i="7"/>
  <c r="AA34" i="7"/>
  <c r="AB33" i="7"/>
  <c r="AA33" i="7"/>
  <c r="P109" i="5"/>
  <c r="Q109" i="5" s="1"/>
  <c r="P108" i="5"/>
  <c r="Q108" i="5" s="1"/>
  <c r="P107" i="5"/>
  <c r="Q107" i="5" s="1"/>
  <c r="P106" i="5"/>
  <c r="Q106" i="5" s="1"/>
  <c r="P105" i="5"/>
  <c r="Q105" i="5" s="1"/>
  <c r="P103" i="5"/>
  <c r="Q103" i="5" s="1"/>
  <c r="P102" i="5"/>
  <c r="Q102" i="5" s="1"/>
  <c r="P101" i="5"/>
  <c r="Q101" i="5" s="1"/>
  <c r="P100" i="5"/>
  <c r="Q100" i="5" s="1"/>
  <c r="P99" i="5"/>
  <c r="Q99" i="5" s="1"/>
  <c r="P98" i="5"/>
  <c r="Q98" i="5" s="1"/>
  <c r="P97" i="5"/>
  <c r="Q97" i="5" s="1"/>
  <c r="P96" i="5"/>
  <c r="Q96" i="5" s="1"/>
  <c r="P95" i="5"/>
  <c r="Q95" i="5" s="1"/>
  <c r="P94" i="5"/>
  <c r="Q94"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Q58" i="5" s="1"/>
  <c r="P57" i="5"/>
  <c r="Q57" i="5" s="1"/>
  <c r="P56" i="5"/>
  <c r="Q56" i="5" s="1"/>
  <c r="P55" i="5"/>
  <c r="Q55" i="5" s="1"/>
  <c r="P54" i="5"/>
  <c r="Q54" i="5" s="1"/>
  <c r="P53" i="5"/>
  <c r="Q53" i="5" s="1"/>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Q35" i="5"/>
  <c r="P35" i="5"/>
  <c r="Q30" i="5"/>
  <c r="P30" i="5"/>
  <c r="Q29" i="5"/>
  <c r="P29" i="5"/>
  <c r="Q28" i="5"/>
  <c r="P28" i="5"/>
  <c r="Q27" i="5"/>
  <c r="P27" i="5"/>
  <c r="Q26" i="5"/>
  <c r="P26" i="5"/>
  <c r="Q25" i="5"/>
  <c r="P25" i="5"/>
  <c r="Q24" i="5"/>
  <c r="P24" i="5"/>
  <c r="Q23" i="5"/>
  <c r="P23" i="5"/>
  <c r="Q22" i="5"/>
  <c r="P22" i="5"/>
  <c r="Q21" i="5"/>
  <c r="P21" i="5"/>
  <c r="Q20" i="5"/>
  <c r="P20" i="5"/>
  <c r="J35" i="4"/>
  <c r="G35" i="4"/>
  <c r="F35" i="4"/>
  <c r="E35" i="4"/>
  <c r="J34" i="4"/>
  <c r="G34" i="4"/>
  <c r="F34" i="4"/>
  <c r="E34" i="4"/>
  <c r="J33" i="4"/>
  <c r="G33" i="4"/>
  <c r="F33" i="4"/>
  <c r="E33" i="4"/>
  <c r="J32" i="4"/>
  <c r="G32" i="4"/>
  <c r="F32" i="4"/>
  <c r="E32" i="4"/>
  <c r="J31" i="4"/>
  <c r="G31" i="4"/>
  <c r="F31" i="4"/>
  <c r="E31" i="4"/>
  <c r="J30" i="4"/>
  <c r="G30" i="4"/>
  <c r="F30" i="4"/>
  <c r="E30" i="4"/>
  <c r="J29" i="4"/>
  <c r="G29" i="4"/>
  <c r="F29" i="4"/>
  <c r="E29" i="4"/>
  <c r="J28" i="4"/>
  <c r="G28" i="4"/>
  <c r="F28" i="4"/>
  <c r="E28" i="4"/>
  <c r="J27" i="4"/>
  <c r="G27" i="4"/>
  <c r="F27" i="4"/>
  <c r="E27" i="4"/>
  <c r="J26" i="4"/>
  <c r="G26" i="4"/>
  <c r="F26" i="4"/>
  <c r="E26" i="4"/>
  <c r="J25" i="4"/>
  <c r="G25" i="4"/>
  <c r="F25" i="4"/>
  <c r="E25" i="4"/>
  <c r="J24" i="4"/>
  <c r="G24" i="4"/>
  <c r="F24" i="4"/>
  <c r="E24" i="4"/>
  <c r="J23" i="4"/>
  <c r="G23" i="4"/>
  <c r="F23" i="4"/>
  <c r="E23" i="4"/>
  <c r="J22" i="4"/>
  <c r="G22" i="4"/>
  <c r="F22" i="4"/>
  <c r="E22" i="4"/>
  <c r="J21" i="4"/>
  <c r="G21" i="4"/>
  <c r="F21" i="4"/>
  <c r="E21" i="4"/>
  <c r="J20" i="4"/>
  <c r="G20" i="4"/>
  <c r="F20" i="4"/>
  <c r="E20" i="4"/>
  <c r="J19" i="4"/>
  <c r="G19" i="4"/>
  <c r="F19" i="4"/>
  <c r="E19" i="4"/>
  <c r="J18" i="4"/>
  <c r="G18" i="4"/>
  <c r="F18" i="4"/>
  <c r="E18" i="4"/>
  <c r="J17" i="4"/>
  <c r="G17" i="4"/>
  <c r="F17" i="4"/>
  <c r="E17" i="4"/>
  <c r="J16" i="4"/>
  <c r="G16" i="4"/>
  <c r="F16" i="4"/>
  <c r="E16" i="4"/>
  <c r="J15" i="4"/>
  <c r="G15" i="4"/>
  <c r="F15" i="4"/>
  <c r="E15" i="4"/>
  <c r="J14" i="4"/>
  <c r="G14" i="4"/>
  <c r="F14" i="4"/>
  <c r="E14" i="4"/>
  <c r="J13" i="4"/>
  <c r="G13" i="4"/>
  <c r="F13" i="4"/>
  <c r="E13" i="4"/>
  <c r="J12" i="4"/>
  <c r="G12" i="4"/>
  <c r="F12" i="4"/>
  <c r="E12" i="4"/>
  <c r="J11" i="4"/>
  <c r="G11" i="4"/>
  <c r="F11" i="4"/>
  <c r="E11" i="4"/>
  <c r="J10" i="4"/>
  <c r="G10" i="4"/>
  <c r="F10" i="4"/>
  <c r="E10" i="4"/>
  <c r="J9" i="4"/>
  <c r="G9" i="4"/>
  <c r="F9" i="4"/>
  <c r="E9" i="4"/>
  <c r="J8" i="4"/>
  <c r="G8" i="4"/>
  <c r="F8" i="4"/>
  <c r="E8" i="4"/>
  <c r="J7" i="4"/>
  <c r="G7" i="4"/>
  <c r="F7" i="4"/>
  <c r="E7" i="4"/>
  <c r="J6" i="4"/>
  <c r="G6" i="4"/>
  <c r="F6" i="4"/>
  <c r="E6" i="4"/>
  <c r="J5" i="4"/>
  <c r="G5" i="4"/>
  <c r="F5" i="4"/>
  <c r="E5" i="4"/>
  <c r="J4" i="4"/>
  <c r="G4" i="4"/>
  <c r="F4" i="4"/>
  <c r="E4" i="4"/>
  <c r="AY3" i="4"/>
  <c r="J3" i="4"/>
  <c r="G3" i="4"/>
  <c r="F3" i="4"/>
  <c r="E3" i="4"/>
  <c r="J2" i="4"/>
  <c r="J36" i="4" s="1"/>
  <c r="G2" i="4"/>
  <c r="F2" i="4"/>
  <c r="E2" i="4"/>
</calcChain>
</file>

<file path=xl/sharedStrings.xml><?xml version="1.0" encoding="utf-8"?>
<sst xmlns="http://schemas.openxmlformats.org/spreadsheetml/2006/main" count="8199" uniqueCount="832">
  <si>
    <t>Localidad</t>
  </si>
  <si>
    <t>Coord</t>
  </si>
  <si>
    <t>ID Forófito</t>
  </si>
  <si>
    <t>sp forofito</t>
  </si>
  <si>
    <t>cod estrato</t>
  </si>
  <si>
    <t>Estrato (m))</t>
  </si>
  <si>
    <t>NUF (#)</t>
  </si>
  <si>
    <t>L NUF (cm)</t>
  </si>
  <si>
    <t>ID Orq</t>
  </si>
  <si>
    <t>sp</t>
  </si>
  <si>
    <t>Diámetro (cm)</t>
  </si>
  <si>
    <t>WP</t>
  </si>
  <si>
    <t>Cod_estrato</t>
  </si>
  <si>
    <t>estrato (m)</t>
  </si>
  <si>
    <t>foto hemi s</t>
  </si>
  <si>
    <t>w</t>
  </si>
  <si>
    <t>e</t>
  </si>
  <si>
    <t>n</t>
  </si>
  <si>
    <t>iphone</t>
  </si>
  <si>
    <t>obs</t>
  </si>
  <si>
    <t>obs forofito</t>
  </si>
  <si>
    <t>obs iphone</t>
  </si>
  <si>
    <t>forofito</t>
  </si>
  <si>
    <t>DAP</t>
  </si>
  <si>
    <t>af</t>
  </si>
  <si>
    <t>at</t>
  </si>
  <si>
    <t>foto</t>
  </si>
  <si>
    <t>rnby</t>
  </si>
  <si>
    <t xml:space="preserve"> - </t>
  </si>
  <si>
    <t>mas temprano. q. la sgte</t>
  </si>
  <si>
    <t>Sp Orq</t>
  </si>
  <si>
    <t>n hojas</t>
  </si>
  <si>
    <t>Peso fresco (g)</t>
  </si>
  <si>
    <t>Etiqueta hoja</t>
  </si>
  <si>
    <t>Etiqueta histo</t>
  </si>
  <si>
    <t>Tejido</t>
  </si>
  <si>
    <t>Fertil</t>
  </si>
  <si>
    <t>Obs</t>
  </si>
  <si>
    <t>pic</t>
  </si>
  <si>
    <t>Peso fresco</t>
  </si>
  <si>
    <t>Peso fresco raiz</t>
  </si>
  <si>
    <t>long tramo pesado</t>
  </si>
  <si>
    <t>peso fresco tallo</t>
  </si>
  <si>
    <t>long tramo</t>
  </si>
  <si>
    <t>RNBY 25/10/2017</t>
  </si>
  <si>
    <t>Pleurothallis hystrix</t>
  </si>
  <si>
    <t>no</t>
  </si>
  <si>
    <t>un individuo gigante</t>
  </si>
  <si>
    <t>unico id</t>
  </si>
  <si>
    <t>Panmorphia cuspidata</t>
  </si>
  <si>
    <t>3 infl fr, 12 secas</t>
  </si>
  <si>
    <t>si</t>
  </si>
  <si>
    <t>2 fr, 9 secas, 1 fruto</t>
  </si>
  <si>
    <t>4 fr, 7 secas</t>
  </si>
  <si>
    <t>con fruto, hojas opuestas</t>
  </si>
  <si>
    <t>hojas opuestas,epifitos al este y al sur, al lado d claro</t>
  </si>
  <si>
    <t>Epidendrum sp.</t>
  </si>
  <si>
    <t>nectandra hoja grande</t>
  </si>
  <si>
    <t>9701,04</t>
  </si>
  <si>
    <t>la hoja de sla tienecun ramicaule de 10cm long</t>
  </si>
  <si>
    <t>mucho mas temprano</t>
  </si>
  <si>
    <t>hojas opuestas, lankesteriana</t>
  </si>
  <si>
    <t>Mormolyca rufescens</t>
  </si>
  <si>
    <t>Stelis spathulata</t>
  </si>
  <si>
    <t>Flor</t>
  </si>
  <si>
    <t>mucho musgo y liquen</t>
  </si>
  <si>
    <t>Maxillaria ramosa</t>
  </si>
  <si>
    <t>2 frutos</t>
  </si>
  <si>
    <t>Stelis</t>
  </si>
  <si>
    <t>Fecha</t>
  </si>
  <si>
    <t>hojas opuestas grandes no aroma, puntuaciones</t>
  </si>
  <si>
    <t>Oncidium adelaide</t>
  </si>
  <si>
    <t>lauracea</t>
  </si>
  <si>
    <t>50;38</t>
  </si>
  <si>
    <t>Stelis argentata</t>
  </si>
  <si>
    <t>sin orquideas</t>
  </si>
  <si>
    <t>falta</t>
  </si>
  <si>
    <t>hoja compuesta imparipinada</t>
  </si>
  <si>
    <t>95;60</t>
  </si>
  <si>
    <t>hojas alternas</t>
  </si>
  <si>
    <t>a420</t>
  </si>
  <si>
    <t>Forófito</t>
  </si>
  <si>
    <t>Id_Code</t>
  </si>
  <si>
    <t>ID_Orq</t>
  </si>
  <si>
    <t>Stelis sp.</t>
  </si>
  <si>
    <t>a cultivo</t>
  </si>
  <si>
    <t>a cultivo, hojalarga y estrecha M2</t>
  </si>
  <si>
    <t>4 infl frescas, 12 secas</t>
  </si>
  <si>
    <t>Stelis sp.2</t>
  </si>
  <si>
    <t>fruto</t>
  </si>
  <si>
    <t>a cultivo, peque, flor blanca NHO329?</t>
  </si>
  <si>
    <t>si, flor y fruto</t>
  </si>
  <si>
    <t>Maxillaria fritzii</t>
  </si>
  <si>
    <t>Maxilaria scandente</t>
  </si>
  <si>
    <t>Epidendrum porpax</t>
  </si>
  <si>
    <t>Campylocentrum micranthum</t>
  </si>
  <si>
    <t>3 infl secas</t>
  </si>
  <si>
    <t>Estrato</t>
  </si>
  <si>
    <t>5 infl frescas, 8 secas</t>
  </si>
  <si>
    <t>5 infl frescas, 11 secas</t>
  </si>
  <si>
    <t>h_Estrato</t>
  </si>
  <si>
    <t>RNBY 26/10/2017</t>
  </si>
  <si>
    <t>ID_Orq_temp</t>
  </si>
  <si>
    <t>Measurement</t>
  </si>
  <si>
    <t>_</t>
  </si>
  <si>
    <t>la long es de la unidad funcional</t>
  </si>
  <si>
    <t>?</t>
  </si>
  <si>
    <t>epidendrum porpax</t>
  </si>
  <si>
    <t>Area (cm)</t>
  </si>
  <si>
    <t>Myoxanthus</t>
  </si>
  <si>
    <t>flor</t>
  </si>
  <si>
    <t>2 infl frescas, 3 secas</t>
  </si>
  <si>
    <t>4 infl frescas, 4 secas</t>
  </si>
  <si>
    <t>5 infl frescas,8 secas</t>
  </si>
  <si>
    <t>Mean</t>
  </si>
  <si>
    <t>6 frescas, 3 secas</t>
  </si>
  <si>
    <t>7 frescas, 8 secas</t>
  </si>
  <si>
    <t>5 fres, 11secas</t>
  </si>
  <si>
    <t>4 fres,</t>
  </si>
  <si>
    <t>3 fres</t>
  </si>
  <si>
    <t>202b</t>
  </si>
  <si>
    <t>1 fres</t>
  </si>
  <si>
    <t>1 seca</t>
  </si>
  <si>
    <t>Min</t>
  </si>
  <si>
    <t>A cultivo</t>
  </si>
  <si>
    <t>Max</t>
  </si>
  <si>
    <t>X</t>
  </si>
  <si>
    <t>varias secas</t>
  </si>
  <si>
    <t>3 fres, 3 sec</t>
  </si>
  <si>
    <t>2 fres</t>
  </si>
  <si>
    <t>* Ahora la 206 es un Stelis argentata</t>
  </si>
  <si>
    <t>Sp</t>
  </si>
  <si>
    <t>Y</t>
  </si>
  <si>
    <t>LH</t>
  </si>
  <si>
    <t>circ</t>
  </si>
  <si>
    <t>RNBY</t>
  </si>
  <si>
    <t>AR</t>
  </si>
  <si>
    <t>Comunes a ambas</t>
  </si>
  <si>
    <t>Round</t>
  </si>
  <si>
    <t>Sólo LH</t>
  </si>
  <si>
    <t>Solidity</t>
  </si>
  <si>
    <t>Sólo RNBY</t>
  </si>
  <si>
    <t>MinThr</t>
  </si>
  <si>
    <t>Nº id LH</t>
  </si>
  <si>
    <t>Nº id RNBY</t>
  </si>
  <si>
    <t>MaxThr</t>
  </si>
  <si>
    <t>Nº total</t>
  </si>
  <si>
    <t>RDM (g)</t>
  </si>
  <si>
    <t>Última actualización: 08/11/2017</t>
  </si>
  <si>
    <t>Chl</t>
  </si>
  <si>
    <t>RNBY 27/11/2017</t>
  </si>
  <si>
    <t>Dry weigth (g)</t>
  </si>
  <si>
    <t>Cryptocentrum latifolium</t>
  </si>
  <si>
    <t>Dichaea hystricina</t>
  </si>
  <si>
    <t>Dichaea pendula</t>
  </si>
  <si>
    <t>1inf,1fr</t>
  </si>
  <si>
    <t>Encyclia prostechea</t>
  </si>
  <si>
    <t>Epidendrum nuevo</t>
  </si>
  <si>
    <t>Lankesteriana</t>
  </si>
  <si>
    <t>12inf,1flor</t>
  </si>
  <si>
    <t>2infl</t>
  </si>
  <si>
    <t>Thick1_tip</t>
  </si>
  <si>
    <t>7infl</t>
  </si>
  <si>
    <t>peciolo delgado y lignificado, hoja larga y delfada, inflorescencia racimo</t>
  </si>
  <si>
    <t>Thick2_mid</t>
  </si>
  <si>
    <r>
      <rPr>
        <i/>
        <sz val="11"/>
        <color rgb="FF000000"/>
        <rFont val="Calibri"/>
        <family val="2"/>
      </rPr>
      <t>Epidendrum</t>
    </r>
    <r>
      <rPr>
        <sz val="11"/>
        <color rgb="FF000000"/>
        <rFont val="Calibri"/>
        <family val="2"/>
      </rPr>
      <t xml:space="preserve"> sp. 1 LH (no sabemos si es la misma que RNBY)</t>
    </r>
  </si>
  <si>
    <r>
      <rPr>
        <i/>
        <sz val="11"/>
        <color rgb="FF000000"/>
        <rFont val="Calibri"/>
        <family val="2"/>
      </rPr>
      <t>Epidendrum</t>
    </r>
    <r>
      <rPr>
        <sz val="11"/>
        <color rgb="FF000000"/>
        <rFont val="Calibri"/>
        <family val="2"/>
      </rPr>
      <t xml:space="preserve"> sp. RNBY (no sabemos si es la misma de LH)</t>
    </r>
  </si>
  <si>
    <t>Lepanthes sp.</t>
  </si>
  <si>
    <t>Lepanthes sp. 1</t>
  </si>
  <si>
    <t>Lepanthes sp. 2</t>
  </si>
  <si>
    <t>Thick3_base</t>
  </si>
  <si>
    <t>Lepanthes sp. 3</t>
  </si>
  <si>
    <t>Lepanthopsis floripecten</t>
  </si>
  <si>
    <t>nn</t>
  </si>
  <si>
    <t>LFM (g)</t>
  </si>
  <si>
    <r>
      <rPr>
        <i/>
        <sz val="11"/>
        <color rgb="FF000000"/>
        <rFont val="Calibri"/>
        <family val="2"/>
      </rPr>
      <t>Oncidium</t>
    </r>
    <r>
      <rPr>
        <sz val="11"/>
        <color rgb="FF000000"/>
        <rFont val="Calibri"/>
        <family val="2"/>
      </rPr>
      <t xml:space="preserve"> araña</t>
    </r>
  </si>
  <si>
    <t>Oncidium sp.</t>
  </si>
  <si>
    <t>Platystele</t>
  </si>
  <si>
    <t>Pleurothallis sp.2</t>
  </si>
  <si>
    <t>Restrepia antennifer</t>
  </si>
  <si>
    <t>SFM (g)</t>
  </si>
  <si>
    <t>Stelis morada</t>
  </si>
  <si>
    <t>Stelis sp.1</t>
  </si>
  <si>
    <t>Stelis vulcanica</t>
  </si>
  <si>
    <t>Sygmatostalix</t>
  </si>
  <si>
    <t>6infl</t>
  </si>
  <si>
    <t>3infl,2fr</t>
  </si>
  <si>
    <t>RFM(g)</t>
  </si>
  <si>
    <t>S_Length (cm)</t>
  </si>
  <si>
    <t>Maxillaria ochracea</t>
  </si>
  <si>
    <t>1fr</t>
  </si>
  <si>
    <t>1inf,3fr</t>
  </si>
  <si>
    <t>2inf,7fr</t>
  </si>
  <si>
    <t>RNBY 28/11/2017</t>
  </si>
  <si>
    <t>S_diam (cm)</t>
  </si>
  <si>
    <t>Oncidium heteranthum</t>
  </si>
  <si>
    <t>Vol displaced</t>
  </si>
  <si>
    <t>Epidendrum</t>
  </si>
  <si>
    <t>canñas largas hoja delgada foto sp.1</t>
  </si>
  <si>
    <t>R_Length (cm)</t>
  </si>
  <si>
    <t>1inf</t>
  </si>
  <si>
    <t>R_diam (cm)</t>
  </si>
  <si>
    <t>10inf</t>
  </si>
  <si>
    <t>2inf</t>
  </si>
  <si>
    <t>4inf</t>
  </si>
  <si>
    <t>RNBY 29/11/2017</t>
  </si>
  <si>
    <t>Muestra</t>
  </si>
  <si>
    <t>Muestra chl</t>
  </si>
  <si>
    <t>area chl hoja (mm)</t>
  </si>
  <si>
    <t>13 sp x 3 réplicas</t>
  </si>
  <si>
    <t>up</t>
  </si>
  <si>
    <t>mid</t>
  </si>
  <si>
    <t>10 .2</t>
  </si>
  <si>
    <t>low</t>
  </si>
  <si>
    <t>(pb, cm3 )</t>
  </si>
  <si>
    <t>histo</t>
  </si>
  <si>
    <t>silica</t>
  </si>
  <si>
    <t># discos</t>
  </si>
  <si>
    <t>peso (g)</t>
  </si>
  <si>
    <t>tallo</t>
  </si>
  <si>
    <t>peso</t>
  </si>
  <si>
    <t>raiz</t>
  </si>
  <si>
    <t>dim1</t>
  </si>
  <si>
    <t>dim2</t>
  </si>
  <si>
    <t>grosor</t>
  </si>
  <si>
    <t>rizoma</t>
  </si>
  <si>
    <t>diam medio perforadora</t>
  </si>
  <si>
    <t>an</t>
  </si>
  <si>
    <t>6.1 mm</t>
  </si>
  <si>
    <t>estas dos maas eran mucho mas grandes</t>
  </si>
  <si>
    <t>corte hoja*</t>
  </si>
  <si>
    <t>*28.76</t>
  </si>
  <si>
    <t>0.04 (5hojas)</t>
  </si>
  <si>
    <t>caña larga y ancha funkii?</t>
  </si>
  <si>
    <t>5 hojitas</t>
  </si>
  <si>
    <t>NA</t>
  </si>
  <si>
    <t>3_4</t>
  </si>
  <si>
    <t>dim. 1 hoja. Multiplicar x 5</t>
  </si>
  <si>
    <t>la mata es mas grande</t>
  </si>
  <si>
    <t>0.11 5 hojs</t>
  </si>
  <si>
    <t>0.09 5 hojas</t>
  </si>
  <si>
    <t>4 hojitas</t>
  </si>
  <si>
    <t>dim. 1 hoja. Multiplicar x 4</t>
  </si>
  <si>
    <r>
      <rPr>
        <i/>
        <sz val="11"/>
        <color rgb="FF000000"/>
        <rFont val="Calibri"/>
        <family val="2"/>
      </rPr>
      <t>Epidendrum</t>
    </r>
    <r>
      <rPr>
        <sz val="11"/>
        <color rgb="FF000000"/>
        <rFont val="Calibri"/>
        <family val="2"/>
      </rPr>
      <t xml:space="preserve"> sp. 1 LH (no sabemos si es la misma que RNBY)</t>
    </r>
  </si>
  <si>
    <t>5_6</t>
  </si>
  <si>
    <t>Va tb un ramkicaule</t>
  </si>
  <si>
    <r>
      <rPr>
        <i/>
        <sz val="11"/>
        <color rgb="FF000000"/>
        <rFont val="Calibri"/>
        <family val="2"/>
      </rPr>
      <t>Epidendrum</t>
    </r>
    <r>
      <rPr>
        <sz val="11"/>
        <color rgb="FF000000"/>
        <rFont val="Calibri"/>
        <family val="2"/>
      </rPr>
      <t xml:space="preserve"> sp. RNBY (no sabemos si es la misma de LH)</t>
    </r>
  </si>
  <si>
    <t>Etiqueta confusa (118-113)</t>
  </si>
  <si>
    <t>1 manojo + varias</t>
  </si>
  <si>
    <t>varios</t>
  </si>
  <si>
    <t>estaba muy podrida</t>
  </si>
  <si>
    <t>descartada.enferma</t>
  </si>
  <si>
    <t>La Hondonada</t>
  </si>
  <si>
    <t>F1</t>
  </si>
  <si>
    <t>E1</t>
  </si>
  <si>
    <t>Ejemplar muy pequeño. Sólo SLA, SSA, SLR y silica.</t>
  </si>
  <si>
    <t>1.1.2</t>
  </si>
  <si>
    <t>Infértil</t>
  </si>
  <si>
    <t>2 manojos</t>
  </si>
  <si>
    <t>Los id. A 12.5 están en la y griega.</t>
  </si>
  <si>
    <t>1.1.3</t>
  </si>
  <si>
    <t>En el forófito 1 no hay individuos por debajo de 5 m</t>
  </si>
  <si>
    <t>1pb</t>
  </si>
  <si>
    <t>varias</t>
  </si>
  <si>
    <t>pseudobulb lagrima</t>
  </si>
  <si>
    <t>1 manojo de raicitas verdes</t>
  </si>
  <si>
    <t>1.1.4</t>
  </si>
  <si>
    <t>Ejemplar muy pequeño. Sólo SLAs y silica.</t>
  </si>
  <si>
    <t xml:space="preserve">hoja promedio: 4.55 </t>
  </si>
  <si>
    <t>multiplicar area x5</t>
  </si>
  <si>
    <t>1.1.5</t>
  </si>
  <si>
    <t>1.1.6</t>
  </si>
  <si>
    <t>E2</t>
  </si>
  <si>
    <t>1.2.7</t>
  </si>
  <si>
    <t>1.3.8</t>
  </si>
  <si>
    <t>Fértil</t>
  </si>
  <si>
    <t>1.3.9</t>
  </si>
  <si>
    <t>pseudobulb chl triang. 12.47wx8.6hx3.6thick.</t>
  </si>
  <si>
    <t>rombo pseudobulb</t>
  </si>
  <si>
    <t>1.3.10</t>
  </si>
  <si>
    <t>Histo sin pseudobulb. Chl rombo pseudobulb 7.2h, 9.8w,4.66t</t>
  </si>
  <si>
    <t>*20.93</t>
  </si>
  <si>
    <t>1.3.11</t>
  </si>
  <si>
    <t>1.3.12</t>
  </si>
  <si>
    <t>1.3.13</t>
  </si>
  <si>
    <t>E3</t>
  </si>
  <si>
    <t>1.4.14</t>
  </si>
  <si>
    <t>Eliminada porque no sabemos quién es.</t>
  </si>
  <si>
    <t>1.4.15</t>
  </si>
  <si>
    <t>1_2</t>
  </si>
  <si>
    <t>1.4.16</t>
  </si>
  <si>
    <t>1.4.17</t>
  </si>
  <si>
    <t>0.09 (5hojas)</t>
  </si>
  <si>
    <t>1.4.18</t>
  </si>
  <si>
    <r>
      <rPr>
        <i/>
        <sz val="11"/>
        <color rgb="FF000000"/>
        <rFont val="Calibri"/>
        <family val="2"/>
      </rPr>
      <t>Oncidium</t>
    </r>
    <r>
      <rPr>
        <sz val="11"/>
        <color rgb="FF000000"/>
        <rFont val="Calibri"/>
        <family val="2"/>
      </rPr>
      <t xml:space="preserve"> araña</t>
    </r>
  </si>
  <si>
    <t>Miniatura. Sólo SLA, SSA, SLR e histo</t>
  </si>
  <si>
    <t>solo tiene 2 hojas pochas. Descartada para SLA</t>
  </si>
  <si>
    <t>2 hojitas</t>
  </si>
  <si>
    <t>Mini. Sólo Chl</t>
  </si>
  <si>
    <t>1.4.19</t>
  </si>
  <si>
    <t>*cada una. Multipl area x 2</t>
  </si>
  <si>
    <t>F2</t>
  </si>
  <si>
    <t>0.06 (6hojas)</t>
  </si>
  <si>
    <t>Mini. Solo Histo y SLAs</t>
  </si>
  <si>
    <t>0.07 (5 hojas)</t>
  </si>
  <si>
    <t>1 hojita</t>
  </si>
  <si>
    <t xml:space="preserve">Mini. Solo Chl y SLAs </t>
  </si>
  <si>
    <t>1 manojo</t>
  </si>
  <si>
    <t>1229_1230</t>
  </si>
  <si>
    <t>manojo</t>
  </si>
  <si>
    <t>horqueta</t>
  </si>
  <si>
    <t>Dim pseudobulb: 9.73</t>
  </si>
  <si>
    <t>2 hojas</t>
  </si>
  <si>
    <t>fertil</t>
  </si>
  <si>
    <t>frutito y flor</t>
  </si>
  <si>
    <t>Lepanthes sp.2</t>
  </si>
  <si>
    <t>Solo un pseudobulb. Va pa SLAs</t>
  </si>
  <si>
    <t>descartada por juvenil</t>
  </si>
  <si>
    <t>1 pseudobulb elipse</t>
  </si>
  <si>
    <t>2_3</t>
  </si>
  <si>
    <t>*8.188 x 3</t>
  </si>
  <si>
    <t>Hoja terete</t>
  </si>
  <si>
    <t>Juvenil de epidendrum</t>
  </si>
  <si>
    <t>Eliminadas</t>
  </si>
  <si>
    <t>abanico</t>
  </si>
  <si>
    <t>3 aprox</t>
  </si>
  <si>
    <t>1224_1225</t>
  </si>
  <si>
    <t>unuf son hojas del mismo tallo</t>
  </si>
  <si>
    <t>Juvenil</t>
  </si>
  <si>
    <t>moradita</t>
  </si>
  <si>
    <t>1 hoja</t>
  </si>
  <si>
    <t>*ancho es promedio</t>
  </si>
  <si>
    <t>rizomatosa</t>
  </si>
  <si>
    <t>sin marcar</t>
  </si>
  <si>
    <t>F3</t>
  </si>
  <si>
    <t>pseudobulb fusiforme</t>
  </si>
  <si>
    <t>rg 3_4 m</t>
  </si>
  <si>
    <t>eliminada</t>
  </si>
  <si>
    <t>2 tramos</t>
  </si>
  <si>
    <t>*hoja promedio. Multiplicar x2</t>
  </si>
  <si>
    <t>analitica</t>
  </si>
  <si>
    <t>foto flor iphone</t>
  </si>
  <si>
    <t>sepalos largos</t>
  </si>
  <si>
    <t>sección tallo* rombo</t>
  </si>
  <si>
    <t>si*</t>
  </si>
  <si>
    <t>un pseudobulb, usado para SLA</t>
  </si>
  <si>
    <t>no hay chl ni histo porque el tejido está en mal estado. Sólo SLA, SSA, SLR y silica.</t>
  </si>
  <si>
    <t>sin histo</t>
  </si>
  <si>
    <t>boton floral</t>
  </si>
  <si>
    <t>perdido</t>
  </si>
  <si>
    <t>Family</t>
  </si>
  <si>
    <t>1 manojo +2 raices</t>
  </si>
  <si>
    <t>Estratos</t>
  </si>
  <si>
    <t>h (m)</t>
  </si>
  <si>
    <t>foto hemi (S)</t>
  </si>
  <si>
    <t>W</t>
  </si>
  <si>
    <t>E</t>
  </si>
  <si>
    <t>N</t>
  </si>
  <si>
    <t>Nº sps</t>
  </si>
  <si>
    <t>Nº total ind</t>
  </si>
  <si>
    <t>Nº id SLA</t>
  </si>
  <si>
    <t>h colonias (m)</t>
  </si>
  <si>
    <t>Lauraceae</t>
  </si>
  <si>
    <r>
      <rPr>
        <i/>
        <sz val="11"/>
        <color rgb="FF000000"/>
        <rFont val="Calibri"/>
        <family val="2"/>
      </rPr>
      <t xml:space="preserve">Ocotea caracasana </t>
    </r>
    <r>
      <rPr>
        <sz val="11"/>
        <color rgb="FF000000"/>
        <rFont val="Calibri"/>
        <family val="2"/>
      </rPr>
      <t>Arenillo</t>
    </r>
  </si>
  <si>
    <t>F01</t>
  </si>
  <si>
    <t>E5</t>
  </si>
  <si>
    <t>Faltan las fotos de todos los estratos menos del 1</t>
  </si>
  <si>
    <t>Arenillo (Ocotea)</t>
  </si>
  <si>
    <t>5, 7, 10</t>
  </si>
  <si>
    <r>
      <rPr>
        <i/>
        <sz val="11"/>
        <color rgb="FF000000"/>
        <rFont val="Calibri"/>
        <family val="2"/>
      </rPr>
      <t xml:space="preserve">Ocotea caracasana </t>
    </r>
    <r>
      <rPr>
        <sz val="11"/>
        <color rgb="FF000000"/>
        <rFont val="Calibri"/>
        <family val="2"/>
      </rPr>
      <t>Arenillo</t>
    </r>
  </si>
  <si>
    <t>E4</t>
  </si>
  <si>
    <t>7.29_9.5</t>
  </si>
  <si>
    <t>Acalifa (Euphorbiaceae)</t>
  </si>
  <si>
    <t>4.9, 6, 8.8</t>
  </si>
  <si>
    <r>
      <t xml:space="preserve">Tiene una </t>
    </r>
    <r>
      <rPr>
        <i/>
        <sz val="11"/>
        <color rgb="FF000000"/>
        <rFont val="Calibri"/>
        <family val="2"/>
      </rPr>
      <t xml:space="preserve">Rodriguezia </t>
    </r>
    <r>
      <rPr>
        <sz val="11"/>
        <color rgb="FF000000"/>
        <rFont val="Calibri"/>
        <family val="2"/>
      </rPr>
      <t>florecida</t>
    </r>
  </si>
  <si>
    <r>
      <rPr>
        <i/>
        <sz val="11"/>
        <color rgb="FF000000"/>
        <rFont val="Calibri"/>
        <family val="2"/>
      </rPr>
      <t xml:space="preserve">Ocotea caracasana </t>
    </r>
    <r>
      <rPr>
        <sz val="11"/>
        <color rgb="FF000000"/>
        <rFont val="Calibri"/>
        <family val="2"/>
      </rPr>
      <t>Arenillo</t>
    </r>
  </si>
  <si>
    <t>hoja</t>
  </si>
  <si>
    <t>Acalifa</t>
  </si>
  <si>
    <t>Mejor que F2</t>
  </si>
  <si>
    <r>
      <rPr>
        <i/>
        <sz val="11"/>
        <color rgb="FF000000"/>
        <rFont val="Calibri"/>
        <family val="2"/>
      </rPr>
      <t xml:space="preserve">Ocotea caracasana </t>
    </r>
    <r>
      <rPr>
        <sz val="11"/>
        <color rgb="FF000000"/>
        <rFont val="Calibri"/>
        <family val="2"/>
      </rPr>
      <t>Arenillo</t>
    </r>
  </si>
  <si>
    <t>Raiz chl hay que procesarla, Raiz SRL analitica</t>
  </si>
  <si>
    <t>F4</t>
  </si>
  <si>
    <t>Afín Nectandra</t>
  </si>
  <si>
    <t>3.0, 4.6, 8.16</t>
  </si>
  <si>
    <t>hoja grande</t>
  </si>
  <si>
    <r>
      <rPr>
        <i/>
        <sz val="11"/>
        <color rgb="FF000000"/>
        <rFont val="Calibri"/>
        <family val="2"/>
      </rPr>
      <t xml:space="preserve">Ocotea caracasana </t>
    </r>
    <r>
      <rPr>
        <sz val="11"/>
        <color rgb="FF000000"/>
        <rFont val="Calibri"/>
        <family val="2"/>
      </rPr>
      <t>Arenillo</t>
    </r>
  </si>
  <si>
    <t>Raiz chl no hay, Raiz SRL analitica</t>
  </si>
  <si>
    <t>F5</t>
  </si>
  <si>
    <t>1.14, 2.36, 4.7, 8.93</t>
  </si>
  <si>
    <t>Morfo hojas opuestas, no laurácea, alma roja.</t>
  </si>
  <si>
    <r>
      <t xml:space="preserve">Hojas sésiles (Posible </t>
    </r>
    <r>
      <rPr>
        <sz val="11"/>
        <color rgb="FF000000"/>
        <rFont val="Calibri"/>
        <family val="2"/>
      </rPr>
      <t>)</t>
    </r>
  </si>
  <si>
    <t>F02</t>
  </si>
  <si>
    <t>Falta foto</t>
  </si>
  <si>
    <t>F6</t>
  </si>
  <si>
    <t>3, 4.46, 6.7, 8.25</t>
  </si>
  <si>
    <t>Corteza sin olor, muy cargada de epífitos, foto hoja cam Nic 3371</t>
  </si>
  <si>
    <t>analítica</t>
  </si>
  <si>
    <t>Raíces (SRL) en frasco tapa roja par pesar en balanza analítica. Raíces chl en frasco eppendorf para analítica.</t>
  </si>
  <si>
    <r>
      <t xml:space="preserve">Hojas sésiles (Posible </t>
    </r>
    <r>
      <rPr>
        <sz val="11"/>
        <color rgb="FF000000"/>
        <rFont val="Calibri"/>
        <family val="2"/>
      </rPr>
      <t>)</t>
    </r>
  </si>
  <si>
    <t>1224-1225</t>
  </si>
  <si>
    <t>Una foto por estrato</t>
  </si>
  <si>
    <t>F7</t>
  </si>
  <si>
    <t>3, 5, 8</t>
  </si>
  <si>
    <t>sin adn</t>
  </si>
  <si>
    <t>Hojas opuestas anchas, no laurácea. Alma roja con exudado pegajoso. Posible Moraceae, Hojas jóvenes con estípula involucral</t>
  </si>
  <si>
    <t>5_6 puntas muy buenas</t>
  </si>
  <si>
    <r>
      <t xml:space="preserve">Hojas sésiles (Posible </t>
    </r>
    <r>
      <rPr>
        <sz val="11"/>
        <color rgb="FF000000"/>
        <rFont val="Calibri"/>
        <family val="2"/>
      </rPr>
      <t>)</t>
    </r>
  </si>
  <si>
    <t>F8</t>
  </si>
  <si>
    <t>Nectandra</t>
  </si>
  <si>
    <t>1.1, 5.49, 6.88, 11.42</t>
  </si>
  <si>
    <t>Hoja ancha. Laurácea, madera fiable para escalar</t>
  </si>
  <si>
    <r>
      <t xml:space="preserve">Hojas sésiles (Posible </t>
    </r>
    <r>
      <rPr>
        <sz val="11"/>
        <color rgb="FF000000"/>
        <rFont val="Calibri"/>
        <family val="2"/>
      </rPr>
      <t>)</t>
    </r>
  </si>
  <si>
    <t>3 puntas</t>
  </si>
  <si>
    <t>1229-1230</t>
  </si>
  <si>
    <t>F9</t>
  </si>
  <si>
    <t>0.5, 2, 6.5, 10.3</t>
  </si>
  <si>
    <r>
      <t xml:space="preserve">Hojas grandes, tiene </t>
    </r>
    <r>
      <rPr>
        <i/>
        <sz val="11"/>
        <color rgb="FF000000"/>
        <rFont val="Calibri"/>
        <family val="2"/>
      </rPr>
      <t xml:space="preserve">Lepanthes </t>
    </r>
    <r>
      <rPr>
        <sz val="11"/>
        <color rgb="FF000000"/>
        <rFont val="Calibri"/>
        <family val="2"/>
      </rPr>
      <t xml:space="preserve">bajita. </t>
    </r>
  </si>
  <si>
    <r>
      <t xml:space="preserve">Hojas sésiles (Posible </t>
    </r>
    <r>
      <rPr>
        <sz val="11"/>
        <color rgb="FF000000"/>
        <rFont val="Calibri"/>
        <family val="2"/>
      </rPr>
      <t>)</t>
    </r>
  </si>
  <si>
    <t>Euphorbiaceae</t>
  </si>
  <si>
    <t xml:space="preserve">Alchornea latifolia </t>
  </si>
  <si>
    <t>F03</t>
  </si>
  <si>
    <t xml:space="preserve">muchas puntas </t>
  </si>
  <si>
    <t>Lepanthes sp.1</t>
  </si>
  <si>
    <t>1231-1233</t>
  </si>
  <si>
    <t>pesar en balanza analítica</t>
  </si>
  <si>
    <t>F10</t>
  </si>
  <si>
    <t>1.5, 4.6, 6.65, 9.37</t>
  </si>
  <si>
    <t>Tronco tapizado con orquídeas pequeñas. Copas con poca cosa, pero queda.</t>
  </si>
  <si>
    <t>F11</t>
  </si>
  <si>
    <t>1, 8</t>
  </si>
  <si>
    <t>fertil. un frutito</t>
  </si>
  <si>
    <r>
      <t xml:space="preserve">Hojas opuestas, grandes. Alma marrón clarita, posible Rubiaceae. Este forófito está más solito. Tiene </t>
    </r>
    <r>
      <rPr>
        <i/>
        <sz val="11"/>
        <color rgb="FF000000"/>
        <rFont val="Calibri"/>
        <family val="2"/>
      </rPr>
      <t>Lepanthes</t>
    </r>
    <r>
      <rPr>
        <sz val="11"/>
        <color rgb="FF000000"/>
        <rFont val="Calibri"/>
        <family val="2"/>
      </rPr>
      <t>.</t>
    </r>
  </si>
  <si>
    <t>1241-1242</t>
  </si>
  <si>
    <t>1243-1244</t>
  </si>
  <si>
    <t>Vismia? Hojas opuestas ferrugineas, hojas rectangulares</t>
  </si>
  <si>
    <t>F04</t>
  </si>
  <si>
    <t>30/18</t>
  </si>
  <si>
    <t>varias puntas</t>
  </si>
  <si>
    <t>18 y 10</t>
  </si>
  <si>
    <t>florecidas las 2</t>
  </si>
  <si>
    <t>AHORA SE LLAMA 202b</t>
  </si>
  <si>
    <t>3 hojas comidas</t>
  </si>
  <si>
    <t>sinadn</t>
  </si>
  <si>
    <t>F05</t>
  </si>
  <si>
    <t>2 hojas comidas</t>
  </si>
  <si>
    <t>Sin SLA</t>
  </si>
  <si>
    <t>hemi sin nivel</t>
  </si>
  <si>
    <t>F06</t>
  </si>
  <si>
    <t>1392_1393</t>
  </si>
  <si>
    <t>El bote histo tiene 2 tags 73 y 76. 76 es la correcta.</t>
  </si>
  <si>
    <t>Rubiaceae</t>
  </si>
  <si>
    <t>Faramea occidentalis</t>
  </si>
  <si>
    <t>F07</t>
  </si>
  <si>
    <t>Nectandra macrophylla</t>
  </si>
  <si>
    <t>F08</t>
  </si>
  <si>
    <t>11:35 aprox</t>
  </si>
  <si>
    <t>chl raiz en vial aparte</t>
  </si>
  <si>
    <t>sin orq</t>
  </si>
  <si>
    <t>Ocotea caracasana</t>
  </si>
  <si>
    <t>F09</t>
  </si>
  <si>
    <t>mirilla apuntando al sur</t>
  </si>
  <si>
    <t>reclutamiento</t>
  </si>
  <si>
    <t>El estrato 1 del F6 tiene las fotos repe:</t>
  </si>
  <si>
    <t>frutos</t>
  </si>
  <si>
    <t>3 discos</t>
  </si>
  <si>
    <t>grande</t>
  </si>
  <si>
    <t>na</t>
  </si>
  <si>
    <t>trozo</t>
  </si>
  <si>
    <t>0.08 (3h)</t>
  </si>
  <si>
    <t>infertil</t>
  </si>
  <si>
    <t>0.04 (2h)</t>
  </si>
  <si>
    <t>tallito bien largo, hoja lanceolada</t>
  </si>
  <si>
    <t>0.01 (6h)</t>
  </si>
  <si>
    <t>Lepanthes sp</t>
  </si>
  <si>
    <t>juvenil</t>
  </si>
  <si>
    <t>101b</t>
  </si>
  <si>
    <t>Pequeña</t>
  </si>
  <si>
    <t>descartado</t>
  </si>
  <si>
    <t>mini</t>
  </si>
  <si>
    <t>lamarca es un puntito</t>
  </si>
  <si>
    <t>boton</t>
  </si>
  <si>
    <t>pseudobulb cuasi cilindrico</t>
  </si>
  <si>
    <t>es la otra sin puntito</t>
  </si>
  <si>
    <t>fragm</t>
  </si>
  <si>
    <t>1 flor</t>
  </si>
  <si>
    <t>Restrepia antennifera</t>
  </si>
  <si>
    <t>1 fruto</t>
  </si>
  <si>
    <t>5 flores, 5infl secas</t>
  </si>
  <si>
    <t>1boton.  5 infl secas</t>
  </si>
  <si>
    <t xml:space="preserve">1flor, </t>
  </si>
  <si>
    <t>15 (5 secas)</t>
  </si>
  <si>
    <t>14 (4 secas)</t>
  </si>
  <si>
    <t>4 infl frescas</t>
  </si>
  <si>
    <t>2 infl fr</t>
  </si>
  <si>
    <t>habia 2 mas, pero sin material bueno para muestras</t>
  </si>
  <si>
    <t>Epidendrum sp. Nuevo</t>
  </si>
  <si>
    <t>3 botones</t>
  </si>
  <si>
    <t>5 infl fr</t>
  </si>
  <si>
    <t>3 infl fr</t>
  </si>
  <si>
    <t>13 infl secas</t>
  </si>
  <si>
    <t>trozo rombo</t>
  </si>
  <si>
    <t>pseudobulb 4.73 12.51 3.82</t>
  </si>
  <si>
    <t>A cultivo.</t>
  </si>
  <si>
    <t>Oncidium (araña)</t>
  </si>
  <si>
    <t>pseudobulb 7.22 3.8 7.27</t>
  </si>
  <si>
    <t>3 fres, 2sec</t>
  </si>
  <si>
    <t>16 inf frescas</t>
  </si>
  <si>
    <t>infértil</t>
  </si>
  <si>
    <t>8 inflorescencias</t>
  </si>
  <si>
    <t>descartada. Juvenil</t>
  </si>
  <si>
    <t>No encontrada</t>
  </si>
  <si>
    <t>infl seca</t>
  </si>
  <si>
    <t>Prostechea</t>
  </si>
  <si>
    <t>3 frescas</t>
  </si>
  <si>
    <t>7 frescas</t>
  </si>
  <si>
    <t>5 frescas</t>
  </si>
  <si>
    <t>4 frescas</t>
  </si>
  <si>
    <t>varios botones</t>
  </si>
  <si>
    <t>10 inflorescencias</t>
  </si>
  <si>
    <t>3 infl</t>
  </si>
  <si>
    <t>2 inf</t>
  </si>
  <si>
    <t>descartada. Ya hay 3 en este estrato</t>
  </si>
  <si>
    <t>4 inf</t>
  </si>
  <si>
    <t>6 inf</t>
  </si>
  <si>
    <t>Lepanthes sp.3</t>
  </si>
  <si>
    <t>muy chica y pocha. Elim</t>
  </si>
  <si>
    <t>8inf,1fr</t>
  </si>
  <si>
    <t>3infl,2viejas,nueva5fl</t>
  </si>
  <si>
    <t>3inf,1v,4flonueva</t>
  </si>
  <si>
    <t>2flo</t>
  </si>
  <si>
    <t>2fr</t>
  </si>
  <si>
    <t>rombo</t>
  </si>
  <si>
    <t>pseudobulb</t>
  </si>
  <si>
    <t>2fl</t>
  </si>
  <si>
    <t>1fl</t>
  </si>
  <si>
    <t>2 trozos peq</t>
  </si>
  <si>
    <t>1infl</t>
  </si>
  <si>
    <t>elipse</t>
  </si>
  <si>
    <t>1fl, 1 boton</t>
  </si>
  <si>
    <t>Restrepia baby. Tiene catáfilos color hueso con pintitas moradas.</t>
  </si>
  <si>
    <t>5infl</t>
  </si>
  <si>
    <t>3infl</t>
  </si>
  <si>
    <t>Corr</t>
  </si>
  <si>
    <t>scan?</t>
  </si>
  <si>
    <t>chica</t>
  </si>
  <si>
    <t>1 rectangulo</t>
  </si>
  <si>
    <t>1.1.1</t>
  </si>
  <si>
    <t>3 hojitas</t>
  </si>
  <si>
    <t>1 trozo</t>
  </si>
  <si>
    <t>2 trozos</t>
  </si>
  <si>
    <t>1 rect</t>
  </si>
  <si>
    <t>2 rectt</t>
  </si>
  <si>
    <t>2 rect. Mult medidas x2</t>
  </si>
  <si>
    <t>Tallo pseudobulb solo para SLAs. Raiz bastante ramificada. Con 4 ordenes de ramificación</t>
  </si>
  <si>
    <t>hoja ovalada</t>
  </si>
  <si>
    <t>3 hojas</t>
  </si>
  <si>
    <t>lanceolada</t>
  </si>
  <si>
    <t xml:space="preserve">EN ESTA Y TODAS LAS PLANTAS DE D. hystricina SE ESCANEA SÓLO UNA HOJA. Su área debe multiplicarse por el número de hojas pesadas. </t>
  </si>
  <si>
    <t>6 hojitas</t>
  </si>
  <si>
    <t>10 hojitas</t>
  </si>
  <si>
    <t>hojita</t>
  </si>
  <si>
    <t>multiplicar x 4, porque 2 hojitas son muy pequeñas y la otra es casi el doble. Las medidas corresponden a 1 hoja pequeña.</t>
  </si>
  <si>
    <t>rect</t>
  </si>
  <si>
    <t>podrido. NA</t>
  </si>
  <si>
    <t>20 h</t>
  </si>
  <si>
    <t>dividir medidas por 2</t>
  </si>
  <si>
    <t>fusiforme</t>
  </si>
  <si>
    <t>1 rect (36.51, 20.39, 0.6)</t>
  </si>
  <si>
    <t>1 rombo</t>
  </si>
  <si>
    <t>el frasco de chl está etiquetado como 309</t>
  </si>
  <si>
    <t>2 rectangulos</t>
  </si>
  <si>
    <t>medallon (d=8.35, thick=4.05)</t>
  </si>
  <si>
    <t>5 h</t>
  </si>
  <si>
    <t>muchas</t>
  </si>
  <si>
    <t>envainadora x 5</t>
  </si>
  <si>
    <t>6 h</t>
  </si>
  <si>
    <t>envainadora</t>
  </si>
  <si>
    <t>solo raiz.</t>
  </si>
  <si>
    <t>14 h</t>
  </si>
  <si>
    <t>309 de verdad</t>
  </si>
  <si>
    <t>15 h</t>
  </si>
  <si>
    <t>18 hojas</t>
  </si>
  <si>
    <t>4_5</t>
  </si>
  <si>
    <t>hojas muy violetas</t>
  </si>
  <si>
    <t>forma de ojiva</t>
  </si>
  <si>
    <t>1 rect (21.41, 7.53, 0.48)</t>
  </si>
  <si>
    <t>1 pseudobulb entero</t>
  </si>
  <si>
    <t>1 rect (41, 28.52, 0.38)</t>
  </si>
  <si>
    <t>romb</t>
  </si>
  <si>
    <t>1circ</t>
  </si>
  <si>
    <t>diam 4.3</t>
  </si>
  <si>
    <t>1 circ</t>
  </si>
  <si>
    <t>6.9 diam</t>
  </si>
  <si>
    <t>5.38 diam</t>
  </si>
  <si>
    <t>11 hojitas</t>
  </si>
  <si>
    <t>7 hojitas</t>
  </si>
  <si>
    <t>hojas sin peso</t>
  </si>
  <si>
    <t>1 rect (39.51, 21.63, 0.57)</t>
  </si>
  <si>
    <t>1 trozo rect (40.55, 23.15, 0.5)</t>
  </si>
  <si>
    <t>1 seccion pseudobulb rombo</t>
  </si>
  <si>
    <t>No se puede medir el resto de parámetros porque está cortada en 4 pedazos</t>
  </si>
  <si>
    <t>ID_Forófito</t>
  </si>
  <si>
    <t>DAP (cm)</t>
  </si>
  <si>
    <t>Obs orquídeas</t>
  </si>
  <si>
    <t>Obs forófito</t>
  </si>
  <si>
    <t>ESTADO</t>
  </si>
  <si>
    <t>OBS</t>
  </si>
  <si>
    <t>COMENTARIO HOJA: Esta hoja contiene la información de todos los forófitos candidatos, anotados en la libreta azul de Nhora.</t>
  </si>
  <si>
    <t>Roots</t>
  </si>
  <si>
    <t>Cristales cuando secas</t>
  </si>
  <si>
    <t>Ocotea caracasana Arenillo</t>
  </si>
  <si>
    <r>
      <rPr>
        <i/>
        <sz val="11"/>
        <color rgb="FF000000"/>
        <rFont val="Calibri"/>
        <family val="2"/>
      </rPr>
      <t>Epidendrum</t>
    </r>
    <r>
      <rPr>
        <sz val="11"/>
        <color rgb="FF000000"/>
        <rFont val="Calibri"/>
        <family val="2"/>
      </rPr>
      <t xml:space="preserve"> sp. 1 LH (no sabemos si es la misma que RNBY)</t>
    </r>
  </si>
  <si>
    <t>1, 5, 8, 12 m</t>
  </si>
  <si>
    <r>
      <rPr>
        <i/>
        <sz val="11"/>
        <color rgb="FF000000"/>
        <rFont val="Calibri"/>
        <family val="2"/>
      </rPr>
      <t>Epidendrum</t>
    </r>
    <r>
      <rPr>
        <sz val="11"/>
        <color rgb="FF000000"/>
        <rFont val="Calibri"/>
        <family val="2"/>
      </rPr>
      <t xml:space="preserve"> sp. RNBY (no sabemos si es la misma de LH)</t>
    </r>
  </si>
  <si>
    <t>Sin estrato 3 m</t>
  </si>
  <si>
    <t>HECHO</t>
  </si>
  <si>
    <t>Fotos hemi pendientes</t>
  </si>
  <si>
    <t>Hojas sésiles</t>
  </si>
  <si>
    <t>1, 5, 7, 9 m</t>
  </si>
  <si>
    <r>
      <rPr>
        <i/>
        <sz val="11"/>
        <color rgb="FF000000"/>
        <rFont val="Calibri"/>
        <family val="2"/>
      </rPr>
      <t>Oncidium</t>
    </r>
    <r>
      <rPr>
        <sz val="11"/>
        <color rgb="FF000000"/>
        <rFont val="Calibri"/>
        <family val="2"/>
      </rPr>
      <t xml:space="preserve"> araña</t>
    </r>
  </si>
  <si>
    <t>Raíces finas, pero no tanto como S. spathulata. Es rizomatosa. El rizoma es muy corto, con "entrenudos" muy cortos y compactos, que queda completamente tapado por abundantes raíces. Raíces no o poco ramificadas.</t>
  </si>
  <si>
    <t>1, 3, 6, 8, 11.5 m</t>
  </si>
  <si>
    <t>TODOS</t>
  </si>
  <si>
    <t>Glándulas en la base del peciolo.</t>
  </si>
  <si>
    <t>Raíces muy finas, no ramificadas. Salen casi de un solo punto, de la base del ramicaule, formando entre todos los ramicaules un manojo de raíces que se continúa con el tallo.</t>
  </si>
  <si>
    <r>
      <rPr>
        <i/>
        <sz val="11"/>
        <color rgb="FF006100"/>
        <rFont val="Calibri"/>
        <family val="2"/>
      </rPr>
      <t>Vismia</t>
    </r>
    <r>
      <rPr>
        <sz val="11"/>
        <color rgb="FF006100"/>
        <rFont val="Calibri"/>
        <family val="2"/>
      </rPr>
      <t>? Hojas opuestas ferrugineas, hojas rectangulares</t>
    </r>
  </si>
  <si>
    <t>1, 3, 6, 8 m</t>
  </si>
  <si>
    <t>Sin estrato 10 m</t>
  </si>
  <si>
    <r>
      <t xml:space="preserve">Raíces gruesas, no ramificadas. Muy verdes en general, incluso el velamen. Largas. Salen desde el ramicaule idem </t>
    </r>
    <r>
      <rPr>
        <i/>
        <sz val="11"/>
        <color rgb="FF000000"/>
        <rFont val="Calibri"/>
        <family val="2"/>
      </rPr>
      <t>S. spathulata</t>
    </r>
  </si>
  <si>
    <r>
      <t xml:space="preserve">Afín </t>
    </r>
    <r>
      <rPr>
        <i/>
        <sz val="11"/>
        <color rgb="FF006100"/>
        <rFont val="Calibri"/>
        <family val="2"/>
      </rPr>
      <t xml:space="preserve">Nectandra. </t>
    </r>
    <r>
      <rPr>
        <sz val="11"/>
        <color rgb="FF006100"/>
        <rFont val="Calibri"/>
        <family val="2"/>
      </rPr>
      <t>Hoja grande</t>
    </r>
  </si>
  <si>
    <r>
      <rPr>
        <i/>
        <sz val="11"/>
        <color rgb="FF006100"/>
        <rFont val="Calibri"/>
        <family val="2"/>
      </rPr>
      <t>Vismia</t>
    </r>
    <r>
      <rPr>
        <sz val="11"/>
        <color rgb="FF006100"/>
        <rFont val="Calibri"/>
        <family val="2"/>
      </rPr>
      <t>? Hojas opuestas ferrugineas, hojas rectangulares</t>
    </r>
  </si>
  <si>
    <t>1, 3, 6, 8, 10 m</t>
  </si>
  <si>
    <t>Morfo de hojas opuestas, no laurácea. Alma roja.</t>
  </si>
  <si>
    <t>Nuevo (el vecino del que habíamos escogido en primer lugar.</t>
  </si>
  <si>
    <t>Hojas opuestas anchas, no laurácea. Alma roja con un exudado pegajoso. Hoja pequeña con estípula involucral.</t>
  </si>
  <si>
    <r>
      <t xml:space="preserve">Nectandra </t>
    </r>
    <r>
      <rPr>
        <sz val="11"/>
        <color rgb="FF006100"/>
        <rFont val="Calibri"/>
        <family val="2"/>
      </rPr>
      <t>hoja ancha.</t>
    </r>
  </si>
  <si>
    <t>Hojas grandes. Arenillo.</t>
  </si>
  <si>
    <t>Tronco tapizado de orquídeas pequeñas. En la copa hay pocas.</t>
  </si>
  <si>
    <t>Descartado</t>
  </si>
  <si>
    <t>1 hasta 8.16</t>
  </si>
  <si>
    <t>Mucha Lepantes</t>
  </si>
  <si>
    <t>Hojas grandes, alma marrón clarita. Posible Rubiaceae.</t>
  </si>
  <si>
    <t>Tema</t>
  </si>
  <si>
    <t>Artista</t>
  </si>
  <si>
    <t>F12</t>
  </si>
  <si>
    <t>Alguno de fabulosos calavera</t>
  </si>
  <si>
    <t>de 4.9 en adelante</t>
  </si>
  <si>
    <t>LFC</t>
  </si>
  <si>
    <t>Fee</t>
  </si>
  <si>
    <t>1º horqueta a 6.31 muerta. 2º horqueta a 8.5</t>
  </si>
  <si>
    <t>Phish</t>
  </si>
  <si>
    <t>Pasaje hasta ahí</t>
  </si>
  <si>
    <t>Fabiana Cantilo</t>
  </si>
  <si>
    <t>The landlady</t>
  </si>
  <si>
    <t>F13</t>
  </si>
  <si>
    <t>Nada es para siempre</t>
  </si>
  <si>
    <t>3, 6, 8 m</t>
  </si>
  <si>
    <t>Colonia de Stelis a 11 m</t>
  </si>
  <si>
    <t>Run like an antelope</t>
  </si>
  <si>
    <t>1º horqueta 6.6, 2º horqueta 10.25, 3º a 11. No está fácil pero es robusto. Hay que miquear haciendo maromas con los listones.</t>
  </si>
  <si>
    <t>Sueños</t>
  </si>
  <si>
    <t>24/10/2017</t>
  </si>
  <si>
    <t>María Gabriela Epúmer</t>
  </si>
  <si>
    <t>RNBY_abajo</t>
  </si>
  <si>
    <t>Sunshine of your love</t>
  </si>
  <si>
    <t>Cream</t>
  </si>
  <si>
    <t>F53</t>
  </si>
  <si>
    <t>Carcará</t>
  </si>
  <si>
    <t>Aca Seca trío</t>
  </si>
  <si>
    <t>White room</t>
  </si>
  <si>
    <t xml:space="preserve">Tiene cuerda antigua de Nhora. </t>
  </si>
  <si>
    <t>Huayno del Diablo</t>
  </si>
  <si>
    <t>Bloody Monday</t>
  </si>
  <si>
    <t>F54</t>
  </si>
  <si>
    <t>Himno del Neuquén</t>
  </si>
  <si>
    <t>Hermanos Berbel</t>
  </si>
  <si>
    <t>Cocaine</t>
  </si>
  <si>
    <t>sin epífitos en estratos bajos</t>
  </si>
  <si>
    <t>Eric Clapton</t>
  </si>
  <si>
    <t>Sumo</t>
  </si>
  <si>
    <t>Layla</t>
  </si>
  <si>
    <t>Ala Delta</t>
  </si>
  <si>
    <t>F55</t>
  </si>
  <si>
    <t>Divididos</t>
  </si>
  <si>
    <t>Ver</t>
  </si>
  <si>
    <t>Con epífitos desde abajo</t>
  </si>
  <si>
    <t>Belá Fleck</t>
  </si>
  <si>
    <t>La ñapi de mamá</t>
  </si>
  <si>
    <t>Tiene cuerda antigua de Nhora. Está buenísimo. 1º horqueta a 13.1 m. En este está la trampa de Claudia.</t>
  </si>
  <si>
    <t>My Spanish Heart</t>
  </si>
  <si>
    <t>Chick Corea</t>
  </si>
  <si>
    <t>La hiena</t>
  </si>
  <si>
    <t>Los pericos</t>
  </si>
  <si>
    <t>F56</t>
  </si>
  <si>
    <t>Epic</t>
  </si>
  <si>
    <t>Faith no more</t>
  </si>
  <si>
    <t>&gt; 6m</t>
  </si>
  <si>
    <t>Tiene cuerda antigua de Nhora. 1º horqueta a 16.55 m</t>
  </si>
  <si>
    <t>F57</t>
  </si>
  <si>
    <t>Epífitos desde abajo. Muy bueno.</t>
  </si>
  <si>
    <t>Sin cuerda</t>
  </si>
  <si>
    <t>F58</t>
  </si>
  <si>
    <t>&gt; 8 m.</t>
  </si>
  <si>
    <t>25/10/2017</t>
  </si>
  <si>
    <t>Pupilas lejanas</t>
  </si>
  <si>
    <t>Vanity Fair</t>
  </si>
  <si>
    <t>Mr. Bungle</t>
  </si>
  <si>
    <t>El arriero</t>
  </si>
  <si>
    <t>Atahualpa/Divididos</t>
  </si>
  <si>
    <t>Pearl Jam</t>
  </si>
  <si>
    <t>Águila</t>
  </si>
  <si>
    <t>Cienfuegos</t>
  </si>
  <si>
    <t>Outskirts of love</t>
  </si>
  <si>
    <t>Shemekia Copeland</t>
  </si>
  <si>
    <t>Got my mojo working</t>
  </si>
  <si>
    <t>Moody Waters</t>
  </si>
  <si>
    <t>RNBY_arriba</t>
  </si>
  <si>
    <t>Dancing Mood c/ Mimi Maura</t>
  </si>
  <si>
    <t>I need peace</t>
  </si>
  <si>
    <t>Maceo Parker</t>
  </si>
  <si>
    <t>Dancing Mood</t>
  </si>
  <si>
    <t>Learn to fly</t>
  </si>
  <si>
    <t>F62</t>
  </si>
  <si>
    <t>Foo Fighters</t>
  </si>
  <si>
    <t>0 a 6 m</t>
  </si>
  <si>
    <t>Babasónicos</t>
  </si>
  <si>
    <t>Sarah Vaughan</t>
  </si>
  <si>
    <t>Ella Fitzgerald</t>
  </si>
  <si>
    <t>Rata Blanca</t>
  </si>
  <si>
    <t>Nina Simone</t>
  </si>
  <si>
    <t>Balada del diablo y la muerte</t>
  </si>
  <si>
    <t>La Renga</t>
  </si>
  <si>
    <t>El león</t>
  </si>
  <si>
    <t>La Bifurcada</t>
  </si>
  <si>
    <t>Memphis</t>
  </si>
  <si>
    <t>Pendiente</t>
  </si>
  <si>
    <t>Hermana Sister Unplugged</t>
  </si>
  <si>
    <t xml:space="preserve">Illya Kuryaky </t>
  </si>
  <si>
    <t>Chin-chin</t>
  </si>
  <si>
    <t>F63</t>
  </si>
  <si>
    <t>Piazzolla</t>
  </si>
  <si>
    <t>Andate a dormir vos</t>
  </si>
  <si>
    <t>0 a 8 m. Más arriba no vemos nada.</t>
  </si>
  <si>
    <t>Kapanga</t>
  </si>
  <si>
    <t>Willy Crook</t>
  </si>
  <si>
    <t>Javier Malossetti</t>
  </si>
  <si>
    <t>Pez</t>
  </si>
  <si>
    <t>F64</t>
  </si>
  <si>
    <t>Sur Oculto</t>
  </si>
  <si>
    <t>hasta 10 m</t>
  </si>
  <si>
    <t>El de las raíces sin suelo. No es muy fácil de escalar.</t>
  </si>
  <si>
    <t>F65</t>
  </si>
  <si>
    <t>3, 8, 10 m</t>
  </si>
  <si>
    <t>Muchas a 9 m.</t>
  </si>
  <si>
    <t>No recuerdo si hay en el estrato 1 m.</t>
  </si>
  <si>
    <t>Ver Estrato 1 m</t>
  </si>
  <si>
    <t>F66</t>
  </si>
  <si>
    <t>0 a 10 m</t>
  </si>
  <si>
    <t>F67</t>
  </si>
  <si>
    <t>hasta 8 m</t>
  </si>
  <si>
    <t>Torcido. 1º horqueta a 10 m aprox.</t>
  </si>
  <si>
    <t>F68</t>
  </si>
  <si>
    <t>Caimito</t>
  </si>
  <si>
    <t>100 aprox</t>
  </si>
  <si>
    <t>Arbolón en el claro del marranero. 1º horqueta a 11-12 m.</t>
  </si>
  <si>
    <t>F69</t>
  </si>
  <si>
    <t>3.5, 5, 8 y muy altas (&gt;12)</t>
  </si>
  <si>
    <t>S. vulcanica a 3.5</t>
  </si>
  <si>
    <t>1º horqueta a 10 m está seca. La siguiente apta para colgar está a 13.5 m. Es posible con una cuerda larga</t>
  </si>
  <si>
    <t>F70</t>
  </si>
  <si>
    <t>Todos</t>
  </si>
  <si>
    <t xml:space="preserve">Sobre el camino. Grueso. Bifurcación a 1.8 m. </t>
  </si>
  <si>
    <t>F71</t>
  </si>
  <si>
    <t>De 6 en adelante</t>
  </si>
  <si>
    <t>F72</t>
  </si>
  <si>
    <t>Horqueta a 10.5 m. Entrada por A400. Id chapa A420.</t>
  </si>
  <si>
    <t>F73</t>
  </si>
  <si>
    <t>Stelis desde abajo.</t>
  </si>
  <si>
    <t>Bien cargado.</t>
  </si>
  <si>
    <t>1º horqueta a 15 m, Se puede miquear. Es gordo.</t>
  </si>
  <si>
    <t>F74</t>
  </si>
  <si>
    <t>En mitad del camino, en diagonal. 1º horqueta a 10-12 m. Censar fuste con eslingas. Está buenisimo.</t>
  </si>
  <si>
    <t>F75</t>
  </si>
  <si>
    <t xml:space="preserve">Todos los estratos. </t>
  </si>
  <si>
    <t>Junto al camino. Todo miqueado. Al lado hay uno enorme para subir con una cuerda más larga.</t>
  </si>
  <si>
    <t>&lt;0.0000</t>
  </si>
  <si>
    <t>0.1 (5 hojitas)</t>
  </si>
  <si>
    <t>0.07 (5 hojitas)</t>
  </si>
  <si>
    <t>0.06 (6 hojitas)</t>
  </si>
  <si>
    <t>solo SLAs</t>
  </si>
  <si>
    <t>0.08 (5 hojitas)</t>
  </si>
  <si>
    <t>Descartada. Muy chica.</t>
  </si>
  <si>
    <t>Eliminada. Parece un juvenil</t>
  </si>
  <si>
    <t>Eliminada. Predada por una puta oruga que se quedó adentro de la bolsa de muestras. Va a cultivo lo que queda de ella.</t>
  </si>
  <si>
    <t>0.07 (2 hojas)</t>
  </si>
  <si>
    <t>Sólo 3 hojas, en mal estado. A cultivo, pero eliminada del muestreo</t>
  </si>
  <si>
    <t>Eliminada. Toda comida.</t>
  </si>
  <si>
    <t>0.0153 (24 hojitas)</t>
  </si>
  <si>
    <t>lost</t>
  </si>
  <si>
    <t>0.0118 (9 hojas)</t>
  </si>
  <si>
    <t>0.09 (5 hojas)</t>
  </si>
  <si>
    <t>Eliminada. Muy comida.</t>
  </si>
  <si>
    <t>0.0343 (20 h)</t>
  </si>
  <si>
    <t>Descartada. Ya hay 3 Stelis.</t>
  </si>
  <si>
    <t>0.11 (9 h)</t>
  </si>
  <si>
    <t>0.0118 (17 hojitas)</t>
  </si>
  <si>
    <t>0.09 (6 h)</t>
  </si>
  <si>
    <t>0.1 (9h)</t>
  </si>
  <si>
    <t>0.0245 (21 h)</t>
  </si>
  <si>
    <t>0.0312 (9 h)</t>
  </si>
  <si>
    <t>0.0384 (14 H)</t>
  </si>
  <si>
    <t>0.041 (2 h)</t>
  </si>
  <si>
    <t>0.0401 (24 hojitas)</t>
  </si>
  <si>
    <t>si (339 ok. Posiblemente haya una previa marcada como 339, que hay que descartar)</t>
  </si>
  <si>
    <t>0.02 (8 hojitas)</t>
  </si>
  <si>
    <t>descartada</t>
  </si>
  <si>
    <t>el repesado fresh mass root fue de 0.06 (un cuarto del pesado en el momento)</t>
  </si>
  <si>
    <t>muy chica, descartada</t>
  </si>
  <si>
    <t>muy secas</t>
  </si>
  <si>
    <t>Se perdió</t>
  </si>
  <si>
    <t>Descartada por Restrepia (hay demasiadas ya)</t>
  </si>
  <si>
    <t>si (sin tallo)</t>
  </si>
  <si>
    <t>destrozada. Eliminada</t>
  </si>
  <si>
    <t>Descartada. Restrepia baby</t>
  </si>
  <si>
    <t>Descartada por Restrepia</t>
  </si>
  <si>
    <t>522 (2h)</t>
  </si>
  <si>
    <t>DW ligeramente húmeda</t>
  </si>
  <si>
    <t>Sygmatostalix sergeii</t>
  </si>
  <si>
    <t>Cryptocentrum micranthum</t>
  </si>
  <si>
    <t>Maxillaria</t>
  </si>
  <si>
    <t>Oncidium pictum</t>
  </si>
  <si>
    <t>Pleurothallis m2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</si>
</sst>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b/>
      <sz val="11"/>
      <color rgb="FF000000"/>
      <name val="Calibri"/>
      <family val="2"/>
    </font>
    <font>
      <sz val="11"/>
      <color rgb="FF9C0006"/>
      <name val="Calibri"/>
      <family val="2"/>
    </font>
    <font>
      <sz val="11"/>
      <color rgb="FF006100"/>
      <name val="Calibri"/>
      <family val="2"/>
    </font>
    <font>
      <i/>
      <sz val="11"/>
      <color rgb="FF000000"/>
      <name val="Calibri"/>
      <family val="2"/>
    </font>
    <font>
      <sz val="11"/>
      <color rgb="FFFFFFFF"/>
      <name val="Calibri"/>
      <family val="2"/>
    </font>
    <font>
      <sz val="11"/>
      <color rgb="FF9C6500"/>
      <name val="Calibri"/>
      <family val="2"/>
    </font>
    <font>
      <sz val="11"/>
      <name val="Calibri"/>
      <family val="2"/>
    </font>
    <font>
      <sz val="11"/>
      <name val="Calibri"/>
      <family val="2"/>
    </font>
    <font>
      <sz val="11"/>
      <color rgb="FFFF0000"/>
      <name val="Calibri"/>
      <family val="2"/>
    </font>
    <font>
      <sz val="10"/>
      <color rgb="FF000000"/>
      <name val="Times New Roman"/>
      <family val="1"/>
    </font>
    <font>
      <b/>
      <sz val="11"/>
      <color rgb="FFFF0000"/>
      <name val="Calibri"/>
      <family val="2"/>
    </font>
    <font>
      <b/>
      <sz val="11"/>
      <name val="Calibri"/>
      <family val="2"/>
    </font>
    <font>
      <i/>
      <sz val="11"/>
      <color rgb="FF006100"/>
      <name val="Calibri"/>
      <family val="2"/>
    </font>
    <font>
      <b/>
      <sz val="11"/>
      <color rgb="FF9C6500"/>
      <name val="Calibri"/>
      <family val="2"/>
    </font>
    <font>
      <sz val="11"/>
      <color rgb="FF000000"/>
      <name val="Calibri"/>
      <family val="2"/>
    </font>
  </fonts>
  <fills count="17">
    <fill>
      <patternFill patternType="none"/>
    </fill>
    <fill>
      <patternFill patternType="gray125"/>
    </fill>
    <fill>
      <patternFill patternType="solid">
        <fgColor rgb="FFFFFF00"/>
        <bgColor rgb="FFFFFF00"/>
      </patternFill>
    </fill>
    <fill>
      <patternFill patternType="solid">
        <fgColor rgb="FFFFC7CE"/>
        <bgColor rgb="FFFFC7CE"/>
      </patternFill>
    </fill>
    <fill>
      <patternFill patternType="solid">
        <fgColor rgb="FFC6EFCE"/>
        <bgColor rgb="FFC6EFCE"/>
      </patternFill>
    </fill>
    <fill>
      <patternFill patternType="solid">
        <fgColor rgb="FFC5E0B3"/>
        <bgColor rgb="FFC5E0B3"/>
      </patternFill>
    </fill>
    <fill>
      <patternFill patternType="solid">
        <fgColor rgb="FF8EAADB"/>
        <bgColor rgb="FF8EAADB"/>
      </patternFill>
    </fill>
    <fill>
      <patternFill patternType="solid">
        <fgColor rgb="FFFFEB9C"/>
        <bgColor rgb="FFFFEB9C"/>
      </patternFill>
    </fill>
    <fill>
      <patternFill patternType="solid">
        <fgColor rgb="FFD9E2F3"/>
        <bgColor rgb="FFD9E2F3"/>
      </patternFill>
    </fill>
    <fill>
      <patternFill patternType="solid">
        <fgColor rgb="FFFFFFCC"/>
        <bgColor rgb="FFFFFFCC"/>
      </patternFill>
    </fill>
    <fill>
      <patternFill patternType="solid">
        <fgColor rgb="FFE2EFD9"/>
        <bgColor rgb="FFE2EFD9"/>
      </patternFill>
    </fill>
    <fill>
      <patternFill patternType="solid">
        <fgColor rgb="FFFFC000"/>
        <bgColor rgb="FFFFC000"/>
      </patternFill>
    </fill>
    <fill>
      <patternFill patternType="solid">
        <fgColor rgb="FFFF0000"/>
        <bgColor rgb="FFFF0000"/>
      </patternFill>
    </fill>
    <fill>
      <patternFill patternType="solid">
        <fgColor rgb="FFFEF2CB"/>
        <bgColor rgb="FFFEF2CB"/>
      </patternFill>
    </fill>
    <fill>
      <patternFill patternType="solid">
        <fgColor rgb="FFFFE598"/>
        <bgColor rgb="FFFFE598"/>
      </patternFill>
    </fill>
    <fill>
      <patternFill patternType="solid">
        <fgColor rgb="FFFFD965"/>
        <bgColor rgb="FFFFD965"/>
      </patternFill>
    </fill>
    <fill>
      <patternFill patternType="solid">
        <fgColor rgb="FFBF9000"/>
        <bgColor rgb="FFBF9000"/>
      </patternFill>
    </fill>
  </fills>
  <borders count="14">
    <border>
      <left/>
      <right/>
      <top/>
      <bottom/>
      <diagonal/>
    </border>
    <border>
      <left/>
      <right/>
      <top/>
      <bottom/>
      <diagonal/>
    </border>
    <border>
      <left/>
      <right/>
      <top/>
      <bottom/>
      <diagonal/>
    </border>
    <border>
      <left/>
      <right style="thin">
        <color rgb="FFB2B2B2"/>
      </right>
      <top/>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bottom/>
      <diagonal/>
    </border>
    <border>
      <left/>
      <right style="thin">
        <color rgb="FFB2B2B2"/>
      </right>
      <top/>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rgb="FFB2B2B2"/>
      </bottom>
      <diagonal/>
    </border>
    <border>
      <left style="thin">
        <color rgb="FFB2B2B2"/>
      </left>
      <right/>
      <top/>
      <bottom style="thin">
        <color rgb="FFB2B2B2"/>
      </bottom>
      <diagonal/>
    </border>
  </borders>
  <cellStyleXfs count="1">
    <xf numFmtId="0" fontId="0" fillId="0" borderId="0"/>
  </cellStyleXfs>
  <cellXfs count="104">
    <xf numFmtId="0" fontId="0" fillId="0" borderId="0" xfId="0" applyFont="1" applyAlignment="1"/>
    <xf numFmtId="0" fontId="1" fillId="0" borderId="0" xfId="0" applyFont="1"/>
    <xf numFmtId="20" fontId="0" fillId="0" borderId="0" xfId="0" applyNumberFormat="1" applyFont="1"/>
    <xf numFmtId="3" fontId="0" fillId="0" borderId="0" xfId="0" applyNumberFormat="1" applyFont="1"/>
    <xf numFmtId="0" fontId="0" fillId="0" borderId="0" xfId="0" applyFont="1" applyAlignment="1">
      <alignment horizontal="center" vertical="center"/>
    </xf>
    <xf numFmtId="0" fontId="0" fillId="2" borderId="1" xfId="0" applyFont="1" applyFill="1" applyBorder="1"/>
    <xf numFmtId="0" fontId="1" fillId="2" borderId="1" xfId="0" applyFont="1" applyFill="1" applyBorder="1"/>
    <xf numFmtId="0" fontId="1" fillId="0" borderId="0" xfId="0" applyFont="1" applyAlignment="1">
      <alignment horizontal="center" vertical="center"/>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4" fillId="2" borderId="1" xfId="0" applyFont="1" applyFill="1" applyBorder="1"/>
    <xf numFmtId="0" fontId="5" fillId="6" borderId="1" xfId="0" applyFont="1" applyFill="1" applyBorder="1"/>
    <xf numFmtId="0" fontId="4" fillId="0" borderId="0" xfId="0" applyFont="1"/>
    <xf numFmtId="0" fontId="0" fillId="0" borderId="0" xfId="0" applyFont="1"/>
    <xf numFmtId="0" fontId="0" fillId="10" borderId="1" xfId="0" applyFont="1" applyFill="1" applyBorder="1"/>
    <xf numFmtId="0" fontId="6" fillId="9" borderId="8" xfId="0" applyFont="1" applyFill="1" applyBorder="1" applyAlignment="1">
      <alignment vertical="center"/>
    </xf>
    <xf numFmtId="0" fontId="3" fillId="4" borderId="1" xfId="0" applyFont="1" applyFill="1" applyBorder="1"/>
    <xf numFmtId="0" fontId="6" fillId="7" borderId="1" xfId="0" applyFont="1" applyFill="1" applyBorder="1"/>
    <xf numFmtId="0" fontId="0" fillId="8" borderId="1" xfId="0" applyFont="1" applyFill="1" applyBorder="1"/>
    <xf numFmtId="0" fontId="6" fillId="9" borderId="12" xfId="0" applyFont="1" applyFill="1" applyBorder="1" applyAlignment="1">
      <alignment horizontal="center" vertical="center"/>
    </xf>
    <xf numFmtId="0" fontId="0" fillId="9" borderId="12" xfId="0" applyFont="1" applyFill="1" applyBorder="1"/>
    <xf numFmtId="0" fontId="6" fillId="9" borderId="13" xfId="0" applyFont="1" applyFill="1" applyBorder="1" applyAlignment="1">
      <alignment vertical="center"/>
    </xf>
    <xf numFmtId="0" fontId="0" fillId="8" borderId="12" xfId="0" applyFont="1" applyFill="1" applyBorder="1" applyAlignment="1">
      <alignment horizontal="center" vertical="center"/>
    </xf>
    <xf numFmtId="0" fontId="0" fillId="8" borderId="12" xfId="0" applyFont="1" applyFill="1" applyBorder="1"/>
    <xf numFmtId="0" fontId="2" fillId="3" borderId="1" xfId="0" applyFont="1" applyFill="1" applyBorder="1"/>
    <xf numFmtId="0" fontId="0" fillId="11" borderId="1" xfId="0" applyFont="1" applyFill="1" applyBorder="1"/>
    <xf numFmtId="0" fontId="1" fillId="11" borderId="1"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alignment horizontal="left"/>
    </xf>
    <xf numFmtId="0" fontId="0" fillId="2" borderId="1" xfId="0" applyFont="1" applyFill="1" applyBorder="1" applyAlignment="1">
      <alignment horizontal="center"/>
    </xf>
    <xf numFmtId="0" fontId="8" fillId="12" borderId="1" xfId="0" applyFont="1" applyFill="1" applyBorder="1" applyAlignment="1">
      <alignment horizontal="center"/>
    </xf>
    <xf numFmtId="0" fontId="9" fillId="7" borderId="1" xfId="0" applyFont="1" applyFill="1" applyBorder="1"/>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0" fillId="13" borderId="1" xfId="0" applyFont="1" applyFill="1" applyBorder="1" applyAlignment="1">
      <alignment horizontal="left" vertical="center"/>
    </xf>
    <xf numFmtId="0" fontId="0" fillId="14" borderId="1" xfId="0" applyFont="1" applyFill="1" applyBorder="1" applyAlignment="1">
      <alignment horizontal="center"/>
    </xf>
    <xf numFmtId="0" fontId="0" fillId="15" borderId="1" xfId="0" applyFont="1" applyFill="1" applyBorder="1" applyAlignment="1">
      <alignment horizontal="center"/>
    </xf>
    <xf numFmtId="0" fontId="0" fillId="11" borderId="1" xfId="0" applyFont="1" applyFill="1" applyBorder="1" applyAlignment="1">
      <alignment horizontal="center"/>
    </xf>
    <xf numFmtId="0" fontId="0" fillId="16" borderId="1" xfId="0" applyFont="1"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xf numFmtId="0" fontId="8" fillId="13" borderId="1" xfId="0" applyFont="1" applyFill="1" applyBorder="1" applyAlignment="1">
      <alignment horizontal="center" vertical="center"/>
    </xf>
    <xf numFmtId="16" fontId="0" fillId="0" borderId="0" xfId="0" applyNumberFormat="1" applyFont="1"/>
    <xf numFmtId="0" fontId="8" fillId="13" borderId="1" xfId="0" applyFont="1" applyFill="1" applyBorder="1" applyAlignment="1">
      <alignment horizontal="left" vertical="center"/>
    </xf>
    <xf numFmtId="20" fontId="0" fillId="0" borderId="0" xfId="0" applyNumberFormat="1" applyFont="1" applyAlignment="1">
      <alignment horizontal="center"/>
    </xf>
    <xf numFmtId="0" fontId="0" fillId="12" borderId="1" xfId="0" applyFont="1" applyFill="1" applyBorder="1"/>
    <xf numFmtId="0" fontId="0" fillId="13" borderId="1" xfId="0" applyFont="1" applyFill="1" applyBorder="1"/>
    <xf numFmtId="0" fontId="0" fillId="2" borderId="1" xfId="0" applyFont="1" applyFill="1" applyBorder="1" applyAlignment="1">
      <alignment horizontal="center" vertical="center"/>
    </xf>
    <xf numFmtId="0" fontId="0" fillId="0" borderId="0" xfId="0" applyFont="1" applyAlignment="1">
      <alignment horizontal="right" vertical="center"/>
    </xf>
    <xf numFmtId="0" fontId="9" fillId="0" borderId="0" xfId="0" applyFont="1"/>
    <xf numFmtId="0" fontId="9" fillId="6" borderId="1" xfId="0" applyFont="1" applyFill="1" applyBorder="1"/>
    <xf numFmtId="0" fontId="10" fillId="0" borderId="0" xfId="0" applyFont="1"/>
    <xf numFmtId="0" fontId="11" fillId="0" borderId="0" xfId="0" applyFont="1"/>
    <xf numFmtId="0" fontId="8" fillId="0" borderId="0" xfId="0" applyFont="1"/>
    <xf numFmtId="14" fontId="2" fillId="3" borderId="1" xfId="0" applyNumberFormat="1" applyFont="1" applyFill="1" applyBorder="1"/>
    <xf numFmtId="0" fontId="9" fillId="8" borderId="1" xfId="0" applyFont="1" applyFill="1" applyBorder="1"/>
    <xf numFmtId="14" fontId="0" fillId="10" borderId="1" xfId="0" applyNumberFormat="1" applyFont="1" applyFill="1" applyBorder="1"/>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14" fontId="8" fillId="0" borderId="0" xfId="0" applyNumberFormat="1" applyFont="1"/>
    <xf numFmtId="0" fontId="12" fillId="0" borderId="0" xfId="0" applyFont="1" applyAlignment="1">
      <alignment horizontal="center" vertical="center"/>
    </xf>
    <xf numFmtId="16" fontId="8" fillId="0" borderId="0" xfId="0" applyNumberFormat="1" applyFont="1" applyAlignment="1">
      <alignment horizontal="center" vertical="center"/>
    </xf>
    <xf numFmtId="14" fontId="3" fillId="4" borderId="1" xfId="0" applyNumberFormat="1" applyFont="1" applyFill="1" applyBorder="1" applyAlignment="1">
      <alignment horizontal="center"/>
    </xf>
    <xf numFmtId="0" fontId="3" fillId="4" borderId="1" xfId="0" applyFont="1" applyFill="1" applyBorder="1" applyAlignment="1">
      <alignment horizontal="center"/>
    </xf>
    <xf numFmtId="0" fontId="13" fillId="4" borderId="1" xfId="0" applyFont="1" applyFill="1" applyBorder="1"/>
    <xf numFmtId="0" fontId="3" fillId="4" borderId="1" xfId="0" applyFont="1" applyFill="1" applyBorder="1" applyAlignment="1">
      <alignment horizontal="left"/>
    </xf>
    <xf numFmtId="14" fontId="2" fillId="3" borderId="1" xfId="0" applyNumberFormat="1"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left"/>
    </xf>
    <xf numFmtId="14" fontId="6" fillId="7" borderId="1" xfId="0" applyNumberFormat="1" applyFont="1" applyFill="1" applyBorder="1" applyAlignment="1">
      <alignment horizontal="center"/>
    </xf>
    <xf numFmtId="0" fontId="6" fillId="7" borderId="1" xfId="0" applyFont="1" applyFill="1" applyBorder="1" applyAlignment="1">
      <alignment horizontal="center"/>
    </xf>
    <xf numFmtId="0" fontId="6" fillId="7" borderId="1" xfId="0" applyFont="1" applyFill="1" applyBorder="1" applyAlignment="1">
      <alignment horizontal="left"/>
    </xf>
    <xf numFmtId="0" fontId="1" fillId="2" borderId="1" xfId="0" applyFont="1" applyFill="1" applyBorder="1" applyAlignment="1">
      <alignment horizontal="center" vertical="center"/>
    </xf>
    <xf numFmtId="0" fontId="8" fillId="12" borderId="1" xfId="0" applyFont="1" applyFill="1" applyBorder="1"/>
    <xf numFmtId="0" fontId="8" fillId="12" borderId="1" xfId="0" applyFont="1" applyFill="1" applyBorder="1" applyAlignment="1">
      <alignment horizontal="center" vertical="center"/>
    </xf>
    <xf numFmtId="0" fontId="12" fillId="12" borderId="1" xfId="0" applyFont="1" applyFill="1" applyBorder="1"/>
    <xf numFmtId="0" fontId="1" fillId="12" borderId="1" xfId="0" applyFont="1" applyFill="1" applyBorder="1"/>
    <xf numFmtId="0" fontId="6" fillId="2" borderId="1" xfId="0" applyFont="1" applyFill="1" applyBorder="1"/>
    <xf numFmtId="0" fontId="14" fillId="7" borderId="1" xfId="0" applyFont="1" applyFill="1" applyBorder="1"/>
    <xf numFmtId="0" fontId="9" fillId="2" borderId="1" xfId="0" applyFont="1" applyFill="1" applyBorder="1"/>
    <xf numFmtId="0" fontId="0" fillId="0" borderId="0" xfId="0" applyFont="1" applyAlignment="1">
      <alignment horizontal="center" vertical="center"/>
    </xf>
    <xf numFmtId="0" fontId="0" fillId="0" borderId="0" xfId="0" applyFont="1" applyAlignment="1"/>
    <xf numFmtId="0" fontId="0" fillId="5" borderId="2" xfId="0" applyFont="1" applyFill="1" applyBorder="1" applyAlignment="1">
      <alignment horizontal="center" vertical="center"/>
    </xf>
    <xf numFmtId="0" fontId="7" fillId="0" borderId="9" xfId="0" applyFont="1" applyBorder="1"/>
    <xf numFmtId="0" fontId="0"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xf numFmtId="0" fontId="2"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0" fillId="8" borderId="5" xfId="0" applyFont="1" applyFill="1" applyBorder="1" applyAlignment="1">
      <alignment horizontal="center" vertical="center"/>
    </xf>
    <xf numFmtId="0" fontId="7" fillId="0" borderId="6" xfId="0" applyFont="1" applyBorder="1"/>
    <xf numFmtId="0" fontId="7" fillId="0" borderId="7" xfId="0" applyFont="1" applyBorder="1"/>
    <xf numFmtId="0" fontId="0" fillId="8" borderId="4" xfId="0" applyFont="1" applyFill="1" applyBorder="1" applyAlignment="1">
      <alignment horizontal="center" vertical="center"/>
    </xf>
    <xf numFmtId="0" fontId="7" fillId="0" borderId="11" xfId="0" applyFont="1" applyBorder="1"/>
    <xf numFmtId="0" fontId="6" fillId="9" borderId="5" xfId="0" applyFont="1" applyFill="1" applyBorder="1" applyAlignment="1">
      <alignment horizontal="center" vertical="center"/>
    </xf>
    <xf numFmtId="0" fontId="6" fillId="9" borderId="4" xfId="0" applyFont="1" applyFill="1" applyBorder="1" applyAlignment="1">
      <alignment horizontal="center" vertical="center"/>
    </xf>
    <xf numFmtId="0" fontId="6" fillId="7" borderId="2" xfId="0" applyFont="1" applyFill="1" applyBorder="1" applyAlignment="1">
      <alignment horizontal="center" vertical="center"/>
    </xf>
    <xf numFmtId="0" fontId="0" fillId="8" borderId="3" xfId="0" applyFont="1" applyFill="1" applyBorder="1" applyAlignment="1">
      <alignment horizontal="center" vertical="center"/>
    </xf>
    <xf numFmtId="0" fontId="7"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
  <sheetViews>
    <sheetView workbookViewId="0">
      <pane xSplit="10" ySplit="1" topLeftCell="K2" activePane="bottomRight" state="frozen"/>
      <selection pane="topRight" activeCell="K1" sqref="K1"/>
      <selection pane="bottomLeft" activeCell="A2" sqref="A2"/>
      <selection pane="bottomRight" activeCell="G24" sqref="G24"/>
    </sheetView>
  </sheetViews>
  <sheetFormatPr baseColWidth="10" defaultColWidth="14.42578125" defaultRowHeight="15" customHeight="1" x14ac:dyDescent="0.25"/>
  <cols>
    <col min="1" max="10" width="9.140625" customWidth="1"/>
    <col min="11" max="11" width="12.7109375" customWidth="1"/>
    <col min="12" max="26" width="9.140625" customWidth="1"/>
  </cols>
  <sheetData>
    <row r="1" spans="1:24" x14ac:dyDescent="0.25">
      <c r="A1" t="s">
        <v>0</v>
      </c>
      <c r="B1" t="s">
        <v>1</v>
      </c>
      <c r="C1" t="s">
        <v>2</v>
      </c>
      <c r="D1" t="s">
        <v>3</v>
      </c>
      <c r="E1" t="s">
        <v>4</v>
      </c>
      <c r="F1" t="s">
        <v>5</v>
      </c>
      <c r="H1" t="s">
        <v>6</v>
      </c>
      <c r="I1" t="s">
        <v>7</v>
      </c>
      <c r="J1" s="1" t="s">
        <v>8</v>
      </c>
      <c r="K1" t="s">
        <v>30</v>
      </c>
      <c r="L1" t="s">
        <v>31</v>
      </c>
      <c r="M1" t="s">
        <v>32</v>
      </c>
      <c r="N1" t="s">
        <v>33</v>
      </c>
      <c r="O1" t="s">
        <v>34</v>
      </c>
      <c r="P1" t="s">
        <v>35</v>
      </c>
      <c r="Q1" t="s">
        <v>36</v>
      </c>
      <c r="R1" t="s">
        <v>37</v>
      </c>
      <c r="S1" t="s">
        <v>38</v>
      </c>
      <c r="T1" t="s">
        <v>39</v>
      </c>
      <c r="U1" t="s">
        <v>40</v>
      </c>
      <c r="V1" t="s">
        <v>41</v>
      </c>
      <c r="W1" t="s">
        <v>42</v>
      </c>
      <c r="X1" t="s">
        <v>43</v>
      </c>
    </row>
    <row r="2" spans="1:24" x14ac:dyDescent="0.25">
      <c r="A2" t="s">
        <v>44</v>
      </c>
      <c r="C2">
        <v>66</v>
      </c>
      <c r="F2">
        <v>1</v>
      </c>
      <c r="G2" s="86" t="s">
        <v>254</v>
      </c>
      <c r="I2">
        <v>130</v>
      </c>
      <c r="J2" s="1">
        <v>110</v>
      </c>
      <c r="K2" t="s">
        <v>45</v>
      </c>
      <c r="M2">
        <v>0.4</v>
      </c>
      <c r="Q2" t="s">
        <v>46</v>
      </c>
      <c r="R2" t="s">
        <v>47</v>
      </c>
    </row>
    <row r="3" spans="1:24" x14ac:dyDescent="0.25">
      <c r="A3" t="s">
        <v>44</v>
      </c>
      <c r="C3">
        <v>66</v>
      </c>
      <c r="F3">
        <v>1</v>
      </c>
      <c r="G3" s="86" t="s">
        <v>254</v>
      </c>
      <c r="H3">
        <v>8</v>
      </c>
      <c r="I3">
        <v>14.5</v>
      </c>
      <c r="J3" s="1">
        <v>111</v>
      </c>
      <c r="K3" s="86" t="s">
        <v>74</v>
      </c>
      <c r="M3">
        <v>2.4</v>
      </c>
      <c r="Q3" t="s">
        <v>46</v>
      </c>
      <c r="R3" t="s">
        <v>48</v>
      </c>
    </row>
    <row r="4" spans="1:24" x14ac:dyDescent="0.25">
      <c r="A4" t="s">
        <v>44</v>
      </c>
      <c r="C4">
        <v>66</v>
      </c>
      <c r="F4">
        <v>1</v>
      </c>
      <c r="G4" s="86" t="s">
        <v>254</v>
      </c>
      <c r="H4">
        <v>30</v>
      </c>
      <c r="I4">
        <v>3.1</v>
      </c>
      <c r="J4" s="1">
        <v>112</v>
      </c>
      <c r="K4" t="s">
        <v>49</v>
      </c>
      <c r="Q4" t="s">
        <v>50</v>
      </c>
    </row>
    <row r="5" spans="1:24" x14ac:dyDescent="0.25">
      <c r="A5" t="s">
        <v>44</v>
      </c>
      <c r="C5">
        <v>66</v>
      </c>
      <c r="F5">
        <v>1</v>
      </c>
      <c r="G5" s="86" t="s">
        <v>254</v>
      </c>
      <c r="H5">
        <v>15</v>
      </c>
      <c r="I5">
        <v>3</v>
      </c>
      <c r="J5" s="1">
        <v>113</v>
      </c>
      <c r="K5" t="s">
        <v>49</v>
      </c>
      <c r="Q5" t="s">
        <v>52</v>
      </c>
    </row>
    <row r="6" spans="1:24" x14ac:dyDescent="0.25">
      <c r="A6" t="s">
        <v>44</v>
      </c>
      <c r="C6">
        <v>66</v>
      </c>
      <c r="F6">
        <v>1</v>
      </c>
      <c r="G6" s="86" t="s">
        <v>254</v>
      </c>
      <c r="H6">
        <v>11</v>
      </c>
      <c r="I6">
        <v>3</v>
      </c>
      <c r="J6" s="1">
        <v>114</v>
      </c>
      <c r="K6" t="s">
        <v>49</v>
      </c>
      <c r="Q6" t="s">
        <v>53</v>
      </c>
    </row>
    <row r="7" spans="1:24" x14ac:dyDescent="0.25">
      <c r="A7" t="s">
        <v>44</v>
      </c>
      <c r="C7">
        <v>66</v>
      </c>
      <c r="F7">
        <v>1</v>
      </c>
      <c r="G7" s="86" t="s">
        <v>254</v>
      </c>
      <c r="H7">
        <v>6</v>
      </c>
      <c r="I7">
        <v>150</v>
      </c>
      <c r="J7" s="1">
        <v>115</v>
      </c>
      <c r="K7" t="s">
        <v>56</v>
      </c>
      <c r="Q7" t="s">
        <v>51</v>
      </c>
      <c r="R7" t="s">
        <v>48</v>
      </c>
    </row>
    <row r="8" spans="1:24" x14ac:dyDescent="0.25">
      <c r="A8" t="s">
        <v>44</v>
      </c>
      <c r="C8">
        <v>66</v>
      </c>
      <c r="F8">
        <v>6</v>
      </c>
      <c r="G8" s="86" t="s">
        <v>285</v>
      </c>
      <c r="J8" s="1">
        <v>116</v>
      </c>
      <c r="K8" t="s">
        <v>45</v>
      </c>
      <c r="U8">
        <v>0.08</v>
      </c>
      <c r="V8">
        <v>9</v>
      </c>
      <c r="W8">
        <v>0.52</v>
      </c>
      <c r="X8">
        <v>5.8</v>
      </c>
    </row>
    <row r="9" spans="1:24" x14ac:dyDescent="0.25">
      <c r="A9" t="s">
        <v>44</v>
      </c>
      <c r="C9">
        <v>66</v>
      </c>
      <c r="F9">
        <v>6</v>
      </c>
      <c r="G9" s="86" t="s">
        <v>285</v>
      </c>
      <c r="H9">
        <v>5</v>
      </c>
      <c r="I9">
        <v>24</v>
      </c>
      <c r="J9" s="1">
        <v>117</v>
      </c>
      <c r="K9" t="s">
        <v>183</v>
      </c>
      <c r="Q9" t="s">
        <v>51</v>
      </c>
      <c r="R9" t="s">
        <v>59</v>
      </c>
    </row>
    <row r="10" spans="1:24" x14ac:dyDescent="0.25">
      <c r="A10" t="s">
        <v>44</v>
      </c>
      <c r="C10">
        <v>66</v>
      </c>
      <c r="F10">
        <v>6</v>
      </c>
      <c r="G10" s="86" t="s">
        <v>285</v>
      </c>
      <c r="H10">
        <v>8</v>
      </c>
      <c r="I10">
        <v>22.7</v>
      </c>
      <c r="J10" s="1">
        <v>118</v>
      </c>
      <c r="K10" t="s">
        <v>62</v>
      </c>
      <c r="L10">
        <v>4</v>
      </c>
      <c r="T10">
        <v>5.34</v>
      </c>
    </row>
    <row r="11" spans="1:24" x14ac:dyDescent="0.25">
      <c r="A11" t="s">
        <v>44</v>
      </c>
      <c r="C11">
        <v>66</v>
      </c>
      <c r="F11">
        <v>6</v>
      </c>
      <c r="G11" s="86" t="s">
        <v>285</v>
      </c>
      <c r="H11">
        <v>11</v>
      </c>
      <c r="I11">
        <v>12.5</v>
      </c>
      <c r="J11" s="1">
        <v>119</v>
      </c>
      <c r="K11" t="s">
        <v>63</v>
      </c>
    </row>
    <row r="12" spans="1:24" x14ac:dyDescent="0.25">
      <c r="A12" t="s">
        <v>44</v>
      </c>
      <c r="C12">
        <v>66</v>
      </c>
      <c r="F12">
        <v>6</v>
      </c>
      <c r="G12" s="86" t="s">
        <v>285</v>
      </c>
      <c r="H12">
        <v>18</v>
      </c>
      <c r="I12">
        <v>8</v>
      </c>
      <c r="J12" s="1">
        <v>120</v>
      </c>
      <c r="K12" t="s">
        <v>63</v>
      </c>
      <c r="Q12" t="s">
        <v>64</v>
      </c>
    </row>
    <row r="13" spans="1:24" x14ac:dyDescent="0.25">
      <c r="A13" t="s">
        <v>44</v>
      </c>
      <c r="C13">
        <v>66</v>
      </c>
      <c r="F13">
        <v>6</v>
      </c>
      <c r="G13" s="86" t="s">
        <v>285</v>
      </c>
      <c r="H13">
        <v>7</v>
      </c>
      <c r="I13">
        <v>9</v>
      </c>
      <c r="J13" s="1">
        <v>121</v>
      </c>
      <c r="K13" t="s">
        <v>45</v>
      </c>
    </row>
    <row r="14" spans="1:24" x14ac:dyDescent="0.25">
      <c r="A14" t="s">
        <v>44</v>
      </c>
      <c r="C14">
        <v>66</v>
      </c>
      <c r="F14">
        <v>3</v>
      </c>
      <c r="G14" s="86" t="s">
        <v>272</v>
      </c>
      <c r="H14">
        <v>5</v>
      </c>
      <c r="I14">
        <v>6.5</v>
      </c>
      <c r="J14" s="1">
        <v>122</v>
      </c>
      <c r="K14" t="s">
        <v>63</v>
      </c>
      <c r="Q14" t="s">
        <v>64</v>
      </c>
    </row>
    <row r="15" spans="1:24" x14ac:dyDescent="0.25">
      <c r="A15" t="s">
        <v>44</v>
      </c>
      <c r="C15">
        <v>66</v>
      </c>
      <c r="F15">
        <v>3</v>
      </c>
      <c r="G15" s="86" t="s">
        <v>272</v>
      </c>
      <c r="H15">
        <v>8</v>
      </c>
      <c r="I15">
        <v>7</v>
      </c>
      <c r="J15" s="1">
        <v>123</v>
      </c>
      <c r="K15" t="s">
        <v>63</v>
      </c>
      <c r="Q15" t="s">
        <v>64</v>
      </c>
    </row>
    <row r="16" spans="1:24" x14ac:dyDescent="0.25">
      <c r="A16" t="s">
        <v>44</v>
      </c>
      <c r="C16">
        <v>66</v>
      </c>
      <c r="F16">
        <v>3</v>
      </c>
      <c r="G16" s="86" t="s">
        <v>272</v>
      </c>
      <c r="H16">
        <v>6</v>
      </c>
      <c r="I16">
        <v>8</v>
      </c>
      <c r="J16" s="1">
        <v>124</v>
      </c>
      <c r="K16" t="s">
        <v>63</v>
      </c>
      <c r="Q16" t="s">
        <v>64</v>
      </c>
    </row>
    <row r="17" spans="1:26" x14ac:dyDescent="0.25">
      <c r="A17" t="s">
        <v>44</v>
      </c>
      <c r="C17">
        <v>66</v>
      </c>
      <c r="F17">
        <v>3</v>
      </c>
      <c r="G17" s="86" t="s">
        <v>272</v>
      </c>
      <c r="H17">
        <v>2</v>
      </c>
      <c r="I17">
        <v>120</v>
      </c>
      <c r="J17" s="1">
        <v>125</v>
      </c>
      <c r="K17" t="s">
        <v>66</v>
      </c>
      <c r="L17">
        <v>30</v>
      </c>
      <c r="Q17" t="s">
        <v>67</v>
      </c>
    </row>
    <row r="18" spans="1:26" x14ac:dyDescent="0.25">
      <c r="A18" t="s">
        <v>44</v>
      </c>
      <c r="C18">
        <v>66</v>
      </c>
      <c r="F18">
        <v>3</v>
      </c>
      <c r="G18" s="86" t="s">
        <v>272</v>
      </c>
      <c r="H18">
        <v>10</v>
      </c>
      <c r="I18">
        <v>5</v>
      </c>
      <c r="J18" s="1">
        <v>126</v>
      </c>
      <c r="K18" t="s">
        <v>68</v>
      </c>
    </row>
    <row r="19" spans="1:26" x14ac:dyDescent="0.25">
      <c r="A19" t="s">
        <v>44</v>
      </c>
      <c r="C19">
        <v>66</v>
      </c>
      <c r="F19">
        <v>3</v>
      </c>
      <c r="G19" s="86" t="s">
        <v>272</v>
      </c>
      <c r="H19">
        <v>8</v>
      </c>
      <c r="I19">
        <v>7.5</v>
      </c>
      <c r="J19" s="1">
        <v>127</v>
      </c>
      <c r="K19" t="s">
        <v>68</v>
      </c>
    </row>
    <row r="20" spans="1:26" x14ac:dyDescent="0.25">
      <c r="A20" t="s">
        <v>44</v>
      </c>
      <c r="C20">
        <v>66</v>
      </c>
      <c r="F20">
        <v>3</v>
      </c>
      <c r="G20" s="86" t="s">
        <v>272</v>
      </c>
      <c r="J20" s="1">
        <v>128</v>
      </c>
      <c r="K20" t="s">
        <v>45</v>
      </c>
    </row>
    <row r="21" spans="1:26" x14ac:dyDescent="0.25">
      <c r="A21" t="s">
        <v>44</v>
      </c>
      <c r="C21">
        <v>66</v>
      </c>
      <c r="F21">
        <v>10</v>
      </c>
      <c r="G21" s="86" t="s">
        <v>365</v>
      </c>
      <c r="H21">
        <v>11</v>
      </c>
      <c r="I21">
        <v>23</v>
      </c>
      <c r="J21" s="1">
        <v>129</v>
      </c>
      <c r="K21" t="s">
        <v>71</v>
      </c>
      <c r="L21">
        <v>4</v>
      </c>
    </row>
    <row r="22" spans="1:26" x14ac:dyDescent="0.25">
      <c r="A22" t="s">
        <v>44</v>
      </c>
      <c r="C22">
        <v>66</v>
      </c>
      <c r="F22" s="86">
        <v>10</v>
      </c>
      <c r="G22" s="86" t="s">
        <v>365</v>
      </c>
      <c r="H22">
        <v>7</v>
      </c>
      <c r="I22">
        <v>15</v>
      </c>
      <c r="J22" s="1">
        <v>130</v>
      </c>
      <c r="K22" t="s">
        <v>62</v>
      </c>
    </row>
    <row r="23" spans="1:26" x14ac:dyDescent="0.25">
      <c r="A23" t="s">
        <v>44</v>
      </c>
      <c r="C23">
        <v>66</v>
      </c>
      <c r="F23" s="86">
        <v>10</v>
      </c>
      <c r="G23" s="86" t="s">
        <v>365</v>
      </c>
      <c r="H23">
        <v>10</v>
      </c>
      <c r="I23">
        <v>21</v>
      </c>
      <c r="J23" s="1">
        <v>131</v>
      </c>
      <c r="K23" t="s">
        <v>62</v>
      </c>
    </row>
    <row r="24" spans="1:26" x14ac:dyDescent="0.25">
      <c r="A24" t="s">
        <v>44</v>
      </c>
      <c r="C24">
        <v>66</v>
      </c>
      <c r="F24" s="86">
        <v>10</v>
      </c>
      <c r="G24" s="86" t="s">
        <v>365</v>
      </c>
      <c r="H24">
        <v>7</v>
      </c>
      <c r="I24">
        <v>10.5</v>
      </c>
      <c r="J24" s="1">
        <v>132</v>
      </c>
      <c r="K24" t="s">
        <v>62</v>
      </c>
    </row>
    <row r="25" spans="1:26" x14ac:dyDescent="0.25">
      <c r="A25" t="s">
        <v>44</v>
      </c>
      <c r="C25">
        <v>66</v>
      </c>
      <c r="F25" s="86">
        <v>10</v>
      </c>
      <c r="G25" s="86" t="s">
        <v>365</v>
      </c>
      <c r="H25">
        <v>9</v>
      </c>
      <c r="I25">
        <v>7</v>
      </c>
      <c r="J25" s="1">
        <v>133</v>
      </c>
      <c r="K25" t="s">
        <v>74</v>
      </c>
    </row>
    <row r="26" spans="1:26" x14ac:dyDescent="0.25">
      <c r="A26" t="s">
        <v>44</v>
      </c>
      <c r="C26">
        <v>66</v>
      </c>
      <c r="F26" s="86">
        <v>10</v>
      </c>
      <c r="G26" s="86" t="s">
        <v>365</v>
      </c>
      <c r="H26">
        <v>15</v>
      </c>
      <c r="I26">
        <v>7.5</v>
      </c>
      <c r="J26" s="1">
        <v>134</v>
      </c>
      <c r="K26" t="s">
        <v>74</v>
      </c>
    </row>
    <row r="27" spans="1:26" x14ac:dyDescent="0.25">
      <c r="A27" s="5" t="s">
        <v>44</v>
      </c>
      <c r="B27" s="5"/>
      <c r="C27" s="5">
        <v>66</v>
      </c>
      <c r="D27" s="5"/>
      <c r="E27" s="5"/>
      <c r="F27" s="86">
        <v>10</v>
      </c>
      <c r="G27" s="86" t="s">
        <v>365</v>
      </c>
      <c r="H27" s="5">
        <v>26</v>
      </c>
      <c r="I27" s="5">
        <v>5.4</v>
      </c>
      <c r="J27" s="6">
        <v>135</v>
      </c>
      <c r="K27" s="5" t="s">
        <v>84</v>
      </c>
      <c r="L27" s="5"/>
      <c r="M27" s="5"/>
      <c r="N27" s="5"/>
      <c r="O27" s="5"/>
      <c r="P27" s="5"/>
      <c r="Q27" s="5"/>
      <c r="R27" s="5" t="s">
        <v>85</v>
      </c>
      <c r="S27" s="5"/>
      <c r="T27" s="5"/>
      <c r="U27" s="5"/>
      <c r="V27" s="5"/>
      <c r="W27" s="5"/>
      <c r="X27" s="5"/>
      <c r="Y27" s="5"/>
      <c r="Z27" s="5"/>
    </row>
    <row r="28" spans="1:26" x14ac:dyDescent="0.25">
      <c r="A28" t="s">
        <v>44</v>
      </c>
      <c r="C28">
        <v>66</v>
      </c>
      <c r="F28" s="86">
        <v>10</v>
      </c>
      <c r="G28" s="86" t="s">
        <v>365</v>
      </c>
      <c r="H28">
        <v>14</v>
      </c>
      <c r="I28">
        <v>14.3</v>
      </c>
      <c r="J28" s="1">
        <v>136</v>
      </c>
      <c r="K28" t="s">
        <v>831</v>
      </c>
      <c r="R28" t="s">
        <v>86</v>
      </c>
    </row>
    <row r="29" spans="1:26" x14ac:dyDescent="0.25">
      <c r="A29" t="s">
        <v>44</v>
      </c>
      <c r="C29">
        <v>66</v>
      </c>
      <c r="F29" s="86">
        <v>10</v>
      </c>
      <c r="G29" s="86" t="s">
        <v>365</v>
      </c>
      <c r="H29">
        <v>30</v>
      </c>
      <c r="I29">
        <v>15</v>
      </c>
      <c r="J29" s="1">
        <v>137</v>
      </c>
      <c r="K29" t="s">
        <v>63</v>
      </c>
      <c r="Q29" t="s">
        <v>87</v>
      </c>
    </row>
    <row r="30" spans="1:26" x14ac:dyDescent="0.25">
      <c r="A30" t="s">
        <v>44</v>
      </c>
      <c r="C30">
        <v>66</v>
      </c>
      <c r="F30">
        <v>8</v>
      </c>
      <c r="G30" s="86" t="s">
        <v>370</v>
      </c>
      <c r="H30">
        <v>8</v>
      </c>
      <c r="I30">
        <v>2</v>
      </c>
      <c r="J30" s="1">
        <v>138</v>
      </c>
      <c r="K30" t="s">
        <v>88</v>
      </c>
      <c r="Q30" t="s">
        <v>89</v>
      </c>
      <c r="R30" t="s">
        <v>90</v>
      </c>
    </row>
    <row r="31" spans="1:26" x14ac:dyDescent="0.25">
      <c r="A31" t="s">
        <v>44</v>
      </c>
      <c r="C31">
        <v>66</v>
      </c>
      <c r="F31">
        <v>8</v>
      </c>
      <c r="G31" s="86" t="s">
        <v>370</v>
      </c>
      <c r="H31">
        <v>4</v>
      </c>
      <c r="I31">
        <v>2.5</v>
      </c>
      <c r="J31" s="1">
        <v>139</v>
      </c>
      <c r="K31" t="s">
        <v>88</v>
      </c>
      <c r="Q31" t="s">
        <v>89</v>
      </c>
      <c r="R31" t="s">
        <v>90</v>
      </c>
    </row>
    <row r="32" spans="1:26" x14ac:dyDescent="0.25">
      <c r="A32" t="s">
        <v>44</v>
      </c>
      <c r="C32">
        <v>66</v>
      </c>
      <c r="F32">
        <v>8</v>
      </c>
      <c r="G32" s="86" t="s">
        <v>370</v>
      </c>
      <c r="H32">
        <v>7</v>
      </c>
      <c r="I32">
        <v>1.7</v>
      </c>
      <c r="J32" s="1">
        <v>140</v>
      </c>
      <c r="K32" t="s">
        <v>88</v>
      </c>
      <c r="Q32" t="s">
        <v>89</v>
      </c>
      <c r="R32" t="s">
        <v>90</v>
      </c>
    </row>
    <row r="33" spans="1:18" x14ac:dyDescent="0.25">
      <c r="A33" t="s">
        <v>44</v>
      </c>
      <c r="C33">
        <v>66</v>
      </c>
      <c r="F33">
        <v>8</v>
      </c>
      <c r="G33" s="86" t="s">
        <v>370</v>
      </c>
      <c r="H33">
        <v>6</v>
      </c>
      <c r="I33">
        <v>2</v>
      </c>
      <c r="J33" s="1">
        <v>141</v>
      </c>
      <c r="K33" t="s">
        <v>88</v>
      </c>
      <c r="Q33" t="s">
        <v>89</v>
      </c>
      <c r="R33" t="s">
        <v>90</v>
      </c>
    </row>
    <row r="34" spans="1:18" x14ac:dyDescent="0.25">
      <c r="A34" t="s">
        <v>44</v>
      </c>
      <c r="C34">
        <v>66</v>
      </c>
      <c r="F34">
        <v>8</v>
      </c>
      <c r="G34" s="86" t="s">
        <v>370</v>
      </c>
      <c r="H34">
        <v>11</v>
      </c>
      <c r="I34">
        <v>6.6</v>
      </c>
      <c r="J34" s="1">
        <v>142</v>
      </c>
      <c r="K34" t="s">
        <v>63</v>
      </c>
    </row>
    <row r="35" spans="1:18" x14ac:dyDescent="0.25">
      <c r="A35" t="s">
        <v>44</v>
      </c>
      <c r="C35">
        <v>66</v>
      </c>
      <c r="F35">
        <v>8</v>
      </c>
      <c r="G35" s="86" t="s">
        <v>370</v>
      </c>
      <c r="H35">
        <v>19</v>
      </c>
      <c r="I35">
        <v>5.5</v>
      </c>
      <c r="J35" s="1">
        <v>143</v>
      </c>
      <c r="K35" t="s">
        <v>63</v>
      </c>
      <c r="Q35" t="s">
        <v>89</v>
      </c>
    </row>
    <row r="36" spans="1:18" x14ac:dyDescent="0.25">
      <c r="A36" t="s">
        <v>44</v>
      </c>
      <c r="C36">
        <v>66</v>
      </c>
      <c r="F36">
        <v>8</v>
      </c>
      <c r="G36" s="86" t="s">
        <v>370</v>
      </c>
      <c r="H36">
        <v>11</v>
      </c>
      <c r="I36">
        <v>8</v>
      </c>
      <c r="J36" s="1">
        <v>144</v>
      </c>
      <c r="K36" t="s">
        <v>63</v>
      </c>
      <c r="L36">
        <v>11</v>
      </c>
      <c r="Q36" t="s">
        <v>91</v>
      </c>
    </row>
    <row r="37" spans="1:18" x14ac:dyDescent="0.25">
      <c r="A37" t="s">
        <v>44</v>
      </c>
      <c r="C37">
        <v>66</v>
      </c>
      <c r="F37">
        <v>8</v>
      </c>
      <c r="G37" s="86" t="s">
        <v>370</v>
      </c>
      <c r="H37">
        <v>9</v>
      </c>
      <c r="I37">
        <v>8.5</v>
      </c>
      <c r="J37" s="1">
        <v>145</v>
      </c>
      <c r="K37" t="s">
        <v>63</v>
      </c>
    </row>
    <row r="38" spans="1:18" x14ac:dyDescent="0.25">
      <c r="A38" t="s">
        <v>44</v>
      </c>
      <c r="C38">
        <v>66</v>
      </c>
      <c r="F38">
        <v>8</v>
      </c>
      <c r="G38" s="86" t="s">
        <v>370</v>
      </c>
      <c r="H38">
        <v>8</v>
      </c>
      <c r="I38">
        <v>11</v>
      </c>
      <c r="J38" s="1">
        <v>146</v>
      </c>
      <c r="K38" t="s">
        <v>62</v>
      </c>
      <c r="L38">
        <v>5</v>
      </c>
    </row>
    <row r="39" spans="1:18" x14ac:dyDescent="0.25">
      <c r="A39" t="s">
        <v>44</v>
      </c>
      <c r="C39">
        <v>65</v>
      </c>
      <c r="F39">
        <v>10</v>
      </c>
      <c r="G39" s="86" t="s">
        <v>365</v>
      </c>
      <c r="H39">
        <v>7</v>
      </c>
      <c r="I39">
        <v>9</v>
      </c>
      <c r="J39" s="1">
        <v>147</v>
      </c>
      <c r="K39" t="s">
        <v>45</v>
      </c>
    </row>
    <row r="40" spans="1:18" x14ac:dyDescent="0.25">
      <c r="A40" t="s">
        <v>44</v>
      </c>
      <c r="C40">
        <v>65</v>
      </c>
      <c r="F40">
        <v>10</v>
      </c>
      <c r="G40" s="86" t="s">
        <v>365</v>
      </c>
      <c r="H40">
        <v>19</v>
      </c>
      <c r="I40">
        <v>7.5</v>
      </c>
      <c r="J40" s="1">
        <v>148</v>
      </c>
      <c r="K40" t="s">
        <v>63</v>
      </c>
    </row>
    <row r="41" spans="1:18" x14ac:dyDescent="0.25">
      <c r="A41" t="s">
        <v>44</v>
      </c>
      <c r="C41">
        <v>65</v>
      </c>
      <c r="F41">
        <v>10</v>
      </c>
      <c r="G41" s="86" t="s">
        <v>365</v>
      </c>
      <c r="H41">
        <v>16</v>
      </c>
      <c r="I41">
        <v>16</v>
      </c>
      <c r="J41" s="1">
        <v>149</v>
      </c>
      <c r="K41" t="s">
        <v>74</v>
      </c>
    </row>
    <row r="42" spans="1:18" x14ac:dyDescent="0.25">
      <c r="A42" t="s">
        <v>44</v>
      </c>
      <c r="C42">
        <v>65</v>
      </c>
      <c r="F42">
        <v>10</v>
      </c>
      <c r="G42" s="86" t="s">
        <v>365</v>
      </c>
      <c r="H42">
        <v>1</v>
      </c>
      <c r="I42">
        <v>17.5</v>
      </c>
      <c r="J42" s="1">
        <v>150</v>
      </c>
      <c r="K42" t="s">
        <v>66</v>
      </c>
      <c r="L42">
        <v>5</v>
      </c>
    </row>
    <row r="43" spans="1:18" x14ac:dyDescent="0.25">
      <c r="A43" t="s">
        <v>44</v>
      </c>
      <c r="C43">
        <v>65</v>
      </c>
      <c r="F43">
        <v>10</v>
      </c>
      <c r="G43" s="86" t="s">
        <v>365</v>
      </c>
      <c r="H43">
        <v>1</v>
      </c>
      <c r="I43">
        <v>13</v>
      </c>
      <c r="J43" s="1">
        <v>151</v>
      </c>
      <c r="K43" t="s">
        <v>66</v>
      </c>
      <c r="L43">
        <v>5</v>
      </c>
    </row>
    <row r="44" spans="1:18" x14ac:dyDescent="0.25">
      <c r="A44" t="s">
        <v>44</v>
      </c>
      <c r="C44">
        <v>65</v>
      </c>
      <c r="F44">
        <v>10</v>
      </c>
      <c r="G44" s="86" t="s">
        <v>365</v>
      </c>
      <c r="H44">
        <v>8</v>
      </c>
      <c r="I44">
        <v>11.5</v>
      </c>
      <c r="J44" s="1">
        <v>152</v>
      </c>
      <c r="K44" t="s">
        <v>71</v>
      </c>
      <c r="L44">
        <v>6</v>
      </c>
    </row>
    <row r="45" spans="1:18" x14ac:dyDescent="0.25">
      <c r="A45" t="s">
        <v>44</v>
      </c>
      <c r="C45">
        <v>65</v>
      </c>
      <c r="F45">
        <v>10</v>
      </c>
      <c r="G45" s="86" t="s">
        <v>365</v>
      </c>
      <c r="H45">
        <v>1</v>
      </c>
      <c r="I45">
        <v>27</v>
      </c>
      <c r="J45" s="1">
        <v>153</v>
      </c>
      <c r="K45" t="s">
        <v>92</v>
      </c>
      <c r="L45">
        <v>7</v>
      </c>
    </row>
    <row r="46" spans="1:18" x14ac:dyDescent="0.25">
      <c r="A46" t="s">
        <v>44</v>
      </c>
      <c r="C46">
        <v>65</v>
      </c>
      <c r="F46">
        <v>10</v>
      </c>
      <c r="G46" s="86" t="s">
        <v>365</v>
      </c>
      <c r="H46">
        <v>2</v>
      </c>
      <c r="I46">
        <v>41</v>
      </c>
      <c r="J46" s="1">
        <v>154</v>
      </c>
      <c r="K46" t="s">
        <v>66</v>
      </c>
      <c r="R46" t="s">
        <v>93</v>
      </c>
    </row>
    <row r="47" spans="1:18" x14ac:dyDescent="0.25">
      <c r="A47" t="s">
        <v>44</v>
      </c>
      <c r="C47">
        <v>65</v>
      </c>
      <c r="F47">
        <v>10</v>
      </c>
      <c r="G47" s="86" t="s">
        <v>365</v>
      </c>
      <c r="H47">
        <v>4</v>
      </c>
      <c r="I47">
        <v>50</v>
      </c>
      <c r="J47" s="1">
        <v>155</v>
      </c>
      <c r="K47" t="s">
        <v>66</v>
      </c>
      <c r="R47" t="s">
        <v>93</v>
      </c>
    </row>
    <row r="48" spans="1:18" x14ac:dyDescent="0.25">
      <c r="A48" t="s">
        <v>44</v>
      </c>
      <c r="C48">
        <v>65</v>
      </c>
      <c r="F48">
        <v>10</v>
      </c>
      <c r="G48" s="86" t="s">
        <v>365</v>
      </c>
      <c r="J48" s="1">
        <v>156</v>
      </c>
      <c r="K48" t="s">
        <v>45</v>
      </c>
    </row>
    <row r="49" spans="1:18" x14ac:dyDescent="0.25">
      <c r="A49" t="s">
        <v>44</v>
      </c>
      <c r="C49">
        <v>65</v>
      </c>
      <c r="F49">
        <v>10</v>
      </c>
      <c r="G49" s="86" t="s">
        <v>365</v>
      </c>
      <c r="J49" s="1">
        <v>157</v>
      </c>
      <c r="K49" t="s">
        <v>45</v>
      </c>
    </row>
    <row r="50" spans="1:18" x14ac:dyDescent="0.25">
      <c r="A50" t="s">
        <v>44</v>
      </c>
      <c r="C50">
        <v>65</v>
      </c>
      <c r="F50">
        <v>10</v>
      </c>
      <c r="G50" s="86" t="s">
        <v>365</v>
      </c>
      <c r="H50">
        <v>1</v>
      </c>
      <c r="I50">
        <v>17</v>
      </c>
      <c r="J50" s="1">
        <v>158</v>
      </c>
      <c r="K50" t="s">
        <v>94</v>
      </c>
    </row>
    <row r="51" spans="1:18" x14ac:dyDescent="0.25">
      <c r="A51" t="s">
        <v>44</v>
      </c>
      <c r="C51">
        <v>65</v>
      </c>
      <c r="F51">
        <v>10</v>
      </c>
      <c r="G51" s="86" t="s">
        <v>365</v>
      </c>
      <c r="H51">
        <v>1</v>
      </c>
      <c r="I51">
        <v>4.5</v>
      </c>
      <c r="J51" s="1">
        <v>159</v>
      </c>
      <c r="K51" t="s">
        <v>94</v>
      </c>
    </row>
    <row r="52" spans="1:18" x14ac:dyDescent="0.25">
      <c r="A52" t="s">
        <v>44</v>
      </c>
      <c r="C52">
        <v>65</v>
      </c>
      <c r="F52">
        <v>10</v>
      </c>
      <c r="G52" s="86" t="s">
        <v>365</v>
      </c>
      <c r="H52">
        <v>1</v>
      </c>
      <c r="I52">
        <v>5</v>
      </c>
      <c r="J52" s="1">
        <v>160</v>
      </c>
      <c r="K52" t="s">
        <v>94</v>
      </c>
    </row>
    <row r="53" spans="1:18" x14ac:dyDescent="0.25">
      <c r="A53" t="s">
        <v>44</v>
      </c>
      <c r="C53">
        <v>65</v>
      </c>
      <c r="F53">
        <v>3</v>
      </c>
      <c r="G53" s="86" t="s">
        <v>272</v>
      </c>
      <c r="H53">
        <v>7</v>
      </c>
      <c r="I53">
        <v>20</v>
      </c>
      <c r="J53" s="1">
        <v>161</v>
      </c>
      <c r="K53" t="s">
        <v>71</v>
      </c>
    </row>
    <row r="54" spans="1:18" x14ac:dyDescent="0.25">
      <c r="A54" t="s">
        <v>44</v>
      </c>
      <c r="C54">
        <v>65</v>
      </c>
      <c r="F54">
        <v>3</v>
      </c>
      <c r="G54" s="86" t="s">
        <v>272</v>
      </c>
      <c r="H54">
        <v>1</v>
      </c>
      <c r="I54">
        <v>38</v>
      </c>
      <c r="J54" s="1">
        <v>162</v>
      </c>
      <c r="K54" t="s">
        <v>95</v>
      </c>
      <c r="Q54" t="s">
        <v>96</v>
      </c>
    </row>
    <row r="55" spans="1:18" x14ac:dyDescent="0.25">
      <c r="A55" t="s">
        <v>44</v>
      </c>
      <c r="C55">
        <v>65</v>
      </c>
      <c r="F55">
        <v>3</v>
      </c>
      <c r="G55" s="86" t="s">
        <v>272</v>
      </c>
      <c r="H55">
        <v>1</v>
      </c>
      <c r="I55">
        <v>14</v>
      </c>
      <c r="J55" s="1">
        <v>163</v>
      </c>
      <c r="K55" t="s">
        <v>95</v>
      </c>
      <c r="Q55" t="s">
        <v>98</v>
      </c>
    </row>
    <row r="56" spans="1:18" x14ac:dyDescent="0.25">
      <c r="A56" t="s">
        <v>44</v>
      </c>
      <c r="C56">
        <v>65</v>
      </c>
      <c r="F56">
        <v>3</v>
      </c>
      <c r="G56" s="86" t="s">
        <v>272</v>
      </c>
      <c r="H56">
        <v>1</v>
      </c>
      <c r="I56">
        <v>19</v>
      </c>
      <c r="J56" s="1">
        <v>164</v>
      </c>
      <c r="K56" t="s">
        <v>95</v>
      </c>
      <c r="Q56" t="s">
        <v>99</v>
      </c>
    </row>
    <row r="57" spans="1:18" x14ac:dyDescent="0.25">
      <c r="A57" t="s">
        <v>44</v>
      </c>
      <c r="C57">
        <v>65</v>
      </c>
      <c r="F57">
        <v>1</v>
      </c>
      <c r="G57" s="86" t="s">
        <v>254</v>
      </c>
      <c r="H57">
        <v>1</v>
      </c>
      <c r="I57">
        <v>45.5</v>
      </c>
      <c r="J57" s="1">
        <v>165</v>
      </c>
      <c r="K57" t="s">
        <v>95</v>
      </c>
      <c r="Q57" t="s">
        <v>46</v>
      </c>
    </row>
    <row r="58" spans="1:18" x14ac:dyDescent="0.25">
      <c r="A58" t="s">
        <v>101</v>
      </c>
      <c r="C58">
        <v>70</v>
      </c>
      <c r="F58">
        <v>10</v>
      </c>
      <c r="G58" s="86" t="s">
        <v>365</v>
      </c>
      <c r="H58">
        <v>15</v>
      </c>
      <c r="I58">
        <v>12</v>
      </c>
      <c r="J58" s="1">
        <v>166</v>
      </c>
      <c r="K58" t="s">
        <v>63</v>
      </c>
      <c r="Q58" t="s">
        <v>51</v>
      </c>
    </row>
    <row r="59" spans="1:18" x14ac:dyDescent="0.25">
      <c r="A59" t="s">
        <v>101</v>
      </c>
      <c r="C59">
        <v>70</v>
      </c>
      <c r="F59">
        <v>10</v>
      </c>
      <c r="G59" s="86" t="s">
        <v>365</v>
      </c>
      <c r="H59">
        <v>11</v>
      </c>
      <c r="I59">
        <v>13.5</v>
      </c>
      <c r="J59" s="1">
        <v>167</v>
      </c>
      <c r="K59" s="86" t="s">
        <v>63</v>
      </c>
      <c r="Q59" t="s">
        <v>51</v>
      </c>
    </row>
    <row r="60" spans="1:18" x14ac:dyDescent="0.25">
      <c r="A60" t="s">
        <v>101</v>
      </c>
      <c r="C60">
        <v>70</v>
      </c>
      <c r="F60">
        <v>10</v>
      </c>
      <c r="G60" s="86" t="s">
        <v>365</v>
      </c>
      <c r="H60">
        <v>10</v>
      </c>
      <c r="I60">
        <v>22</v>
      </c>
      <c r="J60" s="1">
        <v>168</v>
      </c>
      <c r="L60">
        <v>2</v>
      </c>
    </row>
    <row r="61" spans="1:18" x14ac:dyDescent="0.25">
      <c r="A61" t="s">
        <v>101</v>
      </c>
      <c r="C61">
        <v>70</v>
      </c>
      <c r="F61">
        <v>10</v>
      </c>
      <c r="G61" s="86" t="s">
        <v>365</v>
      </c>
      <c r="H61" t="s">
        <v>104</v>
      </c>
      <c r="I61">
        <v>13</v>
      </c>
      <c r="J61" s="1">
        <v>169</v>
      </c>
      <c r="K61" t="s">
        <v>829</v>
      </c>
      <c r="R61" t="s">
        <v>105</v>
      </c>
    </row>
    <row r="62" spans="1:18" x14ac:dyDescent="0.25">
      <c r="A62" t="s">
        <v>101</v>
      </c>
      <c r="C62">
        <v>70</v>
      </c>
      <c r="F62">
        <v>10</v>
      </c>
      <c r="G62" s="86" t="s">
        <v>365</v>
      </c>
      <c r="H62">
        <v>6</v>
      </c>
      <c r="I62">
        <v>10.5</v>
      </c>
      <c r="J62" s="1">
        <v>170</v>
      </c>
      <c r="Q62" t="s">
        <v>51</v>
      </c>
    </row>
    <row r="63" spans="1:18" x14ac:dyDescent="0.25">
      <c r="A63" t="s">
        <v>101</v>
      </c>
      <c r="C63">
        <v>70</v>
      </c>
      <c r="F63">
        <v>10</v>
      </c>
      <c r="G63" s="86" t="s">
        <v>365</v>
      </c>
      <c r="H63">
        <v>11</v>
      </c>
      <c r="I63">
        <v>11</v>
      </c>
      <c r="J63" s="1">
        <v>171</v>
      </c>
      <c r="K63" s="86" t="s">
        <v>63</v>
      </c>
    </row>
    <row r="64" spans="1:18" x14ac:dyDescent="0.25">
      <c r="A64" t="s">
        <v>101</v>
      </c>
      <c r="C64">
        <v>70</v>
      </c>
      <c r="F64">
        <v>10</v>
      </c>
      <c r="G64" s="86" t="s">
        <v>365</v>
      </c>
      <c r="H64">
        <v>6</v>
      </c>
      <c r="I64">
        <v>16</v>
      </c>
      <c r="J64" s="1">
        <v>172</v>
      </c>
    </row>
    <row r="65" spans="1:17" x14ac:dyDescent="0.25">
      <c r="A65" t="s">
        <v>101</v>
      </c>
      <c r="C65">
        <v>70</v>
      </c>
      <c r="F65">
        <v>10</v>
      </c>
      <c r="G65" s="86" t="s">
        <v>365</v>
      </c>
      <c r="H65">
        <v>7</v>
      </c>
      <c r="I65">
        <v>7</v>
      </c>
      <c r="J65" s="1">
        <v>173</v>
      </c>
      <c r="K65" s="86" t="s">
        <v>68</v>
      </c>
    </row>
    <row r="66" spans="1:17" x14ac:dyDescent="0.25">
      <c r="A66" t="s">
        <v>101</v>
      </c>
      <c r="C66">
        <v>70</v>
      </c>
      <c r="F66">
        <v>10</v>
      </c>
      <c r="G66" s="86" t="s">
        <v>365</v>
      </c>
      <c r="H66">
        <v>9</v>
      </c>
      <c r="I66">
        <v>10</v>
      </c>
      <c r="J66" s="1">
        <v>174</v>
      </c>
      <c r="K66" s="86" t="s">
        <v>68</v>
      </c>
    </row>
    <row r="67" spans="1:17" x14ac:dyDescent="0.25">
      <c r="A67" t="s">
        <v>101</v>
      </c>
      <c r="C67">
        <v>70</v>
      </c>
      <c r="F67">
        <v>10</v>
      </c>
      <c r="G67" s="86" t="s">
        <v>365</v>
      </c>
      <c r="H67">
        <v>8</v>
      </c>
      <c r="I67">
        <v>9.5</v>
      </c>
      <c r="J67" s="1">
        <v>175</v>
      </c>
      <c r="K67" t="s">
        <v>68</v>
      </c>
    </row>
    <row r="68" spans="1:17" x14ac:dyDescent="0.25">
      <c r="A68" t="s">
        <v>101</v>
      </c>
      <c r="C68">
        <v>70</v>
      </c>
      <c r="F68">
        <v>10</v>
      </c>
      <c r="G68" s="86" t="s">
        <v>365</v>
      </c>
      <c r="H68">
        <v>7</v>
      </c>
      <c r="I68">
        <v>11</v>
      </c>
      <c r="J68" s="1">
        <v>176</v>
      </c>
    </row>
    <row r="69" spans="1:17" x14ac:dyDescent="0.25">
      <c r="A69" t="s">
        <v>101</v>
      </c>
      <c r="C69">
        <v>70</v>
      </c>
      <c r="F69">
        <v>10</v>
      </c>
      <c r="G69" s="86" t="s">
        <v>365</v>
      </c>
      <c r="H69">
        <v>5</v>
      </c>
      <c r="I69">
        <v>32</v>
      </c>
      <c r="J69" s="1">
        <v>177</v>
      </c>
      <c r="K69" t="s">
        <v>66</v>
      </c>
    </row>
    <row r="70" spans="1:17" x14ac:dyDescent="0.25">
      <c r="A70" t="s">
        <v>101</v>
      </c>
      <c r="C70">
        <v>70</v>
      </c>
      <c r="F70">
        <v>10</v>
      </c>
      <c r="G70" s="86" t="s">
        <v>365</v>
      </c>
      <c r="H70">
        <v>12</v>
      </c>
      <c r="I70">
        <v>18.5</v>
      </c>
      <c r="J70" s="1">
        <v>178</v>
      </c>
      <c r="K70" s="86" t="s">
        <v>183</v>
      </c>
      <c r="L70">
        <v>4</v>
      </c>
    </row>
    <row r="71" spans="1:17" x14ac:dyDescent="0.25">
      <c r="A71" t="s">
        <v>101</v>
      </c>
      <c r="C71">
        <v>70</v>
      </c>
      <c r="F71">
        <v>10</v>
      </c>
      <c r="G71" s="86" t="s">
        <v>365</v>
      </c>
      <c r="H71">
        <v>7</v>
      </c>
      <c r="I71">
        <v>22.7</v>
      </c>
      <c r="J71" s="1">
        <v>179</v>
      </c>
      <c r="K71" t="s">
        <v>106</v>
      </c>
      <c r="L71">
        <v>3</v>
      </c>
    </row>
    <row r="72" spans="1:17" x14ac:dyDescent="0.25">
      <c r="A72" t="s">
        <v>101</v>
      </c>
      <c r="C72">
        <v>70</v>
      </c>
      <c r="F72">
        <v>10</v>
      </c>
      <c r="G72" s="86" t="s">
        <v>365</v>
      </c>
      <c r="H72">
        <v>10</v>
      </c>
      <c r="I72">
        <v>18.5</v>
      </c>
      <c r="J72" s="1">
        <v>180</v>
      </c>
      <c r="K72" t="s">
        <v>88</v>
      </c>
    </row>
    <row r="73" spans="1:17" x14ac:dyDescent="0.25">
      <c r="A73" t="s">
        <v>101</v>
      </c>
      <c r="C73">
        <v>70</v>
      </c>
      <c r="F73">
        <v>8</v>
      </c>
      <c r="G73" s="86" t="s">
        <v>370</v>
      </c>
      <c r="H73">
        <v>1</v>
      </c>
      <c r="I73">
        <v>9</v>
      </c>
      <c r="J73" s="1">
        <v>181</v>
      </c>
      <c r="K73" t="s">
        <v>107</v>
      </c>
    </row>
    <row r="74" spans="1:17" x14ac:dyDescent="0.25">
      <c r="A74" t="s">
        <v>101</v>
      </c>
      <c r="C74">
        <v>70</v>
      </c>
      <c r="F74">
        <v>3</v>
      </c>
      <c r="G74" s="86" t="s">
        <v>272</v>
      </c>
      <c r="H74">
        <v>9</v>
      </c>
      <c r="I74">
        <v>18</v>
      </c>
      <c r="J74" s="1">
        <v>182</v>
      </c>
      <c r="K74" t="s">
        <v>109</v>
      </c>
      <c r="L74">
        <v>5</v>
      </c>
    </row>
    <row r="75" spans="1:17" x14ac:dyDescent="0.25">
      <c r="A75" t="s">
        <v>101</v>
      </c>
      <c r="C75">
        <v>70</v>
      </c>
      <c r="F75" s="86">
        <v>3</v>
      </c>
      <c r="G75" s="86" t="s">
        <v>272</v>
      </c>
      <c r="H75">
        <v>10</v>
      </c>
      <c r="I75">
        <v>8</v>
      </c>
      <c r="J75" s="1">
        <v>183</v>
      </c>
      <c r="K75" s="86" t="s">
        <v>63</v>
      </c>
      <c r="Q75" t="s">
        <v>110</v>
      </c>
    </row>
    <row r="76" spans="1:17" x14ac:dyDescent="0.25">
      <c r="A76" t="s">
        <v>101</v>
      </c>
      <c r="C76">
        <v>70</v>
      </c>
      <c r="F76" s="86">
        <v>3</v>
      </c>
      <c r="G76" s="86" t="s">
        <v>272</v>
      </c>
      <c r="H76">
        <v>8</v>
      </c>
      <c r="I76">
        <v>6</v>
      </c>
      <c r="J76" s="1">
        <v>184</v>
      </c>
      <c r="K76" s="86" t="s">
        <v>63</v>
      </c>
    </row>
    <row r="77" spans="1:17" x14ac:dyDescent="0.25">
      <c r="A77" t="s">
        <v>101</v>
      </c>
      <c r="C77">
        <v>70</v>
      </c>
      <c r="F77" s="86">
        <v>3</v>
      </c>
      <c r="G77" s="86" t="s">
        <v>272</v>
      </c>
      <c r="H77">
        <v>8</v>
      </c>
      <c r="I77">
        <v>8</v>
      </c>
      <c r="J77" s="1">
        <v>185</v>
      </c>
      <c r="K77" s="86" t="s">
        <v>63</v>
      </c>
    </row>
    <row r="78" spans="1:17" x14ac:dyDescent="0.25">
      <c r="A78" t="s">
        <v>101</v>
      </c>
      <c r="C78">
        <v>70</v>
      </c>
      <c r="F78" s="86">
        <v>3</v>
      </c>
      <c r="G78" s="86" t="s">
        <v>272</v>
      </c>
      <c r="H78">
        <v>8</v>
      </c>
      <c r="I78">
        <v>6.5</v>
      </c>
      <c r="J78" s="1">
        <v>186</v>
      </c>
      <c r="K78" s="86" t="s">
        <v>63</v>
      </c>
    </row>
    <row r="79" spans="1:17" x14ac:dyDescent="0.25">
      <c r="A79" t="s">
        <v>101</v>
      </c>
      <c r="C79">
        <v>70</v>
      </c>
      <c r="F79" s="86">
        <v>3</v>
      </c>
      <c r="G79" s="86" t="s">
        <v>272</v>
      </c>
      <c r="H79">
        <v>20</v>
      </c>
      <c r="I79">
        <v>16.5</v>
      </c>
      <c r="J79" s="1">
        <v>187</v>
      </c>
      <c r="K79" s="86" t="s">
        <v>74</v>
      </c>
      <c r="L79">
        <v>10</v>
      </c>
      <c r="Q79" t="s">
        <v>110</v>
      </c>
    </row>
    <row r="80" spans="1:17" x14ac:dyDescent="0.25">
      <c r="A80" t="s">
        <v>101</v>
      </c>
      <c r="C80">
        <v>70</v>
      </c>
      <c r="F80" s="86">
        <v>3</v>
      </c>
      <c r="G80" s="86" t="s">
        <v>272</v>
      </c>
      <c r="H80">
        <v>12</v>
      </c>
      <c r="I80">
        <v>13</v>
      </c>
      <c r="J80" s="1">
        <v>188</v>
      </c>
      <c r="K80" s="86" t="s">
        <v>74</v>
      </c>
      <c r="L80">
        <v>7</v>
      </c>
      <c r="Q80" t="s">
        <v>110</v>
      </c>
    </row>
    <row r="81" spans="1:17" x14ac:dyDescent="0.25">
      <c r="A81" t="s">
        <v>101</v>
      </c>
      <c r="C81">
        <v>70</v>
      </c>
      <c r="F81" s="86">
        <v>3</v>
      </c>
      <c r="G81" s="86" t="s">
        <v>272</v>
      </c>
      <c r="H81">
        <v>17</v>
      </c>
      <c r="I81">
        <v>15</v>
      </c>
      <c r="J81" s="1">
        <v>189</v>
      </c>
      <c r="K81" s="86" t="s">
        <v>183</v>
      </c>
      <c r="L81">
        <v>8</v>
      </c>
    </row>
    <row r="82" spans="1:17" x14ac:dyDescent="0.25">
      <c r="A82" t="s">
        <v>101</v>
      </c>
      <c r="C82">
        <v>72</v>
      </c>
      <c r="F82" s="86">
        <v>3</v>
      </c>
      <c r="G82" s="86" t="s">
        <v>272</v>
      </c>
      <c r="H82">
        <v>10</v>
      </c>
      <c r="I82">
        <v>10.5</v>
      </c>
      <c r="J82" s="1">
        <v>190</v>
      </c>
    </row>
    <row r="83" spans="1:17" x14ac:dyDescent="0.25">
      <c r="A83" t="s">
        <v>101</v>
      </c>
      <c r="C83">
        <v>72</v>
      </c>
      <c r="F83" s="86">
        <v>3</v>
      </c>
      <c r="G83" s="86" t="s">
        <v>272</v>
      </c>
      <c r="H83">
        <v>5</v>
      </c>
      <c r="I83">
        <v>8.5</v>
      </c>
      <c r="J83" s="1">
        <v>191</v>
      </c>
    </row>
    <row r="84" spans="1:17" x14ac:dyDescent="0.25">
      <c r="A84" t="s">
        <v>101</v>
      </c>
      <c r="C84">
        <v>72</v>
      </c>
      <c r="F84">
        <v>6</v>
      </c>
      <c r="G84" s="86" t="s">
        <v>285</v>
      </c>
      <c r="H84">
        <v>11</v>
      </c>
      <c r="I84">
        <v>8</v>
      </c>
      <c r="J84" s="1">
        <v>192</v>
      </c>
      <c r="K84" s="86" t="s">
        <v>63</v>
      </c>
      <c r="Q84" t="s">
        <v>111</v>
      </c>
    </row>
    <row r="85" spans="1:17" x14ac:dyDescent="0.25">
      <c r="A85" t="s">
        <v>101</v>
      </c>
      <c r="C85">
        <v>72</v>
      </c>
      <c r="F85">
        <v>6</v>
      </c>
      <c r="G85" s="86" t="s">
        <v>285</v>
      </c>
      <c r="H85">
        <v>17</v>
      </c>
      <c r="I85">
        <v>11.5</v>
      </c>
      <c r="J85" s="1">
        <v>193</v>
      </c>
      <c r="K85" s="86" t="s">
        <v>63</v>
      </c>
      <c r="Q85" t="s">
        <v>112</v>
      </c>
    </row>
    <row r="86" spans="1:17" x14ac:dyDescent="0.25">
      <c r="A86" t="s">
        <v>101</v>
      </c>
      <c r="C86">
        <v>72</v>
      </c>
      <c r="F86">
        <v>6</v>
      </c>
      <c r="G86" s="86" t="s">
        <v>285</v>
      </c>
      <c r="H86">
        <v>19</v>
      </c>
      <c r="I86">
        <v>13.5</v>
      </c>
      <c r="J86" s="1">
        <v>194</v>
      </c>
      <c r="K86" s="86" t="s">
        <v>74</v>
      </c>
      <c r="Q86" t="s">
        <v>113</v>
      </c>
    </row>
    <row r="87" spans="1:17" x14ac:dyDescent="0.25">
      <c r="A87" t="s">
        <v>101</v>
      </c>
      <c r="C87">
        <v>72</v>
      </c>
      <c r="F87">
        <v>6</v>
      </c>
      <c r="G87" s="86" t="s">
        <v>285</v>
      </c>
      <c r="H87">
        <v>11</v>
      </c>
      <c r="I87">
        <v>15.5</v>
      </c>
      <c r="J87" s="1">
        <v>195</v>
      </c>
      <c r="K87" s="86" t="s">
        <v>74</v>
      </c>
      <c r="Q87" t="s">
        <v>115</v>
      </c>
    </row>
    <row r="88" spans="1:17" x14ac:dyDescent="0.25">
      <c r="A88" t="s">
        <v>101</v>
      </c>
      <c r="C88">
        <v>72</v>
      </c>
      <c r="F88">
        <v>6</v>
      </c>
      <c r="G88" s="86" t="s">
        <v>285</v>
      </c>
      <c r="H88">
        <v>19</v>
      </c>
      <c r="I88">
        <v>13.5</v>
      </c>
      <c r="J88" s="1">
        <v>196</v>
      </c>
      <c r="K88" t="s">
        <v>63</v>
      </c>
      <c r="Q88" t="s">
        <v>116</v>
      </c>
    </row>
    <row r="89" spans="1:17" x14ac:dyDescent="0.25">
      <c r="A89" t="s">
        <v>101</v>
      </c>
      <c r="C89">
        <v>72</v>
      </c>
      <c r="F89">
        <v>6</v>
      </c>
      <c r="G89" s="86" t="s">
        <v>285</v>
      </c>
      <c r="H89">
        <v>17</v>
      </c>
      <c r="I89">
        <v>14</v>
      </c>
      <c r="J89" s="1">
        <v>197</v>
      </c>
      <c r="K89" t="s">
        <v>63</v>
      </c>
      <c r="Q89" t="s">
        <v>117</v>
      </c>
    </row>
    <row r="90" spans="1:17" x14ac:dyDescent="0.25">
      <c r="A90" t="s">
        <v>101</v>
      </c>
      <c r="C90">
        <v>72</v>
      </c>
      <c r="F90">
        <v>6</v>
      </c>
      <c r="G90" s="86" t="s">
        <v>285</v>
      </c>
      <c r="H90">
        <v>7</v>
      </c>
      <c r="I90">
        <v>13.5</v>
      </c>
      <c r="J90" s="1">
        <v>199</v>
      </c>
      <c r="K90" s="86" t="s">
        <v>74</v>
      </c>
      <c r="L90">
        <v>5</v>
      </c>
    </row>
    <row r="91" spans="1:17" x14ac:dyDescent="0.25">
      <c r="A91" t="s">
        <v>101</v>
      </c>
      <c r="C91">
        <v>72</v>
      </c>
      <c r="F91">
        <v>8</v>
      </c>
      <c r="G91" s="86" t="s">
        <v>370</v>
      </c>
      <c r="H91">
        <v>9</v>
      </c>
      <c r="I91">
        <v>8.5</v>
      </c>
      <c r="J91" s="1">
        <v>200</v>
      </c>
      <c r="K91" t="s">
        <v>63</v>
      </c>
      <c r="Q91" t="s">
        <v>118</v>
      </c>
    </row>
    <row r="92" spans="1:17" x14ac:dyDescent="0.25">
      <c r="A92" t="s">
        <v>101</v>
      </c>
      <c r="C92">
        <v>72</v>
      </c>
      <c r="F92">
        <v>8</v>
      </c>
      <c r="G92" s="86" t="s">
        <v>370</v>
      </c>
      <c r="H92">
        <v>25</v>
      </c>
      <c r="I92">
        <v>13</v>
      </c>
      <c r="J92" s="1">
        <v>201</v>
      </c>
      <c r="K92" t="s">
        <v>63</v>
      </c>
      <c r="L92">
        <v>10</v>
      </c>
      <c r="Q92" t="s">
        <v>119</v>
      </c>
    </row>
    <row r="93" spans="1:17" x14ac:dyDescent="0.25">
      <c r="A93" s="86" t="s">
        <v>101</v>
      </c>
      <c r="B93" s="86"/>
      <c r="C93" s="86">
        <v>72</v>
      </c>
      <c r="F93" s="86">
        <v>8</v>
      </c>
      <c r="G93" s="86" t="s">
        <v>370</v>
      </c>
      <c r="H93">
        <v>9</v>
      </c>
      <c r="I93">
        <v>9.5</v>
      </c>
      <c r="J93" s="1" t="s">
        <v>120</v>
      </c>
      <c r="K93" t="s">
        <v>63</v>
      </c>
      <c r="L93">
        <v>9</v>
      </c>
      <c r="Q93" t="s">
        <v>121</v>
      </c>
    </row>
    <row r="94" spans="1:17" x14ac:dyDescent="0.25">
      <c r="A94" t="s">
        <v>101</v>
      </c>
      <c r="C94">
        <v>72</v>
      </c>
      <c r="F94">
        <v>8</v>
      </c>
      <c r="G94" s="86" t="s">
        <v>370</v>
      </c>
      <c r="H94">
        <v>19</v>
      </c>
      <c r="I94">
        <v>12</v>
      </c>
      <c r="J94" s="1">
        <v>202</v>
      </c>
      <c r="K94" t="s">
        <v>63</v>
      </c>
      <c r="L94">
        <v>8</v>
      </c>
      <c r="Q94" t="s">
        <v>122</v>
      </c>
    </row>
    <row r="95" spans="1:17" x14ac:dyDescent="0.25">
      <c r="A95" t="s">
        <v>101</v>
      </c>
      <c r="C95">
        <v>72</v>
      </c>
      <c r="F95">
        <v>8</v>
      </c>
      <c r="G95" s="86" t="s">
        <v>370</v>
      </c>
      <c r="H95">
        <v>7</v>
      </c>
      <c r="I95">
        <v>6.5</v>
      </c>
      <c r="J95" s="1">
        <v>203</v>
      </c>
      <c r="K95" t="s">
        <v>124</v>
      </c>
    </row>
    <row r="96" spans="1:17" x14ac:dyDescent="0.25">
      <c r="A96" t="s">
        <v>101</v>
      </c>
      <c r="C96">
        <v>72</v>
      </c>
      <c r="F96">
        <v>8</v>
      </c>
      <c r="G96" s="86" t="s">
        <v>370</v>
      </c>
      <c r="H96" t="s">
        <v>104</v>
      </c>
      <c r="I96" t="s">
        <v>104</v>
      </c>
      <c r="J96" s="1">
        <v>204</v>
      </c>
      <c r="K96" t="s">
        <v>45</v>
      </c>
      <c r="Q96" t="s">
        <v>127</v>
      </c>
    </row>
    <row r="97" spans="1:26" x14ac:dyDescent="0.25">
      <c r="A97" t="s">
        <v>101</v>
      </c>
      <c r="C97">
        <v>72</v>
      </c>
      <c r="F97">
        <v>8</v>
      </c>
      <c r="G97" s="86" t="s">
        <v>370</v>
      </c>
      <c r="H97">
        <v>18</v>
      </c>
      <c r="I97">
        <v>15</v>
      </c>
      <c r="J97" s="6">
        <v>206</v>
      </c>
      <c r="K97" s="86" t="s">
        <v>74</v>
      </c>
      <c r="Q97" t="s">
        <v>128</v>
      </c>
    </row>
    <row r="98" spans="1:26" x14ac:dyDescent="0.25">
      <c r="A98" t="s">
        <v>101</v>
      </c>
      <c r="C98">
        <v>72</v>
      </c>
      <c r="F98">
        <v>6</v>
      </c>
      <c r="G98" s="86" t="s">
        <v>285</v>
      </c>
      <c r="H98">
        <v>17</v>
      </c>
      <c r="I98">
        <v>31</v>
      </c>
      <c r="J98" s="6">
        <v>205</v>
      </c>
      <c r="K98" s="86" t="s">
        <v>183</v>
      </c>
      <c r="L98">
        <v>3</v>
      </c>
      <c r="Q98" t="s">
        <v>129</v>
      </c>
      <c r="R98" t="s">
        <v>130</v>
      </c>
    </row>
    <row r="99" spans="1:26" x14ac:dyDescent="0.25">
      <c r="A99" t="s">
        <v>101</v>
      </c>
      <c r="C99">
        <v>72</v>
      </c>
      <c r="F99">
        <v>10</v>
      </c>
      <c r="G99" s="86" t="s">
        <v>365</v>
      </c>
      <c r="H99" t="s">
        <v>104</v>
      </c>
      <c r="I99" t="s">
        <v>104</v>
      </c>
      <c r="J99" s="1">
        <v>207</v>
      </c>
      <c r="K99" t="s">
        <v>45</v>
      </c>
    </row>
    <row r="100" spans="1:26" x14ac:dyDescent="0.25">
      <c r="A100" t="s">
        <v>101</v>
      </c>
      <c r="C100">
        <v>72</v>
      </c>
      <c r="F100">
        <v>10</v>
      </c>
      <c r="G100" s="86" t="s">
        <v>365</v>
      </c>
      <c r="J100" s="1">
        <v>208</v>
      </c>
      <c r="K100" t="s">
        <v>45</v>
      </c>
    </row>
    <row r="101" spans="1:26" x14ac:dyDescent="0.25">
      <c r="A101" t="s">
        <v>101</v>
      </c>
      <c r="C101">
        <v>72</v>
      </c>
      <c r="F101">
        <v>10</v>
      </c>
      <c r="G101" s="86" t="s">
        <v>365</v>
      </c>
      <c r="J101" s="1">
        <v>209</v>
      </c>
      <c r="K101" t="s">
        <v>45</v>
      </c>
    </row>
    <row r="102" spans="1:26" x14ac:dyDescent="0.25">
      <c r="A102" t="s">
        <v>101</v>
      </c>
      <c r="C102">
        <v>72</v>
      </c>
      <c r="F102">
        <v>10</v>
      </c>
      <c r="G102" s="86" t="s">
        <v>365</v>
      </c>
      <c r="H102">
        <v>28</v>
      </c>
      <c r="I102">
        <v>17</v>
      </c>
      <c r="J102" s="1">
        <v>210</v>
      </c>
      <c r="K102" t="s">
        <v>74</v>
      </c>
      <c r="Q102" t="s">
        <v>129</v>
      </c>
    </row>
    <row r="103" spans="1:26" x14ac:dyDescent="0.25">
      <c r="A103" t="s">
        <v>101</v>
      </c>
      <c r="C103">
        <v>72</v>
      </c>
      <c r="F103">
        <v>10</v>
      </c>
      <c r="G103" s="86" t="s">
        <v>365</v>
      </c>
      <c r="H103">
        <v>10</v>
      </c>
      <c r="I103">
        <v>27.5</v>
      </c>
      <c r="J103" s="1">
        <v>211</v>
      </c>
      <c r="K103" t="s">
        <v>106</v>
      </c>
      <c r="L103">
        <v>8</v>
      </c>
    </row>
    <row r="104" spans="1:26" x14ac:dyDescent="0.25">
      <c r="A104" t="s">
        <v>101</v>
      </c>
      <c r="C104">
        <v>72</v>
      </c>
      <c r="F104">
        <v>3</v>
      </c>
      <c r="G104" s="86" t="s">
        <v>272</v>
      </c>
      <c r="I104">
        <v>150</v>
      </c>
      <c r="J104" s="1">
        <v>212</v>
      </c>
      <c r="K104" s="86" t="s">
        <v>197</v>
      </c>
    </row>
    <row r="105" spans="1:26" x14ac:dyDescent="0.25">
      <c r="A105" t="s">
        <v>101</v>
      </c>
      <c r="C105">
        <v>72</v>
      </c>
      <c r="F105">
        <v>1</v>
      </c>
      <c r="G105" s="86" t="s">
        <v>254</v>
      </c>
      <c r="J105" s="1">
        <v>213</v>
      </c>
      <c r="K105" s="86" t="s">
        <v>828</v>
      </c>
    </row>
    <row r="106" spans="1:26" x14ac:dyDescent="0.25">
      <c r="A106" t="s">
        <v>101</v>
      </c>
      <c r="C106">
        <v>72</v>
      </c>
      <c r="F106">
        <v>1</v>
      </c>
      <c r="G106" s="86" t="s">
        <v>254</v>
      </c>
      <c r="J106" s="1">
        <v>214</v>
      </c>
      <c r="K106" s="86" t="s">
        <v>828</v>
      </c>
    </row>
    <row r="107" spans="1:26" x14ac:dyDescent="0.25">
      <c r="A107" t="s">
        <v>101</v>
      </c>
      <c r="C107">
        <v>72</v>
      </c>
      <c r="F107">
        <v>1</v>
      </c>
      <c r="G107" s="86" t="s">
        <v>254</v>
      </c>
      <c r="J107" s="1">
        <v>215</v>
      </c>
      <c r="K107" t="s">
        <v>45</v>
      </c>
    </row>
    <row r="108" spans="1:26" x14ac:dyDescent="0.25">
      <c r="A108" s="12" t="s">
        <v>150</v>
      </c>
      <c r="B108" s="12"/>
      <c r="C108" s="12">
        <v>75</v>
      </c>
      <c r="D108" s="12"/>
      <c r="E108" s="12"/>
      <c r="F108" s="12">
        <v>3</v>
      </c>
      <c r="G108" s="12" t="s">
        <v>272</v>
      </c>
      <c r="H108" s="12">
        <v>9</v>
      </c>
      <c r="I108" s="12">
        <v>16</v>
      </c>
      <c r="J108" s="12">
        <v>400</v>
      </c>
      <c r="K108" s="12" t="s">
        <v>74</v>
      </c>
      <c r="L108" s="12" t="s">
        <v>155</v>
      </c>
      <c r="M108" s="12"/>
      <c r="N108" s="12"/>
      <c r="O108" s="12"/>
      <c r="P108" s="12"/>
      <c r="Q108" s="12"/>
      <c r="R108" s="12"/>
      <c r="S108" s="12"/>
      <c r="T108" s="12"/>
      <c r="U108" s="12"/>
      <c r="V108" s="12"/>
      <c r="W108" s="12"/>
      <c r="X108" s="12"/>
      <c r="Y108" s="12"/>
      <c r="Z108" s="12"/>
    </row>
    <row r="109" spans="1:26" x14ac:dyDescent="0.25">
      <c r="A109" s="12" t="s">
        <v>150</v>
      </c>
      <c r="C109" s="12">
        <v>75</v>
      </c>
      <c r="F109" s="12">
        <v>3</v>
      </c>
      <c r="G109" s="12" t="s">
        <v>272</v>
      </c>
      <c r="H109">
        <v>6</v>
      </c>
      <c r="I109">
        <v>17</v>
      </c>
      <c r="J109" s="12">
        <v>401</v>
      </c>
      <c r="K109" s="12" t="s">
        <v>74</v>
      </c>
    </row>
    <row r="110" spans="1:26" x14ac:dyDescent="0.25">
      <c r="A110" s="12" t="s">
        <v>150</v>
      </c>
      <c r="C110" s="12">
        <v>75</v>
      </c>
      <c r="F110" s="12">
        <v>3</v>
      </c>
      <c r="G110" s="12" t="s">
        <v>272</v>
      </c>
      <c r="H110">
        <v>6</v>
      </c>
      <c r="I110">
        <v>17.5</v>
      </c>
      <c r="J110" s="12">
        <v>402</v>
      </c>
      <c r="K110" s="12" t="s">
        <v>74</v>
      </c>
    </row>
    <row r="111" spans="1:26" x14ac:dyDescent="0.25">
      <c r="A111" s="12" t="s">
        <v>150</v>
      </c>
      <c r="C111" s="12">
        <v>75</v>
      </c>
      <c r="F111" s="12">
        <v>3</v>
      </c>
      <c r="G111" s="12" t="s">
        <v>272</v>
      </c>
      <c r="H111">
        <v>3</v>
      </c>
      <c r="I111">
        <v>12.5</v>
      </c>
      <c r="J111" s="12">
        <v>403</v>
      </c>
      <c r="K111" s="12" t="s">
        <v>74</v>
      </c>
    </row>
    <row r="112" spans="1:26" x14ac:dyDescent="0.25">
      <c r="A112" s="12" t="s">
        <v>150</v>
      </c>
      <c r="C112" s="12">
        <v>75</v>
      </c>
      <c r="F112" s="12">
        <v>3</v>
      </c>
      <c r="G112" s="12" t="s">
        <v>272</v>
      </c>
      <c r="H112">
        <v>6</v>
      </c>
      <c r="I112">
        <v>15.5</v>
      </c>
      <c r="J112" s="12">
        <v>404</v>
      </c>
      <c r="K112" t="s">
        <v>74</v>
      </c>
    </row>
    <row r="113" spans="1:18" x14ac:dyDescent="0.25">
      <c r="A113" s="12" t="s">
        <v>150</v>
      </c>
      <c r="C113" s="12">
        <v>75</v>
      </c>
      <c r="F113" s="12">
        <v>3</v>
      </c>
      <c r="G113" s="12" t="s">
        <v>272</v>
      </c>
      <c r="H113">
        <v>5</v>
      </c>
      <c r="I113">
        <v>6.5</v>
      </c>
      <c r="J113" s="12">
        <v>405</v>
      </c>
      <c r="K113" t="s">
        <v>63</v>
      </c>
    </row>
    <row r="114" spans="1:18" x14ac:dyDescent="0.25">
      <c r="A114" s="12" t="s">
        <v>150</v>
      </c>
      <c r="C114" s="12">
        <v>75</v>
      </c>
      <c r="F114" s="12">
        <v>3</v>
      </c>
      <c r="G114" s="12" t="s">
        <v>272</v>
      </c>
      <c r="H114">
        <v>18</v>
      </c>
      <c r="I114">
        <v>2.7</v>
      </c>
      <c r="J114" s="12">
        <v>406</v>
      </c>
      <c r="K114" t="s">
        <v>158</v>
      </c>
      <c r="L114" t="s">
        <v>159</v>
      </c>
    </row>
    <row r="115" spans="1:18" x14ac:dyDescent="0.25">
      <c r="A115" s="12" t="s">
        <v>150</v>
      </c>
      <c r="C115" s="12">
        <v>75</v>
      </c>
      <c r="F115">
        <v>6</v>
      </c>
      <c r="G115" s="86" t="s">
        <v>285</v>
      </c>
      <c r="H115">
        <v>9</v>
      </c>
      <c r="I115">
        <v>12.7</v>
      </c>
      <c r="J115" s="12">
        <v>407</v>
      </c>
      <c r="K115" t="s">
        <v>74</v>
      </c>
      <c r="L115" t="s">
        <v>160</v>
      </c>
    </row>
    <row r="116" spans="1:18" x14ac:dyDescent="0.25">
      <c r="A116" s="12" t="s">
        <v>150</v>
      </c>
      <c r="C116" s="12">
        <v>75</v>
      </c>
      <c r="F116">
        <v>6</v>
      </c>
      <c r="G116" s="86" t="s">
        <v>285</v>
      </c>
      <c r="H116">
        <v>5</v>
      </c>
      <c r="I116">
        <v>10.3</v>
      </c>
      <c r="J116" s="12">
        <v>408</v>
      </c>
      <c r="K116" t="s">
        <v>74</v>
      </c>
    </row>
    <row r="117" spans="1:18" x14ac:dyDescent="0.25">
      <c r="A117" s="12" t="s">
        <v>150</v>
      </c>
      <c r="C117" s="12">
        <v>75</v>
      </c>
      <c r="F117">
        <v>6</v>
      </c>
      <c r="G117" s="86" t="s">
        <v>285</v>
      </c>
      <c r="H117">
        <v>26</v>
      </c>
      <c r="I117">
        <v>18.3</v>
      </c>
      <c r="J117" s="12">
        <v>409</v>
      </c>
      <c r="K117" t="s">
        <v>74</v>
      </c>
      <c r="L117" t="s">
        <v>162</v>
      </c>
    </row>
    <row r="118" spans="1:18" x14ac:dyDescent="0.25">
      <c r="A118" s="12" t="s">
        <v>150</v>
      </c>
      <c r="C118" s="12">
        <v>75</v>
      </c>
      <c r="F118">
        <v>6</v>
      </c>
      <c r="G118" s="86" t="s">
        <v>285</v>
      </c>
      <c r="H118">
        <v>9</v>
      </c>
      <c r="I118">
        <v>16</v>
      </c>
      <c r="J118" s="12">
        <v>410</v>
      </c>
      <c r="K118" t="s">
        <v>84</v>
      </c>
      <c r="R118" t="s">
        <v>163</v>
      </c>
    </row>
    <row r="119" spans="1:18" x14ac:dyDescent="0.25">
      <c r="A119" s="12" t="s">
        <v>150</v>
      </c>
      <c r="C119" s="12">
        <v>75</v>
      </c>
      <c r="F119">
        <v>6</v>
      </c>
      <c r="G119" s="86" t="s">
        <v>285</v>
      </c>
      <c r="H119">
        <v>5</v>
      </c>
      <c r="I119">
        <v>14.3</v>
      </c>
      <c r="J119" s="12">
        <v>411</v>
      </c>
      <c r="K119" t="s">
        <v>84</v>
      </c>
    </row>
    <row r="120" spans="1:18" x14ac:dyDescent="0.25">
      <c r="A120" s="12" t="s">
        <v>150</v>
      </c>
      <c r="C120" s="12">
        <v>75</v>
      </c>
      <c r="F120">
        <v>6</v>
      </c>
      <c r="G120" s="86" t="s">
        <v>285</v>
      </c>
      <c r="H120">
        <v>11</v>
      </c>
      <c r="I120">
        <v>7.5</v>
      </c>
      <c r="J120" s="12">
        <v>412</v>
      </c>
      <c r="K120" t="s">
        <v>84</v>
      </c>
    </row>
    <row r="121" spans="1:18" x14ac:dyDescent="0.25">
      <c r="A121" s="12" t="s">
        <v>150</v>
      </c>
      <c r="C121" s="12">
        <v>75</v>
      </c>
      <c r="F121">
        <v>6</v>
      </c>
      <c r="G121" s="86" t="s">
        <v>285</v>
      </c>
      <c r="H121">
        <v>4</v>
      </c>
      <c r="I121">
        <v>2.2999999999999998</v>
      </c>
      <c r="J121" s="12">
        <v>413</v>
      </c>
      <c r="K121" t="s">
        <v>158</v>
      </c>
    </row>
    <row r="122" spans="1:18" x14ac:dyDescent="0.25">
      <c r="A122" s="12" t="s">
        <v>150</v>
      </c>
      <c r="C122" s="12">
        <v>75</v>
      </c>
      <c r="F122">
        <v>6</v>
      </c>
      <c r="G122" s="86" t="s">
        <v>285</v>
      </c>
      <c r="H122">
        <v>6</v>
      </c>
      <c r="I122">
        <v>2.6</v>
      </c>
      <c r="J122" s="12">
        <v>414</v>
      </c>
      <c r="K122" t="s">
        <v>158</v>
      </c>
    </row>
    <row r="123" spans="1:18" x14ac:dyDescent="0.25">
      <c r="A123" s="12" t="s">
        <v>150</v>
      </c>
      <c r="C123" s="12">
        <v>75</v>
      </c>
      <c r="F123">
        <v>8</v>
      </c>
      <c r="G123" s="86" t="s">
        <v>370</v>
      </c>
      <c r="H123">
        <v>1</v>
      </c>
      <c r="I123">
        <v>18.5</v>
      </c>
      <c r="J123" s="12">
        <v>415</v>
      </c>
      <c r="K123" t="s">
        <v>828</v>
      </c>
      <c r="M123">
        <v>5</v>
      </c>
    </row>
    <row r="124" spans="1:18" x14ac:dyDescent="0.25">
      <c r="A124" s="12" t="s">
        <v>150</v>
      </c>
      <c r="C124" s="12">
        <v>75</v>
      </c>
      <c r="F124">
        <v>8</v>
      </c>
      <c r="G124" s="86" t="s">
        <v>370</v>
      </c>
      <c r="H124">
        <v>1</v>
      </c>
      <c r="I124">
        <v>18.2</v>
      </c>
      <c r="J124" s="12">
        <v>416</v>
      </c>
      <c r="K124" s="86" t="s">
        <v>828</v>
      </c>
      <c r="M124">
        <v>4</v>
      </c>
    </row>
    <row r="125" spans="1:18" x14ac:dyDescent="0.25">
      <c r="A125" s="12" t="s">
        <v>150</v>
      </c>
      <c r="C125" s="12">
        <v>75</v>
      </c>
      <c r="F125">
        <v>8</v>
      </c>
      <c r="G125" s="86" t="s">
        <v>370</v>
      </c>
      <c r="H125">
        <v>1</v>
      </c>
      <c r="I125">
        <v>8</v>
      </c>
      <c r="J125" s="12">
        <v>417</v>
      </c>
      <c r="K125" s="86" t="s">
        <v>828</v>
      </c>
      <c r="M125">
        <v>4</v>
      </c>
    </row>
    <row r="126" spans="1:18" x14ac:dyDescent="0.25">
      <c r="A126" s="12" t="s">
        <v>150</v>
      </c>
      <c r="C126" s="12">
        <v>75</v>
      </c>
      <c r="F126">
        <v>8</v>
      </c>
      <c r="G126" s="86" t="s">
        <v>370</v>
      </c>
      <c r="H126">
        <v>7</v>
      </c>
      <c r="I126">
        <v>14.8</v>
      </c>
      <c r="J126" s="12">
        <v>418</v>
      </c>
      <c r="K126" t="s">
        <v>84</v>
      </c>
    </row>
    <row r="127" spans="1:18" x14ac:dyDescent="0.25">
      <c r="A127" s="12" t="s">
        <v>150</v>
      </c>
      <c r="C127" s="12">
        <v>75</v>
      </c>
      <c r="F127">
        <v>8</v>
      </c>
      <c r="G127" s="86" t="s">
        <v>370</v>
      </c>
      <c r="H127">
        <v>7</v>
      </c>
      <c r="I127">
        <v>9.6999999999999993</v>
      </c>
      <c r="J127" s="1">
        <v>419</v>
      </c>
      <c r="K127" t="s">
        <v>74</v>
      </c>
    </row>
    <row r="128" spans="1:18" x14ac:dyDescent="0.25">
      <c r="A128" s="12" t="s">
        <v>150</v>
      </c>
      <c r="C128" s="12">
        <v>75</v>
      </c>
      <c r="F128">
        <v>8</v>
      </c>
      <c r="G128" s="86" t="s">
        <v>370</v>
      </c>
      <c r="H128">
        <v>12</v>
      </c>
      <c r="I128">
        <v>7.5</v>
      </c>
      <c r="J128" s="1">
        <v>420</v>
      </c>
      <c r="K128" t="s">
        <v>74</v>
      </c>
    </row>
    <row r="129" spans="1:12" x14ac:dyDescent="0.25">
      <c r="A129" s="12" t="s">
        <v>150</v>
      </c>
      <c r="C129" s="12">
        <v>75</v>
      </c>
      <c r="F129">
        <v>8</v>
      </c>
      <c r="G129" s="86" t="s">
        <v>370</v>
      </c>
      <c r="H129">
        <v>4</v>
      </c>
      <c r="I129">
        <v>7</v>
      </c>
      <c r="J129" s="1">
        <v>421</v>
      </c>
      <c r="K129" t="s">
        <v>74</v>
      </c>
    </row>
    <row r="130" spans="1:12" x14ac:dyDescent="0.25">
      <c r="A130" s="12" t="s">
        <v>150</v>
      </c>
      <c r="C130" s="12">
        <v>75</v>
      </c>
      <c r="F130">
        <v>8</v>
      </c>
      <c r="G130" s="86" t="s">
        <v>370</v>
      </c>
      <c r="H130">
        <v>5</v>
      </c>
      <c r="I130">
        <v>11.5</v>
      </c>
      <c r="J130" s="1">
        <v>422</v>
      </c>
      <c r="K130" t="s">
        <v>74</v>
      </c>
    </row>
    <row r="131" spans="1:12" x14ac:dyDescent="0.25">
      <c r="A131" s="12" t="s">
        <v>150</v>
      </c>
      <c r="C131" s="12">
        <v>75</v>
      </c>
      <c r="F131">
        <v>8</v>
      </c>
      <c r="G131" s="86" t="s">
        <v>370</v>
      </c>
      <c r="H131">
        <v>7</v>
      </c>
      <c r="I131">
        <v>6.3</v>
      </c>
      <c r="J131" s="1">
        <v>423</v>
      </c>
      <c r="K131" t="s">
        <v>63</v>
      </c>
    </row>
    <row r="132" spans="1:12" x14ac:dyDescent="0.25">
      <c r="A132" s="12" t="s">
        <v>150</v>
      </c>
      <c r="C132" s="12">
        <v>75</v>
      </c>
      <c r="F132">
        <v>8</v>
      </c>
      <c r="G132" s="86" t="s">
        <v>370</v>
      </c>
      <c r="H132">
        <v>9</v>
      </c>
      <c r="I132">
        <v>8.6999999999999993</v>
      </c>
      <c r="J132" s="1">
        <v>424</v>
      </c>
      <c r="K132" t="s">
        <v>63</v>
      </c>
    </row>
    <row r="133" spans="1:12" x14ac:dyDescent="0.25">
      <c r="A133" s="12" t="s">
        <v>150</v>
      </c>
      <c r="C133" s="12">
        <v>75</v>
      </c>
      <c r="F133">
        <v>8</v>
      </c>
      <c r="G133" s="86" t="s">
        <v>370</v>
      </c>
      <c r="H133">
        <v>5</v>
      </c>
      <c r="I133">
        <v>8.4</v>
      </c>
      <c r="J133" s="1">
        <v>425</v>
      </c>
      <c r="K133" t="s">
        <v>63</v>
      </c>
    </row>
    <row r="134" spans="1:12" x14ac:dyDescent="0.25">
      <c r="A134" s="12" t="s">
        <v>150</v>
      </c>
      <c r="C134" s="12">
        <v>75</v>
      </c>
      <c r="F134">
        <v>8</v>
      </c>
      <c r="G134" s="86" t="s">
        <v>370</v>
      </c>
      <c r="H134">
        <v>7</v>
      </c>
      <c r="I134">
        <v>8.5</v>
      </c>
      <c r="J134" s="1">
        <v>426</v>
      </c>
      <c r="K134" t="s">
        <v>63</v>
      </c>
    </row>
    <row r="135" spans="1:12" x14ac:dyDescent="0.25">
      <c r="A135" s="12" t="s">
        <v>150</v>
      </c>
      <c r="C135" s="12">
        <v>75</v>
      </c>
      <c r="F135">
        <v>10</v>
      </c>
      <c r="G135" s="86" t="s">
        <v>365</v>
      </c>
      <c r="H135">
        <v>6</v>
      </c>
      <c r="I135">
        <v>8.6999999999999993</v>
      </c>
      <c r="J135" s="1">
        <v>427</v>
      </c>
      <c r="K135" t="s">
        <v>63</v>
      </c>
    </row>
    <row r="136" spans="1:12" x14ac:dyDescent="0.25">
      <c r="A136" s="12" t="s">
        <v>150</v>
      </c>
      <c r="C136" s="12">
        <v>75</v>
      </c>
      <c r="F136">
        <v>10</v>
      </c>
      <c r="G136" s="86" t="s">
        <v>365</v>
      </c>
      <c r="H136">
        <v>4</v>
      </c>
      <c r="I136">
        <v>7.7</v>
      </c>
      <c r="J136" s="1">
        <v>428</v>
      </c>
      <c r="K136" t="s">
        <v>63</v>
      </c>
    </row>
    <row r="137" spans="1:12" x14ac:dyDescent="0.25">
      <c r="A137" s="12" t="s">
        <v>150</v>
      </c>
      <c r="C137" s="12">
        <v>75</v>
      </c>
      <c r="F137">
        <v>10</v>
      </c>
      <c r="G137" s="86" t="s">
        <v>365</v>
      </c>
      <c r="H137">
        <v>4</v>
      </c>
      <c r="I137">
        <v>8.9</v>
      </c>
      <c r="J137" s="1">
        <v>429</v>
      </c>
      <c r="K137" t="s">
        <v>63</v>
      </c>
    </row>
    <row r="138" spans="1:12" x14ac:dyDescent="0.25">
      <c r="A138" s="12" t="s">
        <v>150</v>
      </c>
      <c r="C138" s="12">
        <v>75</v>
      </c>
      <c r="F138">
        <v>10</v>
      </c>
      <c r="G138" s="86" t="s">
        <v>365</v>
      </c>
      <c r="H138">
        <v>7</v>
      </c>
      <c r="I138">
        <v>12</v>
      </c>
      <c r="J138" s="1">
        <v>430</v>
      </c>
      <c r="K138" t="s">
        <v>63</v>
      </c>
      <c r="L138" t="s">
        <v>185</v>
      </c>
    </row>
    <row r="139" spans="1:12" x14ac:dyDescent="0.25">
      <c r="A139" s="12" t="s">
        <v>150</v>
      </c>
      <c r="C139" s="12">
        <v>75</v>
      </c>
      <c r="F139">
        <v>10</v>
      </c>
      <c r="G139" s="86" t="s">
        <v>365</v>
      </c>
      <c r="H139">
        <v>4</v>
      </c>
      <c r="I139">
        <v>6</v>
      </c>
      <c r="J139" s="1">
        <v>431</v>
      </c>
      <c r="K139" t="s">
        <v>63</v>
      </c>
    </row>
    <row r="140" spans="1:12" x14ac:dyDescent="0.25">
      <c r="A140" s="12" t="s">
        <v>150</v>
      </c>
      <c r="C140" s="12">
        <v>75</v>
      </c>
      <c r="F140">
        <v>10</v>
      </c>
      <c r="G140" s="86" t="s">
        <v>365</v>
      </c>
      <c r="H140">
        <v>5</v>
      </c>
      <c r="I140">
        <v>7.2</v>
      </c>
      <c r="J140" s="1">
        <v>432</v>
      </c>
      <c r="K140" t="s">
        <v>74</v>
      </c>
      <c r="L140">
        <v>1</v>
      </c>
    </row>
    <row r="141" spans="1:12" x14ac:dyDescent="0.25">
      <c r="A141" s="12" t="s">
        <v>150</v>
      </c>
      <c r="C141" s="12">
        <v>75</v>
      </c>
      <c r="F141">
        <v>10</v>
      </c>
      <c r="G141" s="86" t="s">
        <v>365</v>
      </c>
      <c r="H141">
        <v>9</v>
      </c>
      <c r="I141">
        <v>10.3</v>
      </c>
      <c r="J141" s="1">
        <v>433</v>
      </c>
      <c r="K141" t="s">
        <v>74</v>
      </c>
      <c r="L141" t="s">
        <v>186</v>
      </c>
    </row>
    <row r="142" spans="1:12" x14ac:dyDescent="0.25">
      <c r="A142" s="12" t="s">
        <v>150</v>
      </c>
      <c r="C142" s="12">
        <v>75</v>
      </c>
      <c r="F142">
        <v>10</v>
      </c>
      <c r="G142" s="86" t="s">
        <v>365</v>
      </c>
      <c r="H142">
        <v>6</v>
      </c>
      <c r="I142">
        <v>14.5</v>
      </c>
      <c r="J142" s="1">
        <v>434</v>
      </c>
      <c r="K142" t="s">
        <v>74</v>
      </c>
    </row>
    <row r="143" spans="1:12" x14ac:dyDescent="0.25">
      <c r="A143" s="12" t="s">
        <v>150</v>
      </c>
      <c r="C143" s="12">
        <v>75</v>
      </c>
      <c r="F143">
        <v>10</v>
      </c>
      <c r="G143" s="86" t="s">
        <v>365</v>
      </c>
      <c r="H143">
        <v>6</v>
      </c>
      <c r="I143">
        <v>15.5</v>
      </c>
      <c r="J143" s="1">
        <v>435</v>
      </c>
      <c r="K143" t="s">
        <v>84</v>
      </c>
    </row>
    <row r="144" spans="1:12" x14ac:dyDescent="0.25">
      <c r="A144" s="12" t="s">
        <v>150</v>
      </c>
      <c r="C144" s="12">
        <v>75</v>
      </c>
      <c r="F144">
        <v>10</v>
      </c>
      <c r="G144" s="86" t="s">
        <v>365</v>
      </c>
      <c r="H144">
        <v>10</v>
      </c>
      <c r="I144">
        <v>11.2</v>
      </c>
      <c r="J144" s="1">
        <v>436</v>
      </c>
      <c r="K144" t="s">
        <v>84</v>
      </c>
    </row>
    <row r="145" spans="1:26" x14ac:dyDescent="0.25">
      <c r="A145" s="12" t="s">
        <v>150</v>
      </c>
      <c r="C145" s="12">
        <v>75</v>
      </c>
      <c r="F145">
        <v>10</v>
      </c>
      <c r="G145" s="86" t="s">
        <v>365</v>
      </c>
      <c r="H145">
        <v>4</v>
      </c>
      <c r="I145">
        <v>12</v>
      </c>
      <c r="J145" s="1">
        <v>437</v>
      </c>
      <c r="K145" t="s">
        <v>189</v>
      </c>
      <c r="L145" t="s">
        <v>190</v>
      </c>
      <c r="M145">
        <v>2</v>
      </c>
    </row>
    <row r="146" spans="1:26" x14ac:dyDescent="0.25">
      <c r="A146" s="12" t="s">
        <v>150</v>
      </c>
      <c r="C146" s="12">
        <v>75</v>
      </c>
      <c r="F146">
        <v>10</v>
      </c>
      <c r="G146" s="86" t="s">
        <v>365</v>
      </c>
      <c r="H146">
        <v>10</v>
      </c>
      <c r="I146">
        <v>11</v>
      </c>
      <c r="J146" s="1">
        <v>438</v>
      </c>
      <c r="K146" t="s">
        <v>189</v>
      </c>
    </row>
    <row r="147" spans="1:26" x14ac:dyDescent="0.25">
      <c r="A147" s="12" t="s">
        <v>150</v>
      </c>
      <c r="C147" s="12">
        <v>75</v>
      </c>
      <c r="F147">
        <v>10</v>
      </c>
      <c r="G147" s="86" t="s">
        <v>365</v>
      </c>
      <c r="H147">
        <v>14</v>
      </c>
      <c r="I147">
        <v>29.5</v>
      </c>
      <c r="J147" s="1">
        <v>439</v>
      </c>
      <c r="K147" t="s">
        <v>183</v>
      </c>
      <c r="L147" t="s">
        <v>191</v>
      </c>
    </row>
    <row r="148" spans="1:26" x14ac:dyDescent="0.25">
      <c r="A148" s="12" t="s">
        <v>150</v>
      </c>
      <c r="C148" s="12">
        <v>75</v>
      </c>
      <c r="F148">
        <v>10</v>
      </c>
      <c r="G148" s="86" t="s">
        <v>365</v>
      </c>
      <c r="H148">
        <v>6</v>
      </c>
      <c r="I148">
        <v>22.6</v>
      </c>
      <c r="J148" s="1">
        <v>440</v>
      </c>
      <c r="K148" t="s">
        <v>183</v>
      </c>
      <c r="L148" t="s">
        <v>192</v>
      </c>
    </row>
    <row r="149" spans="1:26" x14ac:dyDescent="0.25">
      <c r="A149" s="12" t="s">
        <v>193</v>
      </c>
      <c r="B149" s="15"/>
      <c r="C149" s="15">
        <v>69</v>
      </c>
      <c r="D149" s="15"/>
      <c r="E149" s="15">
        <v>3</v>
      </c>
      <c r="F149" s="15">
        <v>3</v>
      </c>
      <c r="G149" s="15" t="s">
        <v>272</v>
      </c>
      <c r="H149" s="15">
        <v>5</v>
      </c>
      <c r="I149" s="15">
        <v>32.5</v>
      </c>
      <c r="J149" s="15">
        <v>441</v>
      </c>
      <c r="K149" s="15" t="s">
        <v>183</v>
      </c>
      <c r="L149" s="15"/>
      <c r="M149" s="15"/>
      <c r="N149" s="15"/>
      <c r="O149" s="15"/>
      <c r="P149" s="15"/>
      <c r="Q149" s="15"/>
      <c r="R149" s="15"/>
      <c r="S149" s="15"/>
      <c r="T149" s="15"/>
      <c r="U149" s="15"/>
      <c r="V149" s="15"/>
      <c r="W149" s="15"/>
      <c r="X149" s="15"/>
      <c r="Y149" s="15"/>
      <c r="Z149" s="15"/>
    </row>
    <row r="150" spans="1:26" x14ac:dyDescent="0.25">
      <c r="A150" s="12" t="s">
        <v>193</v>
      </c>
      <c r="C150" s="15">
        <v>69</v>
      </c>
      <c r="F150" s="15">
        <v>3</v>
      </c>
      <c r="G150" s="15" t="s">
        <v>272</v>
      </c>
      <c r="H150">
        <v>17</v>
      </c>
      <c r="I150">
        <v>4</v>
      </c>
      <c r="J150" s="1">
        <v>442</v>
      </c>
      <c r="K150" t="s">
        <v>63</v>
      </c>
    </row>
    <row r="151" spans="1:26" x14ac:dyDescent="0.25">
      <c r="A151" s="12" t="s">
        <v>193</v>
      </c>
      <c r="C151" s="15">
        <v>69</v>
      </c>
      <c r="F151" s="15">
        <v>3</v>
      </c>
      <c r="G151" s="15" t="s">
        <v>272</v>
      </c>
      <c r="H151">
        <v>8</v>
      </c>
      <c r="I151">
        <v>5</v>
      </c>
      <c r="J151" s="1">
        <v>443</v>
      </c>
      <c r="K151" t="s">
        <v>63</v>
      </c>
    </row>
    <row r="152" spans="1:26" x14ac:dyDescent="0.25">
      <c r="A152" s="12" t="s">
        <v>193</v>
      </c>
      <c r="C152" s="15">
        <v>69</v>
      </c>
      <c r="F152" s="15">
        <v>3</v>
      </c>
      <c r="G152" s="15" t="s">
        <v>272</v>
      </c>
      <c r="H152">
        <v>18</v>
      </c>
      <c r="I152">
        <v>7</v>
      </c>
      <c r="J152" s="1">
        <v>444</v>
      </c>
      <c r="K152" t="s">
        <v>63</v>
      </c>
    </row>
    <row r="153" spans="1:26" x14ac:dyDescent="0.25">
      <c r="A153" s="12" t="s">
        <v>193</v>
      </c>
      <c r="C153" s="15">
        <v>69</v>
      </c>
      <c r="F153">
        <v>8</v>
      </c>
      <c r="G153" s="86" t="s">
        <v>370</v>
      </c>
      <c r="H153">
        <v>5</v>
      </c>
      <c r="I153">
        <v>12.2</v>
      </c>
      <c r="J153" s="1">
        <v>445</v>
      </c>
      <c r="K153" t="s">
        <v>195</v>
      </c>
    </row>
    <row r="154" spans="1:26" x14ac:dyDescent="0.25">
      <c r="A154" s="12" t="s">
        <v>193</v>
      </c>
      <c r="C154" s="15">
        <v>69</v>
      </c>
      <c r="F154">
        <v>8</v>
      </c>
      <c r="G154" s="86" t="s">
        <v>370</v>
      </c>
      <c r="H154">
        <v>3</v>
      </c>
      <c r="I154">
        <v>8</v>
      </c>
      <c r="J154" s="1">
        <v>446</v>
      </c>
      <c r="K154" t="s">
        <v>195</v>
      </c>
    </row>
    <row r="155" spans="1:26" x14ac:dyDescent="0.25">
      <c r="A155" s="12" t="s">
        <v>193</v>
      </c>
      <c r="C155" s="15">
        <v>69</v>
      </c>
      <c r="F155">
        <v>8</v>
      </c>
      <c r="G155" s="86" t="s">
        <v>370</v>
      </c>
      <c r="H155">
        <v>2</v>
      </c>
      <c r="I155">
        <v>8</v>
      </c>
      <c r="J155" s="1">
        <v>447</v>
      </c>
      <c r="K155" s="86" t="s">
        <v>95</v>
      </c>
    </row>
    <row r="156" spans="1:26" x14ac:dyDescent="0.25">
      <c r="A156" s="12" t="s">
        <v>193</v>
      </c>
      <c r="C156" s="15">
        <v>69</v>
      </c>
      <c r="F156">
        <v>8</v>
      </c>
      <c r="G156" s="86" t="s">
        <v>370</v>
      </c>
      <c r="H156">
        <v>3</v>
      </c>
      <c r="I156">
        <v>8.1999999999999993</v>
      </c>
      <c r="J156" s="1">
        <v>448</v>
      </c>
      <c r="K156" s="86" t="s">
        <v>95</v>
      </c>
    </row>
    <row r="157" spans="1:26" x14ac:dyDescent="0.25">
      <c r="A157" s="12" t="s">
        <v>193</v>
      </c>
      <c r="C157" s="15">
        <v>69</v>
      </c>
      <c r="F157">
        <v>10</v>
      </c>
      <c r="G157" s="86" t="s">
        <v>365</v>
      </c>
      <c r="H157">
        <v>11</v>
      </c>
      <c r="I157">
        <v>33</v>
      </c>
      <c r="J157" s="1">
        <v>449</v>
      </c>
      <c r="K157" t="s">
        <v>197</v>
      </c>
      <c r="S157" t="s">
        <v>198</v>
      </c>
    </row>
    <row r="158" spans="1:26" x14ac:dyDescent="0.25">
      <c r="A158" s="12" t="s">
        <v>193</v>
      </c>
      <c r="C158" s="15">
        <v>69</v>
      </c>
      <c r="F158">
        <v>10</v>
      </c>
      <c r="G158" s="86" t="s">
        <v>365</v>
      </c>
      <c r="H158">
        <v>11</v>
      </c>
      <c r="I158">
        <v>30</v>
      </c>
      <c r="J158" s="1">
        <v>450</v>
      </c>
      <c r="K158" t="s">
        <v>183</v>
      </c>
    </row>
    <row r="159" spans="1:26" x14ac:dyDescent="0.25">
      <c r="A159" s="12" t="s">
        <v>193</v>
      </c>
      <c r="C159">
        <v>79</v>
      </c>
      <c r="F159">
        <v>3</v>
      </c>
      <c r="G159" s="86" t="s">
        <v>272</v>
      </c>
      <c r="H159">
        <v>20</v>
      </c>
      <c r="I159">
        <v>11.3</v>
      </c>
      <c r="J159" s="1">
        <v>451</v>
      </c>
      <c r="K159" t="s">
        <v>45</v>
      </c>
    </row>
    <row r="160" spans="1:26" x14ac:dyDescent="0.25">
      <c r="A160" s="12" t="s">
        <v>193</v>
      </c>
      <c r="C160">
        <v>79</v>
      </c>
      <c r="F160">
        <v>6</v>
      </c>
      <c r="G160" s="86" t="s">
        <v>285</v>
      </c>
      <c r="H160">
        <v>6</v>
      </c>
      <c r="I160">
        <v>10.5</v>
      </c>
      <c r="J160" s="1">
        <v>452</v>
      </c>
      <c r="K160" s="86" t="s">
        <v>45</v>
      </c>
    </row>
    <row r="161" spans="1:26" x14ac:dyDescent="0.25">
      <c r="A161" s="12" t="s">
        <v>193</v>
      </c>
      <c r="C161">
        <v>79</v>
      </c>
      <c r="F161">
        <v>6</v>
      </c>
      <c r="G161" s="86" t="s">
        <v>285</v>
      </c>
      <c r="H161">
        <v>8</v>
      </c>
      <c r="I161">
        <v>12.3</v>
      </c>
      <c r="J161" s="1">
        <v>453</v>
      </c>
      <c r="K161" t="s">
        <v>74</v>
      </c>
    </row>
    <row r="162" spans="1:26" x14ac:dyDescent="0.25">
      <c r="A162" s="12" t="s">
        <v>193</v>
      </c>
      <c r="C162">
        <v>79</v>
      </c>
      <c r="F162">
        <v>6</v>
      </c>
      <c r="G162" s="86" t="s">
        <v>285</v>
      </c>
      <c r="H162">
        <v>6</v>
      </c>
      <c r="I162">
        <v>17.3</v>
      </c>
      <c r="J162" s="1">
        <v>454</v>
      </c>
      <c r="K162" t="s">
        <v>74</v>
      </c>
      <c r="L162" t="s">
        <v>200</v>
      </c>
    </row>
    <row r="163" spans="1:26" x14ac:dyDescent="0.25">
      <c r="A163" s="12" t="s">
        <v>193</v>
      </c>
      <c r="C163">
        <v>79</v>
      </c>
      <c r="F163">
        <v>6</v>
      </c>
      <c r="G163" s="86" t="s">
        <v>285</v>
      </c>
      <c r="H163">
        <v>15</v>
      </c>
      <c r="I163">
        <v>20</v>
      </c>
      <c r="J163" s="1">
        <v>455</v>
      </c>
      <c r="K163" t="s">
        <v>74</v>
      </c>
    </row>
    <row r="164" spans="1:26" x14ac:dyDescent="0.25">
      <c r="A164" s="12" t="s">
        <v>193</v>
      </c>
      <c r="C164">
        <v>79</v>
      </c>
      <c r="F164">
        <v>6</v>
      </c>
      <c r="G164" s="86" t="s">
        <v>285</v>
      </c>
      <c r="H164">
        <v>1</v>
      </c>
      <c r="I164">
        <v>16.3</v>
      </c>
      <c r="J164" s="1">
        <v>456</v>
      </c>
      <c r="K164" s="86" t="s">
        <v>828</v>
      </c>
      <c r="L164">
        <v>5</v>
      </c>
    </row>
    <row r="165" spans="1:26" x14ac:dyDescent="0.25">
      <c r="A165" s="12" t="s">
        <v>193</v>
      </c>
      <c r="C165">
        <v>79</v>
      </c>
      <c r="F165">
        <v>6</v>
      </c>
      <c r="G165" s="86" t="s">
        <v>285</v>
      </c>
      <c r="H165">
        <v>1</v>
      </c>
      <c r="I165">
        <v>6</v>
      </c>
      <c r="J165" s="1">
        <v>457</v>
      </c>
      <c r="K165" s="86" t="s">
        <v>828</v>
      </c>
      <c r="L165">
        <v>4</v>
      </c>
    </row>
    <row r="166" spans="1:26" x14ac:dyDescent="0.25">
      <c r="A166" s="12" t="s">
        <v>193</v>
      </c>
      <c r="C166">
        <v>79</v>
      </c>
      <c r="F166">
        <v>8</v>
      </c>
      <c r="G166" s="86" t="s">
        <v>370</v>
      </c>
      <c r="H166">
        <v>3</v>
      </c>
      <c r="I166">
        <v>34</v>
      </c>
      <c r="J166" s="1">
        <v>458</v>
      </c>
      <c r="K166" s="86" t="s">
        <v>828</v>
      </c>
      <c r="L166">
        <v>14</v>
      </c>
    </row>
    <row r="167" spans="1:26" x14ac:dyDescent="0.25">
      <c r="A167" s="12" t="s">
        <v>193</v>
      </c>
      <c r="C167">
        <v>79</v>
      </c>
      <c r="F167">
        <v>8</v>
      </c>
      <c r="G167" s="86" t="s">
        <v>370</v>
      </c>
      <c r="H167">
        <v>15</v>
      </c>
      <c r="I167">
        <v>7.2</v>
      </c>
      <c r="J167" s="1">
        <v>459</v>
      </c>
      <c r="K167" s="86" t="s">
        <v>45</v>
      </c>
    </row>
    <row r="168" spans="1:26" x14ac:dyDescent="0.25">
      <c r="A168" s="12" t="s">
        <v>193</v>
      </c>
      <c r="C168">
        <v>79</v>
      </c>
      <c r="F168">
        <v>8</v>
      </c>
      <c r="G168" s="86" t="s">
        <v>370</v>
      </c>
      <c r="H168">
        <v>10</v>
      </c>
      <c r="I168">
        <v>8.4</v>
      </c>
      <c r="J168" s="1">
        <v>460</v>
      </c>
      <c r="K168" s="86" t="s">
        <v>45</v>
      </c>
    </row>
    <row r="169" spans="1:26" x14ac:dyDescent="0.25">
      <c r="A169" s="12" t="s">
        <v>193</v>
      </c>
      <c r="C169">
        <v>79</v>
      </c>
      <c r="F169">
        <v>8</v>
      </c>
      <c r="G169" s="86" t="s">
        <v>370</v>
      </c>
      <c r="H169">
        <v>25</v>
      </c>
      <c r="I169">
        <v>8.1999999999999993</v>
      </c>
      <c r="J169" s="1">
        <v>461</v>
      </c>
      <c r="K169" s="86" t="s">
        <v>45</v>
      </c>
    </row>
    <row r="170" spans="1:26" x14ac:dyDescent="0.25">
      <c r="A170" s="12" t="s">
        <v>193</v>
      </c>
      <c r="C170">
        <v>79</v>
      </c>
      <c r="F170">
        <v>10</v>
      </c>
      <c r="G170" s="86" t="s">
        <v>365</v>
      </c>
      <c r="H170">
        <v>24</v>
      </c>
      <c r="I170">
        <v>12</v>
      </c>
      <c r="J170" s="1">
        <v>462</v>
      </c>
      <c r="K170" s="86" t="s">
        <v>45</v>
      </c>
    </row>
    <row r="171" spans="1:26" x14ac:dyDescent="0.25">
      <c r="A171" s="12" t="s">
        <v>193</v>
      </c>
      <c r="C171">
        <v>79</v>
      </c>
      <c r="F171">
        <v>10</v>
      </c>
      <c r="G171" s="86" t="s">
        <v>365</v>
      </c>
      <c r="H171">
        <v>8</v>
      </c>
      <c r="I171">
        <v>6.8</v>
      </c>
      <c r="J171" s="1">
        <v>463</v>
      </c>
      <c r="K171" t="s">
        <v>63</v>
      </c>
    </row>
    <row r="172" spans="1:26" x14ac:dyDescent="0.25">
      <c r="A172" s="12" t="s">
        <v>193</v>
      </c>
      <c r="C172">
        <v>79</v>
      </c>
      <c r="F172">
        <v>10</v>
      </c>
      <c r="G172" s="86" t="s">
        <v>365</v>
      </c>
      <c r="H172">
        <v>34</v>
      </c>
      <c r="I172">
        <v>8</v>
      </c>
      <c r="J172" s="1">
        <v>464</v>
      </c>
      <c r="K172" t="s">
        <v>63</v>
      </c>
      <c r="L172" t="s">
        <v>202</v>
      </c>
    </row>
    <row r="173" spans="1:26" x14ac:dyDescent="0.25">
      <c r="A173" s="12" t="s">
        <v>193</v>
      </c>
      <c r="C173">
        <v>79</v>
      </c>
      <c r="F173">
        <v>10</v>
      </c>
      <c r="G173" s="86" t="s">
        <v>365</v>
      </c>
      <c r="H173">
        <v>5</v>
      </c>
      <c r="I173">
        <v>8.5</v>
      </c>
      <c r="J173" s="1">
        <v>465</v>
      </c>
      <c r="K173" t="s">
        <v>63</v>
      </c>
      <c r="L173" t="s">
        <v>203</v>
      </c>
    </row>
    <row r="174" spans="1:26" x14ac:dyDescent="0.25">
      <c r="A174" s="12" t="s">
        <v>193</v>
      </c>
      <c r="C174">
        <v>79</v>
      </c>
      <c r="F174">
        <v>10</v>
      </c>
      <c r="G174" s="86" t="s">
        <v>365</v>
      </c>
      <c r="H174">
        <v>26</v>
      </c>
      <c r="I174">
        <v>19.600000000000001</v>
      </c>
      <c r="J174" s="1">
        <v>466</v>
      </c>
      <c r="K174" t="s">
        <v>74</v>
      </c>
      <c r="L174" t="s">
        <v>204</v>
      </c>
    </row>
    <row r="175" spans="1:26" x14ac:dyDescent="0.25">
      <c r="A175" s="12" t="s">
        <v>193</v>
      </c>
      <c r="C175">
        <v>79</v>
      </c>
      <c r="F175">
        <v>10</v>
      </c>
      <c r="G175" s="86" t="s">
        <v>365</v>
      </c>
      <c r="H175">
        <v>7</v>
      </c>
      <c r="I175">
        <v>10.3</v>
      </c>
      <c r="J175" s="1">
        <v>467</v>
      </c>
      <c r="K175" t="s">
        <v>84</v>
      </c>
    </row>
    <row r="176" spans="1:26" x14ac:dyDescent="0.25">
      <c r="A176" s="12" t="s">
        <v>205</v>
      </c>
      <c r="B176" s="19"/>
      <c r="C176" s="19">
        <v>82</v>
      </c>
      <c r="D176" s="19"/>
      <c r="E176" s="19"/>
      <c r="F176" s="19">
        <v>1</v>
      </c>
      <c r="G176" s="19" t="s">
        <v>254</v>
      </c>
      <c r="H176" s="19">
        <v>13</v>
      </c>
      <c r="I176" s="19">
        <v>13.8</v>
      </c>
      <c r="J176" s="19">
        <v>468</v>
      </c>
      <c r="K176" s="19" t="s">
        <v>74</v>
      </c>
      <c r="L176" s="19"/>
      <c r="M176" s="19"/>
      <c r="N176" s="19"/>
      <c r="O176" s="19"/>
      <c r="P176" s="19"/>
      <c r="Q176" s="19"/>
      <c r="R176" s="19"/>
      <c r="S176" s="19"/>
      <c r="T176" s="19"/>
      <c r="U176" s="19"/>
      <c r="V176" s="19"/>
      <c r="W176" s="19"/>
      <c r="X176" s="19"/>
      <c r="Y176" s="19"/>
      <c r="Z176" s="19"/>
    </row>
    <row r="177" spans="1:13" x14ac:dyDescent="0.25">
      <c r="A177" s="12" t="s">
        <v>205</v>
      </c>
      <c r="C177" s="19">
        <v>82</v>
      </c>
      <c r="F177" s="19">
        <v>1</v>
      </c>
      <c r="G177" s="19" t="s">
        <v>254</v>
      </c>
      <c r="H177">
        <v>10</v>
      </c>
      <c r="I177">
        <v>17.2</v>
      </c>
      <c r="J177" s="1">
        <v>469</v>
      </c>
      <c r="K177" t="s">
        <v>74</v>
      </c>
    </row>
    <row r="178" spans="1:13" x14ac:dyDescent="0.25">
      <c r="A178" s="12" t="s">
        <v>205</v>
      </c>
      <c r="C178" s="19">
        <v>82</v>
      </c>
      <c r="F178" s="19">
        <v>1</v>
      </c>
      <c r="G178" s="19" t="s">
        <v>254</v>
      </c>
      <c r="H178">
        <v>11</v>
      </c>
      <c r="I178">
        <v>18.2</v>
      </c>
      <c r="J178" s="1">
        <v>470</v>
      </c>
      <c r="K178" t="s">
        <v>74</v>
      </c>
    </row>
    <row r="179" spans="1:13" x14ac:dyDescent="0.25">
      <c r="A179" s="12" t="s">
        <v>205</v>
      </c>
      <c r="C179" s="19">
        <v>82</v>
      </c>
      <c r="F179" s="19">
        <v>1</v>
      </c>
      <c r="G179" s="19" t="s">
        <v>254</v>
      </c>
      <c r="H179">
        <v>13</v>
      </c>
      <c r="I179">
        <v>12.3</v>
      </c>
      <c r="J179" s="1">
        <v>471</v>
      </c>
      <c r="K179" t="s">
        <v>63</v>
      </c>
    </row>
    <row r="180" spans="1:13" x14ac:dyDescent="0.25">
      <c r="A180" s="12" t="s">
        <v>205</v>
      </c>
      <c r="C180" s="19">
        <v>82</v>
      </c>
      <c r="F180">
        <v>3</v>
      </c>
      <c r="G180" s="86" t="s">
        <v>272</v>
      </c>
      <c r="H180">
        <v>6</v>
      </c>
      <c r="I180">
        <v>11.4</v>
      </c>
      <c r="J180" s="1">
        <v>472</v>
      </c>
      <c r="K180" t="s">
        <v>63</v>
      </c>
    </row>
    <row r="181" spans="1:13" x14ac:dyDescent="0.25">
      <c r="A181" s="12" t="s">
        <v>205</v>
      </c>
      <c r="C181" s="19">
        <v>82</v>
      </c>
      <c r="F181">
        <v>3</v>
      </c>
      <c r="G181" s="86" t="s">
        <v>272</v>
      </c>
      <c r="H181">
        <v>8</v>
      </c>
      <c r="I181">
        <v>11.4</v>
      </c>
      <c r="J181" s="1">
        <v>473</v>
      </c>
      <c r="K181" t="s">
        <v>63</v>
      </c>
    </row>
    <row r="182" spans="1:13" x14ac:dyDescent="0.25">
      <c r="A182" s="12" t="s">
        <v>205</v>
      </c>
      <c r="C182" s="19">
        <v>82</v>
      </c>
      <c r="F182">
        <v>3</v>
      </c>
      <c r="G182" s="86" t="s">
        <v>272</v>
      </c>
      <c r="H182">
        <v>6</v>
      </c>
      <c r="I182">
        <v>6.9</v>
      </c>
      <c r="J182" s="1">
        <v>474</v>
      </c>
      <c r="K182" t="s">
        <v>63</v>
      </c>
    </row>
    <row r="183" spans="1:13" x14ac:dyDescent="0.25">
      <c r="A183" s="12" t="s">
        <v>205</v>
      </c>
      <c r="C183" s="19">
        <v>82</v>
      </c>
      <c r="F183">
        <v>6</v>
      </c>
      <c r="G183" s="86" t="s">
        <v>285</v>
      </c>
      <c r="H183">
        <v>13</v>
      </c>
      <c r="I183">
        <v>11.5</v>
      </c>
      <c r="J183" s="1">
        <v>475</v>
      </c>
      <c r="K183" t="s">
        <v>63</v>
      </c>
      <c r="L183" t="s">
        <v>200</v>
      </c>
    </row>
    <row r="184" spans="1:13" x14ac:dyDescent="0.25">
      <c r="A184" s="12" t="s">
        <v>205</v>
      </c>
      <c r="C184" s="19">
        <v>82</v>
      </c>
      <c r="F184">
        <v>6</v>
      </c>
      <c r="G184" s="86" t="s">
        <v>285</v>
      </c>
      <c r="H184">
        <v>7</v>
      </c>
      <c r="I184" t="s">
        <v>212</v>
      </c>
      <c r="J184" s="1">
        <v>476</v>
      </c>
      <c r="K184" t="s">
        <v>63</v>
      </c>
    </row>
    <row r="185" spans="1:13" x14ac:dyDescent="0.25">
      <c r="A185" s="12" t="s">
        <v>205</v>
      </c>
      <c r="C185" s="19">
        <v>82</v>
      </c>
      <c r="F185">
        <v>6</v>
      </c>
      <c r="G185" s="86" t="s">
        <v>285</v>
      </c>
      <c r="H185">
        <v>41</v>
      </c>
      <c r="I185">
        <v>12.1</v>
      </c>
      <c r="J185" s="1">
        <v>477</v>
      </c>
      <c r="K185" t="s">
        <v>63</v>
      </c>
    </row>
    <row r="186" spans="1:13" x14ac:dyDescent="0.25">
      <c r="A186" s="12" t="s">
        <v>205</v>
      </c>
      <c r="C186" s="19">
        <v>82</v>
      </c>
      <c r="F186">
        <v>6</v>
      </c>
      <c r="G186" s="86" t="s">
        <v>285</v>
      </c>
      <c r="H186">
        <v>5</v>
      </c>
      <c r="I186">
        <v>18</v>
      </c>
      <c r="J186" s="1">
        <v>478</v>
      </c>
      <c r="K186" t="s">
        <v>74</v>
      </c>
    </row>
    <row r="187" spans="1:13" x14ac:dyDescent="0.25">
      <c r="A187" s="12" t="s">
        <v>205</v>
      </c>
      <c r="C187" s="19">
        <v>82</v>
      </c>
      <c r="F187">
        <v>6</v>
      </c>
      <c r="G187" s="86" t="s">
        <v>285</v>
      </c>
      <c r="H187">
        <v>8</v>
      </c>
      <c r="I187">
        <v>18.3</v>
      </c>
      <c r="J187" s="1">
        <v>479</v>
      </c>
      <c r="K187" t="s">
        <v>74</v>
      </c>
    </row>
    <row r="188" spans="1:13" x14ac:dyDescent="0.25">
      <c r="A188" s="12" t="s">
        <v>205</v>
      </c>
      <c r="C188" s="19">
        <v>82</v>
      </c>
      <c r="F188">
        <v>6</v>
      </c>
      <c r="G188" s="86" t="s">
        <v>285</v>
      </c>
      <c r="H188">
        <v>8</v>
      </c>
      <c r="I188">
        <v>10</v>
      </c>
      <c r="J188" s="1">
        <v>480</v>
      </c>
      <c r="K188" t="s">
        <v>74</v>
      </c>
      <c r="L188" t="s">
        <v>200</v>
      </c>
    </row>
    <row r="189" spans="1:13" x14ac:dyDescent="0.25">
      <c r="A189" s="12" t="s">
        <v>205</v>
      </c>
      <c r="C189" s="19">
        <v>82</v>
      </c>
      <c r="F189">
        <v>6</v>
      </c>
      <c r="G189" s="86" t="s">
        <v>285</v>
      </c>
      <c r="H189">
        <v>8</v>
      </c>
      <c r="I189">
        <v>15.4</v>
      </c>
      <c r="J189" s="1">
        <v>481</v>
      </c>
      <c r="K189" t="s">
        <v>74</v>
      </c>
    </row>
    <row r="190" spans="1:13" x14ac:dyDescent="0.25">
      <c r="A190" s="12" t="s">
        <v>205</v>
      </c>
      <c r="C190" s="19">
        <v>82</v>
      </c>
      <c r="F190">
        <v>8</v>
      </c>
      <c r="G190" s="86" t="s">
        <v>370</v>
      </c>
      <c r="H190">
        <v>1</v>
      </c>
      <c r="I190">
        <v>21.5</v>
      </c>
      <c r="J190" s="1">
        <v>482</v>
      </c>
      <c r="K190" s="86" t="s">
        <v>95</v>
      </c>
      <c r="M190">
        <v>11</v>
      </c>
    </row>
    <row r="191" spans="1:13" x14ac:dyDescent="0.25">
      <c r="A191" s="12" t="s">
        <v>205</v>
      </c>
      <c r="C191" s="19">
        <v>82</v>
      </c>
      <c r="F191">
        <v>8</v>
      </c>
      <c r="G191" s="86" t="s">
        <v>370</v>
      </c>
      <c r="H191">
        <v>1</v>
      </c>
      <c r="I191">
        <v>11</v>
      </c>
      <c r="J191" s="1">
        <v>483</v>
      </c>
      <c r="K191" s="86" t="s">
        <v>95</v>
      </c>
      <c r="M191">
        <v>7</v>
      </c>
    </row>
    <row r="192" spans="1:13" x14ac:dyDescent="0.25">
      <c r="A192" s="12" t="s">
        <v>205</v>
      </c>
      <c r="C192" s="19">
        <v>82</v>
      </c>
      <c r="F192">
        <v>8</v>
      </c>
      <c r="G192" s="86" t="s">
        <v>370</v>
      </c>
      <c r="H192">
        <v>1</v>
      </c>
      <c r="I192">
        <v>12.5</v>
      </c>
      <c r="J192" s="1">
        <v>484</v>
      </c>
      <c r="K192" s="86" t="s">
        <v>95</v>
      </c>
      <c r="M192">
        <v>5</v>
      </c>
    </row>
    <row r="193" spans="1:18" x14ac:dyDescent="0.25">
      <c r="A193" s="12" t="s">
        <v>205</v>
      </c>
      <c r="C193" s="19">
        <v>82</v>
      </c>
      <c r="F193">
        <v>8</v>
      </c>
      <c r="G193" s="86" t="s">
        <v>370</v>
      </c>
      <c r="H193">
        <v>1</v>
      </c>
      <c r="I193">
        <v>6</v>
      </c>
      <c r="J193" s="1">
        <v>485</v>
      </c>
      <c r="K193" s="86" t="s">
        <v>95</v>
      </c>
      <c r="M193">
        <v>6</v>
      </c>
    </row>
    <row r="194" spans="1:18" x14ac:dyDescent="0.25">
      <c r="A194" s="12" t="s">
        <v>205</v>
      </c>
      <c r="C194" s="19">
        <v>82</v>
      </c>
      <c r="F194">
        <v>10</v>
      </c>
      <c r="G194" s="86" t="s">
        <v>365</v>
      </c>
      <c r="H194">
        <v>1</v>
      </c>
      <c r="I194">
        <v>10</v>
      </c>
      <c r="J194" s="1">
        <v>486</v>
      </c>
      <c r="K194" s="86" t="s">
        <v>95</v>
      </c>
      <c r="M194">
        <v>4</v>
      </c>
    </row>
    <row r="195" spans="1:18" x14ac:dyDescent="0.25">
      <c r="A195" s="12" t="s">
        <v>205</v>
      </c>
      <c r="C195" s="19">
        <v>82</v>
      </c>
      <c r="F195">
        <v>10</v>
      </c>
      <c r="G195" s="86" t="s">
        <v>365</v>
      </c>
      <c r="H195">
        <v>1</v>
      </c>
      <c r="I195">
        <v>12</v>
      </c>
      <c r="J195" s="1">
        <v>487</v>
      </c>
      <c r="K195" s="86" t="s">
        <v>95</v>
      </c>
      <c r="M195">
        <v>9</v>
      </c>
    </row>
    <row r="196" spans="1:18" x14ac:dyDescent="0.25">
      <c r="A196" s="12" t="s">
        <v>205</v>
      </c>
      <c r="C196" s="19">
        <v>82</v>
      </c>
      <c r="F196">
        <v>10</v>
      </c>
      <c r="G196" s="86" t="s">
        <v>365</v>
      </c>
      <c r="H196">
        <v>1</v>
      </c>
      <c r="I196">
        <v>8.6999999999999993</v>
      </c>
      <c r="J196" s="1">
        <v>488</v>
      </c>
      <c r="K196" s="86" t="s">
        <v>95</v>
      </c>
      <c r="M196">
        <v>6</v>
      </c>
    </row>
    <row r="197" spans="1:18" x14ac:dyDescent="0.25">
      <c r="A197" s="12" t="s">
        <v>205</v>
      </c>
      <c r="C197" s="19">
        <v>82</v>
      </c>
      <c r="F197">
        <v>10</v>
      </c>
      <c r="G197" s="86" t="s">
        <v>365</v>
      </c>
      <c r="H197">
        <v>1</v>
      </c>
      <c r="I197">
        <v>10.5</v>
      </c>
      <c r="J197" s="1">
        <v>489</v>
      </c>
      <c r="K197" s="86" t="s">
        <v>95</v>
      </c>
      <c r="M197">
        <v>8</v>
      </c>
    </row>
    <row r="198" spans="1:18" x14ac:dyDescent="0.25">
      <c r="A198" s="12" t="s">
        <v>205</v>
      </c>
      <c r="C198" s="19">
        <v>82</v>
      </c>
      <c r="F198">
        <v>10</v>
      </c>
      <c r="G198" s="86" t="s">
        <v>365</v>
      </c>
      <c r="H198">
        <v>3</v>
      </c>
      <c r="I198">
        <v>11.6</v>
      </c>
      <c r="J198" s="1">
        <v>490</v>
      </c>
      <c r="K198" t="s">
        <v>195</v>
      </c>
      <c r="M198">
        <v>6</v>
      </c>
    </row>
    <row r="199" spans="1:18" x14ac:dyDescent="0.25">
      <c r="A199" s="12" t="s">
        <v>205</v>
      </c>
      <c r="C199">
        <v>81</v>
      </c>
      <c r="F199">
        <v>1</v>
      </c>
      <c r="G199" s="86" t="s">
        <v>254</v>
      </c>
      <c r="H199">
        <v>9</v>
      </c>
      <c r="I199">
        <v>10.1</v>
      </c>
      <c r="J199" s="1">
        <v>491</v>
      </c>
      <c r="K199" s="86" t="s">
        <v>45</v>
      </c>
    </row>
    <row r="200" spans="1:18" x14ac:dyDescent="0.25">
      <c r="A200" s="12" t="s">
        <v>205</v>
      </c>
      <c r="C200">
        <v>81</v>
      </c>
      <c r="F200">
        <v>1</v>
      </c>
      <c r="G200" s="86" t="s">
        <v>254</v>
      </c>
      <c r="H200">
        <v>8</v>
      </c>
      <c r="I200">
        <v>11</v>
      </c>
      <c r="J200" s="1">
        <v>492</v>
      </c>
      <c r="K200" s="86" t="s">
        <v>45</v>
      </c>
    </row>
    <row r="201" spans="1:18" x14ac:dyDescent="0.25">
      <c r="A201" s="12" t="s">
        <v>205</v>
      </c>
      <c r="C201">
        <v>81</v>
      </c>
      <c r="F201">
        <v>1</v>
      </c>
      <c r="G201" s="86" t="s">
        <v>254</v>
      </c>
      <c r="H201">
        <v>8</v>
      </c>
      <c r="I201">
        <v>12</v>
      </c>
      <c r="J201" s="1">
        <v>493</v>
      </c>
      <c r="K201" s="86" t="s">
        <v>45</v>
      </c>
    </row>
    <row r="202" spans="1:18" x14ac:dyDescent="0.25">
      <c r="A202" s="12" t="s">
        <v>205</v>
      </c>
      <c r="C202">
        <v>81</v>
      </c>
      <c r="F202">
        <v>1</v>
      </c>
      <c r="G202" s="86" t="s">
        <v>254</v>
      </c>
      <c r="H202">
        <v>7</v>
      </c>
      <c r="I202">
        <v>17.5</v>
      </c>
      <c r="J202" s="1">
        <v>494</v>
      </c>
      <c r="K202" t="s">
        <v>74</v>
      </c>
    </row>
    <row r="203" spans="1:18" x14ac:dyDescent="0.25">
      <c r="A203" s="12" t="s">
        <v>205</v>
      </c>
      <c r="C203">
        <v>81</v>
      </c>
      <c r="F203">
        <v>8</v>
      </c>
      <c r="G203" s="86" t="s">
        <v>370</v>
      </c>
      <c r="H203">
        <v>6</v>
      </c>
      <c r="I203">
        <v>19</v>
      </c>
      <c r="J203" s="1">
        <v>495</v>
      </c>
      <c r="K203" t="s">
        <v>189</v>
      </c>
      <c r="M203">
        <v>17</v>
      </c>
      <c r="R203" t="s">
        <v>229</v>
      </c>
    </row>
    <row r="204" spans="1:18" x14ac:dyDescent="0.25">
      <c r="A204" s="12" t="s">
        <v>205</v>
      </c>
      <c r="C204">
        <v>81</v>
      </c>
      <c r="F204">
        <v>8</v>
      </c>
      <c r="G204" s="86" t="s">
        <v>370</v>
      </c>
      <c r="H204">
        <v>3</v>
      </c>
      <c r="I204">
        <v>14.2</v>
      </c>
      <c r="J204" s="1">
        <v>496</v>
      </c>
      <c r="K204" t="s">
        <v>189</v>
      </c>
      <c r="M204">
        <v>7</v>
      </c>
    </row>
    <row r="205" spans="1:18" x14ac:dyDescent="0.25">
      <c r="A205" s="12" t="s">
        <v>205</v>
      </c>
      <c r="C205">
        <v>81</v>
      </c>
      <c r="F205">
        <v>8</v>
      </c>
      <c r="G205" s="86" t="s">
        <v>370</v>
      </c>
      <c r="H205">
        <v>3</v>
      </c>
      <c r="I205">
        <v>8</v>
      </c>
      <c r="J205" s="1">
        <v>497</v>
      </c>
      <c r="K205" t="s">
        <v>189</v>
      </c>
      <c r="M205">
        <v>3</v>
      </c>
    </row>
    <row r="206" spans="1:18" x14ac:dyDescent="0.25">
      <c r="A206" s="12" t="s">
        <v>205</v>
      </c>
      <c r="C206">
        <v>81</v>
      </c>
      <c r="F206">
        <v>8</v>
      </c>
      <c r="G206" s="86" t="s">
        <v>370</v>
      </c>
      <c r="H206">
        <v>11</v>
      </c>
      <c r="I206">
        <v>7.3</v>
      </c>
      <c r="J206" s="1">
        <v>498</v>
      </c>
      <c r="K206" t="s">
        <v>63</v>
      </c>
    </row>
    <row r="207" spans="1:18" x14ac:dyDescent="0.25">
      <c r="A207" s="12" t="s">
        <v>205</v>
      </c>
      <c r="C207">
        <v>81</v>
      </c>
      <c r="F207">
        <v>8</v>
      </c>
      <c r="G207" s="86" t="s">
        <v>370</v>
      </c>
      <c r="H207">
        <v>10</v>
      </c>
      <c r="I207">
        <v>11.3</v>
      </c>
      <c r="J207" s="1">
        <v>499</v>
      </c>
      <c r="K207" t="s">
        <v>63</v>
      </c>
    </row>
    <row r="208" spans="1:18" x14ac:dyDescent="0.25">
      <c r="A208" s="12" t="s">
        <v>205</v>
      </c>
      <c r="C208">
        <v>81</v>
      </c>
      <c r="F208">
        <v>8</v>
      </c>
      <c r="G208" s="86" t="s">
        <v>370</v>
      </c>
      <c r="H208">
        <v>6</v>
      </c>
      <c r="I208">
        <v>7.5</v>
      </c>
      <c r="J208" s="1">
        <v>500</v>
      </c>
      <c r="K208" t="s">
        <v>74</v>
      </c>
    </row>
    <row r="209" spans="1:18" x14ac:dyDescent="0.25">
      <c r="A209" s="12" t="s">
        <v>205</v>
      </c>
      <c r="C209">
        <v>81</v>
      </c>
      <c r="F209">
        <v>8</v>
      </c>
      <c r="G209" s="86" t="s">
        <v>370</v>
      </c>
      <c r="H209">
        <v>4</v>
      </c>
      <c r="I209">
        <v>14</v>
      </c>
      <c r="J209" s="1">
        <v>501</v>
      </c>
      <c r="K209" t="s">
        <v>84</v>
      </c>
    </row>
    <row r="210" spans="1:18" x14ac:dyDescent="0.25">
      <c r="A210" s="12" t="s">
        <v>205</v>
      </c>
      <c r="C210">
        <v>81</v>
      </c>
      <c r="F210">
        <v>8</v>
      </c>
      <c r="G210" s="86" t="s">
        <v>370</v>
      </c>
      <c r="H210">
        <v>5</v>
      </c>
      <c r="I210">
        <v>8.5</v>
      </c>
      <c r="J210" s="1">
        <v>502</v>
      </c>
      <c r="K210" t="s">
        <v>84</v>
      </c>
    </row>
    <row r="211" spans="1:18" x14ac:dyDescent="0.25">
      <c r="A211" s="12" t="s">
        <v>205</v>
      </c>
      <c r="C211">
        <v>81</v>
      </c>
      <c r="F211">
        <v>6</v>
      </c>
      <c r="G211" s="86" t="s">
        <v>285</v>
      </c>
      <c r="J211" s="1">
        <v>503</v>
      </c>
      <c r="K211" t="s">
        <v>197</v>
      </c>
      <c r="R211" t="s">
        <v>233</v>
      </c>
    </row>
    <row r="212" spans="1:18" x14ac:dyDescent="0.25">
      <c r="A212" s="12" t="s">
        <v>205</v>
      </c>
      <c r="C212">
        <v>81</v>
      </c>
      <c r="F212">
        <v>6</v>
      </c>
      <c r="G212" s="86" t="s">
        <v>285</v>
      </c>
      <c r="H212">
        <v>23</v>
      </c>
      <c r="I212">
        <v>16.5</v>
      </c>
      <c r="J212" s="1">
        <v>504</v>
      </c>
      <c r="K212" t="s">
        <v>189</v>
      </c>
    </row>
    <row r="213" spans="1:18" x14ac:dyDescent="0.25">
      <c r="A213" s="12" t="s">
        <v>205</v>
      </c>
      <c r="C213">
        <v>81</v>
      </c>
      <c r="F213">
        <v>6</v>
      </c>
      <c r="G213" s="86" t="s">
        <v>285</v>
      </c>
      <c r="H213">
        <v>12</v>
      </c>
      <c r="I213">
        <v>19</v>
      </c>
      <c r="J213" s="1">
        <v>504</v>
      </c>
      <c r="K213" t="s">
        <v>189</v>
      </c>
    </row>
    <row r="214" spans="1:18" x14ac:dyDescent="0.25">
      <c r="A214" s="12" t="s">
        <v>205</v>
      </c>
      <c r="C214">
        <v>81</v>
      </c>
      <c r="F214">
        <v>6</v>
      </c>
      <c r="G214" s="86" t="s">
        <v>285</v>
      </c>
      <c r="H214">
        <v>4</v>
      </c>
      <c r="I214">
        <v>14</v>
      </c>
      <c r="J214" s="1">
        <v>506</v>
      </c>
      <c r="K214" t="s">
        <v>189</v>
      </c>
      <c r="R214" t="s">
        <v>238</v>
      </c>
    </row>
    <row r="215" spans="1:18" x14ac:dyDescent="0.25">
      <c r="A215" s="12" t="s">
        <v>205</v>
      </c>
      <c r="C215">
        <v>81</v>
      </c>
      <c r="F215">
        <v>6</v>
      </c>
      <c r="G215" s="86" t="s">
        <v>285</v>
      </c>
      <c r="H215">
        <v>4</v>
      </c>
      <c r="I215">
        <v>33.4</v>
      </c>
      <c r="J215" s="1">
        <v>507</v>
      </c>
      <c r="K215" t="s">
        <v>830</v>
      </c>
    </row>
    <row r="216" spans="1:18" x14ac:dyDescent="0.25">
      <c r="A216" s="12" t="s">
        <v>205</v>
      </c>
      <c r="C216">
        <v>81</v>
      </c>
      <c r="F216">
        <v>6</v>
      </c>
      <c r="G216" s="86" t="s">
        <v>285</v>
      </c>
      <c r="H216">
        <v>12</v>
      </c>
      <c r="I216">
        <v>16</v>
      </c>
      <c r="J216" s="1">
        <v>508</v>
      </c>
      <c r="K216" t="s">
        <v>74</v>
      </c>
    </row>
    <row r="217" spans="1:18" x14ac:dyDescent="0.25">
      <c r="A217" s="12" t="s">
        <v>205</v>
      </c>
      <c r="C217">
        <v>81</v>
      </c>
      <c r="F217">
        <v>6</v>
      </c>
      <c r="G217" s="86" t="s">
        <v>285</v>
      </c>
      <c r="H217">
        <v>3</v>
      </c>
      <c r="I217">
        <v>9.5</v>
      </c>
      <c r="J217" s="1">
        <v>509</v>
      </c>
      <c r="K217" t="s">
        <v>74</v>
      </c>
    </row>
    <row r="218" spans="1:18" x14ac:dyDescent="0.25">
      <c r="C218">
        <v>81</v>
      </c>
      <c r="F218">
        <v>3</v>
      </c>
      <c r="G218" s="86" t="s">
        <v>272</v>
      </c>
      <c r="H218">
        <v>7</v>
      </c>
      <c r="I218">
        <v>37</v>
      </c>
      <c r="J218" s="1">
        <v>529</v>
      </c>
      <c r="K218" t="s">
        <v>189</v>
      </c>
    </row>
    <row r="219" spans="1:18" x14ac:dyDescent="0.25">
      <c r="C219">
        <v>81</v>
      </c>
      <c r="F219">
        <v>3</v>
      </c>
      <c r="G219" s="86" t="s">
        <v>272</v>
      </c>
      <c r="H219">
        <v>14</v>
      </c>
      <c r="I219">
        <v>12</v>
      </c>
      <c r="J219" s="1">
        <v>530</v>
      </c>
      <c r="K219" t="s">
        <v>74</v>
      </c>
    </row>
    <row r="220" spans="1:18" x14ac:dyDescent="0.25">
      <c r="C220">
        <v>81</v>
      </c>
      <c r="F220">
        <v>3</v>
      </c>
      <c r="G220" s="86" t="s">
        <v>272</v>
      </c>
      <c r="H220">
        <v>10</v>
      </c>
      <c r="I220">
        <v>10</v>
      </c>
      <c r="J220" s="1">
        <v>531</v>
      </c>
      <c r="K220" t="s">
        <v>74</v>
      </c>
    </row>
    <row r="221" spans="1:18" x14ac:dyDescent="0.25">
      <c r="C221">
        <v>81</v>
      </c>
      <c r="F221">
        <v>3</v>
      </c>
      <c r="G221" s="86" t="s">
        <v>272</v>
      </c>
      <c r="H221">
        <v>10</v>
      </c>
      <c r="I221">
        <v>7.5</v>
      </c>
      <c r="J221" s="1">
        <v>532</v>
      </c>
      <c r="K221" t="s">
        <v>74</v>
      </c>
    </row>
    <row r="222" spans="1:18" x14ac:dyDescent="0.25">
      <c r="C222">
        <v>81</v>
      </c>
      <c r="F222">
        <v>3</v>
      </c>
      <c r="G222" s="86" t="s">
        <v>272</v>
      </c>
      <c r="J222" s="1">
        <v>533</v>
      </c>
      <c r="K222" t="s">
        <v>74</v>
      </c>
    </row>
    <row r="223" spans="1:18" x14ac:dyDescent="0.25">
      <c r="J223" s="1"/>
    </row>
  </sheetData>
  <autoFilter ref="A1:X22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baseColWidth="10" defaultColWidth="14.42578125" defaultRowHeight="15" customHeight="1" x14ac:dyDescent="0.25"/>
  <cols>
    <col min="1" max="1" width="28.42578125" customWidth="1"/>
    <col min="2" max="26" width="10.7109375" customWidth="1"/>
  </cols>
  <sheetData>
    <row r="1" spans="1:26" x14ac:dyDescent="0.25">
      <c r="A1" s="1" t="s">
        <v>131</v>
      </c>
      <c r="B1" s="1" t="s">
        <v>608</v>
      </c>
      <c r="C1" s="1"/>
      <c r="D1" s="1"/>
      <c r="E1" s="1"/>
      <c r="F1" s="1"/>
      <c r="G1" s="1"/>
      <c r="H1" s="1"/>
      <c r="I1" s="1"/>
      <c r="J1" s="1"/>
      <c r="K1" s="1"/>
      <c r="L1" s="1"/>
      <c r="M1" s="1"/>
      <c r="N1" s="1"/>
      <c r="O1" s="1"/>
      <c r="P1" s="1"/>
      <c r="Q1" s="1"/>
      <c r="R1" s="1"/>
      <c r="S1" s="1"/>
      <c r="T1" s="1"/>
      <c r="U1" s="1"/>
      <c r="V1" s="1"/>
      <c r="W1" s="1"/>
      <c r="X1" s="1"/>
      <c r="Y1" s="1"/>
      <c r="Z1" s="1"/>
    </row>
    <row r="2" spans="1:26" x14ac:dyDescent="0.25">
      <c r="A2" s="13" t="s">
        <v>95</v>
      </c>
    </row>
    <row r="3" spans="1:26" x14ac:dyDescent="0.25">
      <c r="A3" s="13" t="s">
        <v>152</v>
      </c>
      <c r="C3" t="s">
        <v>609</v>
      </c>
    </row>
    <row r="4" spans="1:26" x14ac:dyDescent="0.25">
      <c r="A4" s="13" t="s">
        <v>153</v>
      </c>
    </row>
    <row r="5" spans="1:26" x14ac:dyDescent="0.25">
      <c r="A5" s="13" t="s">
        <v>154</v>
      </c>
    </row>
    <row r="6" spans="1:26" x14ac:dyDescent="0.25">
      <c r="A6" s="13" t="s">
        <v>156</v>
      </c>
    </row>
    <row r="7" spans="1:26" x14ac:dyDescent="0.25">
      <c r="A7" s="14" t="s">
        <v>157</v>
      </c>
    </row>
    <row r="8" spans="1:26" x14ac:dyDescent="0.25">
      <c r="A8" s="13" t="s">
        <v>94</v>
      </c>
      <c r="C8" t="s">
        <v>609</v>
      </c>
    </row>
    <row r="9" spans="1:26" x14ac:dyDescent="0.25">
      <c r="A9" s="14" t="s">
        <v>611</v>
      </c>
    </row>
    <row r="10" spans="1:26" x14ac:dyDescent="0.25">
      <c r="A10" s="14" t="s">
        <v>613</v>
      </c>
    </row>
    <row r="11" spans="1:26" x14ac:dyDescent="0.25">
      <c r="A11" s="13" t="s">
        <v>167</v>
      </c>
    </row>
    <row r="12" spans="1:26" x14ac:dyDescent="0.25">
      <c r="A12" s="13" t="s">
        <v>168</v>
      </c>
    </row>
    <row r="13" spans="1:26" x14ac:dyDescent="0.25">
      <c r="A13" s="13" t="s">
        <v>169</v>
      </c>
    </row>
    <row r="14" spans="1:26" x14ac:dyDescent="0.25">
      <c r="A14" s="13" t="s">
        <v>171</v>
      </c>
    </row>
    <row r="15" spans="1:26" x14ac:dyDescent="0.25">
      <c r="A15" s="13" t="s">
        <v>172</v>
      </c>
    </row>
    <row r="16" spans="1:26" x14ac:dyDescent="0.25">
      <c r="A16" s="13" t="s">
        <v>92</v>
      </c>
    </row>
    <row r="17" spans="1:2" x14ac:dyDescent="0.25">
      <c r="A17" s="13" t="s">
        <v>66</v>
      </c>
    </row>
    <row r="18" spans="1:2" x14ac:dyDescent="0.25">
      <c r="A18" s="13" t="s">
        <v>62</v>
      </c>
    </row>
    <row r="19" spans="1:2" x14ac:dyDescent="0.25">
      <c r="A19" s="13" t="s">
        <v>109</v>
      </c>
    </row>
    <row r="20" spans="1:2" x14ac:dyDescent="0.25">
      <c r="A20" s="14" t="s">
        <v>173</v>
      </c>
    </row>
    <row r="21" spans="1:2" x14ac:dyDescent="0.25">
      <c r="A21" s="13" t="s">
        <v>71</v>
      </c>
    </row>
    <row r="22" spans="1:2" x14ac:dyDescent="0.25">
      <c r="A22" s="14" t="s">
        <v>619</v>
      </c>
    </row>
    <row r="23" spans="1:2" x14ac:dyDescent="0.25">
      <c r="A23" s="13" t="s">
        <v>176</v>
      </c>
    </row>
    <row r="24" spans="1:2" x14ac:dyDescent="0.25">
      <c r="A24" s="13" t="s">
        <v>49</v>
      </c>
    </row>
    <row r="25" spans="1:2" x14ac:dyDescent="0.25">
      <c r="A25" s="13" t="s">
        <v>177</v>
      </c>
    </row>
    <row r="26" spans="1:2" x14ac:dyDescent="0.25">
      <c r="A26" s="13" t="s">
        <v>45</v>
      </c>
    </row>
    <row r="27" spans="1:2" x14ac:dyDescent="0.25">
      <c r="A27" s="13" t="s">
        <v>178</v>
      </c>
    </row>
    <row r="28" spans="1:2" x14ac:dyDescent="0.25">
      <c r="A28" s="13" t="s">
        <v>179</v>
      </c>
      <c r="B28" t="s">
        <v>620</v>
      </c>
    </row>
    <row r="29" spans="1:2" x14ac:dyDescent="0.25">
      <c r="A29" s="13" t="s">
        <v>74</v>
      </c>
    </row>
    <row r="30" spans="1:2" x14ac:dyDescent="0.25">
      <c r="A30" s="13" t="s">
        <v>181</v>
      </c>
    </row>
    <row r="31" spans="1:2" x14ac:dyDescent="0.25">
      <c r="A31" s="13" t="s">
        <v>182</v>
      </c>
    </row>
    <row r="32" spans="1:2" x14ac:dyDescent="0.25">
      <c r="A32" s="13" t="s">
        <v>88</v>
      </c>
    </row>
    <row r="33" spans="1:2" x14ac:dyDescent="0.25">
      <c r="A33" s="13" t="s">
        <v>63</v>
      </c>
      <c r="B33" t="s">
        <v>624</v>
      </c>
    </row>
    <row r="34" spans="1:2" x14ac:dyDescent="0.25">
      <c r="A34" s="13" t="s">
        <v>183</v>
      </c>
      <c r="B34" t="s">
        <v>628</v>
      </c>
    </row>
    <row r="35" spans="1:2" x14ac:dyDescent="0.25">
      <c r="A35" s="13"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baseColWidth="10" defaultColWidth="14.42578125" defaultRowHeight="15" customHeight="1" x14ac:dyDescent="0.25"/>
  <cols>
    <col min="1" max="1" width="19" customWidth="1"/>
    <col min="2" max="26" width="10.7109375" customWidth="1"/>
  </cols>
  <sheetData>
    <row r="1" spans="1:6" x14ac:dyDescent="0.25">
      <c r="A1" s="1" t="s">
        <v>642</v>
      </c>
      <c r="B1" s="1" t="s">
        <v>643</v>
      </c>
      <c r="E1" s="1" t="s">
        <v>642</v>
      </c>
      <c r="F1" s="1" t="s">
        <v>643</v>
      </c>
    </row>
    <row r="2" spans="1:6" x14ac:dyDescent="0.25">
      <c r="A2" s="14" t="s">
        <v>645</v>
      </c>
      <c r="B2" s="14" t="s">
        <v>647</v>
      </c>
      <c r="E2" t="s">
        <v>648</v>
      </c>
      <c r="F2" t="s">
        <v>650</v>
      </c>
    </row>
    <row r="3" spans="1:6" x14ac:dyDescent="0.25">
      <c r="A3" t="s">
        <v>651</v>
      </c>
      <c r="B3" t="s">
        <v>652</v>
      </c>
      <c r="E3" t="s">
        <v>653</v>
      </c>
      <c r="F3" t="s">
        <v>650</v>
      </c>
    </row>
    <row r="4" spans="1:6" x14ac:dyDescent="0.25">
      <c r="A4" t="s">
        <v>655</v>
      </c>
      <c r="B4" t="s">
        <v>652</v>
      </c>
      <c r="E4" t="s">
        <v>658</v>
      </c>
      <c r="F4" t="s">
        <v>650</v>
      </c>
    </row>
    <row r="5" spans="1:6" x14ac:dyDescent="0.25">
      <c r="A5" t="s">
        <v>660</v>
      </c>
      <c r="B5" t="s">
        <v>662</v>
      </c>
      <c r="E5" t="s">
        <v>664</v>
      </c>
      <c r="F5" t="s">
        <v>665</v>
      </c>
    </row>
    <row r="6" spans="1:6" x14ac:dyDescent="0.25">
      <c r="A6" t="s">
        <v>667</v>
      </c>
      <c r="B6" t="s">
        <v>668</v>
      </c>
      <c r="E6" t="s">
        <v>669</v>
      </c>
      <c r="F6" t="s">
        <v>665</v>
      </c>
    </row>
    <row r="7" spans="1:6" x14ac:dyDescent="0.25">
      <c r="A7" t="s">
        <v>671</v>
      </c>
      <c r="B7" t="s">
        <v>668</v>
      </c>
      <c r="E7" t="s">
        <v>672</v>
      </c>
      <c r="F7" t="s">
        <v>665</v>
      </c>
    </row>
    <row r="8" spans="1:6" x14ac:dyDescent="0.25">
      <c r="A8" t="s">
        <v>674</v>
      </c>
      <c r="B8" t="s">
        <v>675</v>
      </c>
      <c r="E8" t="s">
        <v>676</v>
      </c>
      <c r="F8" t="s">
        <v>678</v>
      </c>
    </row>
    <row r="9" spans="1:6" x14ac:dyDescent="0.25">
      <c r="B9" t="s">
        <v>679</v>
      </c>
      <c r="E9" t="s">
        <v>680</v>
      </c>
      <c r="F9" t="s">
        <v>678</v>
      </c>
    </row>
    <row r="10" spans="1:6" x14ac:dyDescent="0.25">
      <c r="A10" t="s">
        <v>681</v>
      </c>
      <c r="B10" t="s">
        <v>683</v>
      </c>
      <c r="E10" t="s">
        <v>684</v>
      </c>
      <c r="F10" t="s">
        <v>686</v>
      </c>
    </row>
    <row r="11" spans="1:6" x14ac:dyDescent="0.25">
      <c r="A11" t="s">
        <v>687</v>
      </c>
      <c r="B11" t="s">
        <v>683</v>
      </c>
      <c r="E11" t="s">
        <v>689</v>
      </c>
      <c r="F11" t="s">
        <v>690</v>
      </c>
    </row>
    <row r="12" spans="1:6" x14ac:dyDescent="0.25">
      <c r="A12" t="s">
        <v>691</v>
      </c>
      <c r="B12" t="s">
        <v>692</v>
      </c>
      <c r="E12" t="s">
        <v>694</v>
      </c>
      <c r="F12" t="s">
        <v>695</v>
      </c>
    </row>
    <row r="13" spans="1:6" x14ac:dyDescent="0.25">
      <c r="A13" t="s">
        <v>704</v>
      </c>
      <c r="B13" t="s">
        <v>692</v>
      </c>
      <c r="E13" t="s">
        <v>705</v>
      </c>
      <c r="F13" t="s">
        <v>706</v>
      </c>
    </row>
    <row r="14" spans="1:6" x14ac:dyDescent="0.25">
      <c r="A14" t="s">
        <v>707</v>
      </c>
      <c r="B14" t="s">
        <v>708</v>
      </c>
      <c r="F14" t="s">
        <v>709</v>
      </c>
    </row>
    <row r="15" spans="1:6" x14ac:dyDescent="0.25">
      <c r="A15" t="s">
        <v>710</v>
      </c>
      <c r="B15" t="s">
        <v>711</v>
      </c>
      <c r="E15" t="s">
        <v>712</v>
      </c>
      <c r="F15" t="s">
        <v>713</v>
      </c>
    </row>
    <row r="16" spans="1:6" x14ac:dyDescent="0.25">
      <c r="B16" t="s">
        <v>711</v>
      </c>
      <c r="E16" t="s">
        <v>714</v>
      </c>
      <c r="F16" t="s">
        <v>715</v>
      </c>
    </row>
    <row r="17" spans="1:6" x14ac:dyDescent="0.25">
      <c r="B17" t="s">
        <v>717</v>
      </c>
      <c r="E17" t="s">
        <v>718</v>
      </c>
      <c r="F17" t="s">
        <v>719</v>
      </c>
    </row>
    <row r="18" spans="1:6" x14ac:dyDescent="0.25">
      <c r="B18" t="s">
        <v>720</v>
      </c>
      <c r="E18" t="s">
        <v>721</v>
      </c>
      <c r="F18" t="s">
        <v>723</v>
      </c>
    </row>
    <row r="19" spans="1:6" x14ac:dyDescent="0.25">
      <c r="B19" t="s">
        <v>725</v>
      </c>
      <c r="F19" t="s">
        <v>726</v>
      </c>
    </row>
    <row r="20" spans="1:6" x14ac:dyDescent="0.25">
      <c r="B20" t="s">
        <v>725</v>
      </c>
      <c r="F20" t="s">
        <v>727</v>
      </c>
    </row>
    <row r="21" spans="1:6" x14ac:dyDescent="0.25">
      <c r="B21" t="s">
        <v>728</v>
      </c>
      <c r="F21" t="s">
        <v>729</v>
      </c>
    </row>
    <row r="22" spans="1:6" x14ac:dyDescent="0.25">
      <c r="A22" t="s">
        <v>730</v>
      </c>
      <c r="B22" t="s">
        <v>731</v>
      </c>
    </row>
    <row r="23" spans="1:6" x14ac:dyDescent="0.25">
      <c r="A23" t="s">
        <v>732</v>
      </c>
      <c r="B23" t="s">
        <v>731</v>
      </c>
    </row>
    <row r="24" spans="1:6" x14ac:dyDescent="0.25">
      <c r="A24" t="s">
        <v>733</v>
      </c>
      <c r="B24" t="s">
        <v>734</v>
      </c>
    </row>
    <row r="25" spans="1:6" x14ac:dyDescent="0.25">
      <c r="A25" t="s">
        <v>736</v>
      </c>
      <c r="B25" t="s">
        <v>737</v>
      </c>
    </row>
    <row r="26" spans="1:6" x14ac:dyDescent="0.25">
      <c r="A26" t="s">
        <v>738</v>
      </c>
      <c r="B26" t="s">
        <v>740</v>
      </c>
    </row>
    <row r="27" spans="1:6" x14ac:dyDescent="0.25">
      <c r="A27" t="s">
        <v>741</v>
      </c>
      <c r="B27" t="s">
        <v>743</v>
      </c>
    </row>
    <row r="28" spans="1:6" x14ac:dyDescent="0.25">
      <c r="B28" t="s">
        <v>744</v>
      </c>
    </row>
    <row r="29" spans="1:6" x14ac:dyDescent="0.25">
      <c r="B29" t="s">
        <v>745</v>
      </c>
    </row>
    <row r="30" spans="1:6" x14ac:dyDescent="0.25">
      <c r="B30" t="s">
        <v>746</v>
      </c>
    </row>
    <row r="31" spans="1:6" x14ac:dyDescent="0.25">
      <c r="B31" t="s">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O12" sqref="O12"/>
    </sheetView>
  </sheetViews>
  <sheetFormatPr baseColWidth="10" defaultColWidth="14.42578125" defaultRowHeight="15" customHeight="1" x14ac:dyDescent="0.25"/>
  <cols>
    <col min="1" max="26" width="10.7109375" customWidth="1"/>
  </cols>
  <sheetData>
    <row r="1" spans="1:23" x14ac:dyDescent="0.25">
      <c r="A1" t="s">
        <v>2</v>
      </c>
      <c r="B1" t="s">
        <v>9</v>
      </c>
      <c r="C1" t="s">
        <v>10</v>
      </c>
      <c r="D1" t="s">
        <v>11</v>
      </c>
      <c r="E1" t="s">
        <v>1</v>
      </c>
      <c r="F1" t="s">
        <v>12</v>
      </c>
      <c r="G1" t="s">
        <v>13</v>
      </c>
      <c r="H1" t="s">
        <v>14</v>
      </c>
      <c r="I1" t="s">
        <v>15</v>
      </c>
      <c r="J1" t="s">
        <v>16</v>
      </c>
      <c r="K1" t="s">
        <v>17</v>
      </c>
      <c r="L1" t="s">
        <v>18</v>
      </c>
      <c r="M1" t="s">
        <v>19</v>
      </c>
      <c r="N1" t="s">
        <v>20</v>
      </c>
      <c r="O1" t="s">
        <v>21</v>
      </c>
      <c r="Q1" t="s">
        <v>22</v>
      </c>
      <c r="R1" t="s">
        <v>23</v>
      </c>
      <c r="S1" t="s">
        <v>24</v>
      </c>
      <c r="T1" t="s">
        <v>25</v>
      </c>
      <c r="V1" t="s">
        <v>26</v>
      </c>
    </row>
    <row r="2" spans="1:23" x14ac:dyDescent="0.25">
      <c r="A2">
        <v>66</v>
      </c>
      <c r="C2">
        <v>42.6</v>
      </c>
      <c r="D2">
        <v>66</v>
      </c>
      <c r="E2" t="s">
        <v>27</v>
      </c>
      <c r="G2">
        <v>6</v>
      </c>
      <c r="H2">
        <v>1257</v>
      </c>
      <c r="I2">
        <v>1258</v>
      </c>
      <c r="J2">
        <v>1261</v>
      </c>
      <c r="K2" t="s">
        <v>28</v>
      </c>
      <c r="L2" s="2" t="s">
        <v>29</v>
      </c>
      <c r="O2" t="s">
        <v>51</v>
      </c>
      <c r="Q2">
        <v>75</v>
      </c>
      <c r="R2">
        <v>39.700000000000003</v>
      </c>
      <c r="S2">
        <v>15</v>
      </c>
      <c r="T2">
        <v>23</v>
      </c>
      <c r="U2" t="s">
        <v>54</v>
      </c>
      <c r="W2" t="s">
        <v>55</v>
      </c>
    </row>
    <row r="3" spans="1:23" x14ac:dyDescent="0.25">
      <c r="G3">
        <v>3</v>
      </c>
      <c r="H3">
        <v>1263</v>
      </c>
      <c r="I3">
        <v>1265</v>
      </c>
      <c r="J3">
        <v>1267</v>
      </c>
      <c r="K3" t="s">
        <v>28</v>
      </c>
      <c r="L3" s="2">
        <v>0.51388888888888895</v>
      </c>
      <c r="O3" t="s">
        <v>51</v>
      </c>
      <c r="Q3">
        <v>69</v>
      </c>
      <c r="R3">
        <v>34</v>
      </c>
      <c r="S3">
        <v>11.5</v>
      </c>
      <c r="T3">
        <v>17.600000000000001</v>
      </c>
      <c r="U3" t="s">
        <v>57</v>
      </c>
      <c r="V3" t="s">
        <v>58</v>
      </c>
    </row>
    <row r="4" spans="1:23" x14ac:dyDescent="0.25">
      <c r="G4">
        <v>1</v>
      </c>
      <c r="H4">
        <v>1269</v>
      </c>
      <c r="I4">
        <v>1270</v>
      </c>
      <c r="J4">
        <v>1272</v>
      </c>
      <c r="K4" t="s">
        <v>28</v>
      </c>
      <c r="L4" t="s">
        <v>60</v>
      </c>
      <c r="O4" t="s">
        <v>51</v>
      </c>
      <c r="Q4">
        <v>66</v>
      </c>
      <c r="R4">
        <v>44</v>
      </c>
      <c r="S4">
        <v>4.33</v>
      </c>
      <c r="T4">
        <v>14</v>
      </c>
      <c r="U4" t="s">
        <v>61</v>
      </c>
      <c r="V4" s="3">
        <v>97099714</v>
      </c>
    </row>
    <row r="5" spans="1:23" x14ac:dyDescent="0.25">
      <c r="G5">
        <v>11</v>
      </c>
      <c r="H5">
        <v>1274</v>
      </c>
      <c r="I5">
        <v>1276</v>
      </c>
      <c r="J5">
        <v>1278</v>
      </c>
      <c r="K5" t="s">
        <v>28</v>
      </c>
      <c r="L5" s="2">
        <v>0.5625</v>
      </c>
      <c r="M5" t="s">
        <v>65</v>
      </c>
      <c r="O5" t="s">
        <v>51</v>
      </c>
      <c r="Q5">
        <v>65</v>
      </c>
      <c r="R5">
        <v>32</v>
      </c>
      <c r="S5">
        <v>7.88</v>
      </c>
      <c r="T5">
        <v>13</v>
      </c>
      <c r="U5" t="s">
        <v>57</v>
      </c>
      <c r="V5" s="3">
        <v>97159719</v>
      </c>
    </row>
    <row r="6" spans="1:23" x14ac:dyDescent="0.25">
      <c r="G6">
        <v>8</v>
      </c>
      <c r="H6">
        <v>1279</v>
      </c>
      <c r="I6">
        <v>1281</v>
      </c>
      <c r="J6">
        <v>1282</v>
      </c>
      <c r="K6" t="s">
        <v>28</v>
      </c>
      <c r="L6" s="2">
        <v>0.57500000000000007</v>
      </c>
      <c r="O6" t="s">
        <v>51</v>
      </c>
      <c r="Q6">
        <v>79</v>
      </c>
      <c r="R6">
        <v>45</v>
      </c>
      <c r="S6">
        <v>14</v>
      </c>
      <c r="T6">
        <v>24</v>
      </c>
      <c r="U6" t="s">
        <v>70</v>
      </c>
    </row>
    <row r="7" spans="1:23" x14ac:dyDescent="0.25">
      <c r="A7">
        <v>65</v>
      </c>
      <c r="C7">
        <v>31.4</v>
      </c>
      <c r="D7">
        <v>65</v>
      </c>
      <c r="G7">
        <v>10</v>
      </c>
      <c r="H7">
        <v>1284</v>
      </c>
      <c r="I7">
        <v>1285</v>
      </c>
      <c r="J7">
        <v>1283</v>
      </c>
      <c r="K7" t="s">
        <v>28</v>
      </c>
      <c r="M7" t="s">
        <v>72</v>
      </c>
      <c r="O7" t="s">
        <v>51</v>
      </c>
      <c r="Q7">
        <v>81</v>
      </c>
      <c r="R7" t="s">
        <v>73</v>
      </c>
      <c r="S7">
        <v>8</v>
      </c>
      <c r="T7">
        <v>15</v>
      </c>
    </row>
    <row r="8" spans="1:23" x14ac:dyDescent="0.25">
      <c r="G8">
        <v>8</v>
      </c>
      <c r="H8">
        <v>1290</v>
      </c>
      <c r="I8">
        <v>1288</v>
      </c>
      <c r="J8">
        <v>1292</v>
      </c>
      <c r="K8" t="s">
        <v>28</v>
      </c>
      <c r="M8" t="s">
        <v>75</v>
      </c>
      <c r="O8" t="s">
        <v>76</v>
      </c>
      <c r="Q8">
        <v>82</v>
      </c>
      <c r="R8">
        <v>55</v>
      </c>
      <c r="S8">
        <v>19</v>
      </c>
      <c r="T8">
        <v>26</v>
      </c>
      <c r="U8" t="s">
        <v>77</v>
      </c>
    </row>
    <row r="9" spans="1:23" x14ac:dyDescent="0.25">
      <c r="G9">
        <v>6</v>
      </c>
      <c r="H9">
        <v>1298</v>
      </c>
      <c r="I9">
        <v>1294</v>
      </c>
      <c r="J9">
        <v>1296</v>
      </c>
      <c r="K9" t="s">
        <v>28</v>
      </c>
      <c r="M9" t="s">
        <v>75</v>
      </c>
      <c r="O9" t="s">
        <v>76</v>
      </c>
      <c r="Q9">
        <v>70</v>
      </c>
      <c r="R9" t="s">
        <v>78</v>
      </c>
      <c r="S9">
        <v>2</v>
      </c>
      <c r="T9">
        <v>20</v>
      </c>
      <c r="U9" t="s">
        <v>79</v>
      </c>
    </row>
    <row r="10" spans="1:23" x14ac:dyDescent="0.25">
      <c r="G10">
        <v>3</v>
      </c>
      <c r="H10">
        <v>1302</v>
      </c>
      <c r="I10">
        <v>1300</v>
      </c>
      <c r="J10" t="s">
        <v>28</v>
      </c>
      <c r="K10" t="s">
        <v>28</v>
      </c>
      <c r="O10" t="s">
        <v>76</v>
      </c>
      <c r="Q10">
        <v>72</v>
      </c>
      <c r="U10" t="s">
        <v>80</v>
      </c>
    </row>
    <row r="11" spans="1:23" x14ac:dyDescent="0.25">
      <c r="G11">
        <v>1</v>
      </c>
      <c r="H11" t="s">
        <v>28</v>
      </c>
      <c r="I11">
        <v>1308</v>
      </c>
      <c r="J11">
        <v>1307</v>
      </c>
      <c r="K11">
        <v>1306</v>
      </c>
      <c r="O11" t="s">
        <v>51</v>
      </c>
    </row>
    <row r="12" spans="1:23" x14ac:dyDescent="0.25">
      <c r="A12">
        <v>70</v>
      </c>
      <c r="D12">
        <v>70</v>
      </c>
      <c r="G12">
        <v>10</v>
      </c>
      <c r="H12" t="s">
        <v>28</v>
      </c>
      <c r="I12">
        <v>1313</v>
      </c>
      <c r="J12">
        <v>1311</v>
      </c>
      <c r="K12">
        <v>1309</v>
      </c>
      <c r="O12" t="s">
        <v>51</v>
      </c>
    </row>
    <row r="13" spans="1:23" x14ac:dyDescent="0.25">
      <c r="G13">
        <v>8</v>
      </c>
      <c r="H13" t="s">
        <v>28</v>
      </c>
      <c r="I13">
        <v>1316</v>
      </c>
      <c r="J13">
        <v>1315</v>
      </c>
      <c r="K13">
        <v>1314</v>
      </c>
      <c r="O13" t="s">
        <v>76</v>
      </c>
    </row>
    <row r="14" spans="1:23" x14ac:dyDescent="0.25">
      <c r="G14">
        <v>6</v>
      </c>
      <c r="H14" t="s">
        <v>28</v>
      </c>
      <c r="I14">
        <v>1318</v>
      </c>
      <c r="J14">
        <v>1319</v>
      </c>
      <c r="K14">
        <v>1317</v>
      </c>
      <c r="M14" t="s">
        <v>75</v>
      </c>
      <c r="O14" t="s">
        <v>51</v>
      </c>
    </row>
    <row r="15" spans="1:23" x14ac:dyDescent="0.25">
      <c r="G15">
        <v>3</v>
      </c>
      <c r="H15" t="s">
        <v>28</v>
      </c>
      <c r="I15">
        <v>1320</v>
      </c>
      <c r="J15">
        <v>1322</v>
      </c>
      <c r="K15">
        <v>1321</v>
      </c>
      <c r="O15" t="s">
        <v>51</v>
      </c>
    </row>
    <row r="16" spans="1:23" x14ac:dyDescent="0.25">
      <c r="G16">
        <v>1</v>
      </c>
      <c r="H16" t="s">
        <v>28</v>
      </c>
      <c r="I16">
        <v>1325</v>
      </c>
      <c r="J16">
        <v>1324</v>
      </c>
      <c r="K16">
        <v>1323</v>
      </c>
      <c r="M16" t="s">
        <v>75</v>
      </c>
      <c r="O16" t="s">
        <v>46</v>
      </c>
    </row>
    <row r="17" spans="1:15" x14ac:dyDescent="0.25">
      <c r="A17">
        <v>72</v>
      </c>
      <c r="D17">
        <v>72</v>
      </c>
      <c r="G17">
        <v>10</v>
      </c>
      <c r="H17" t="s">
        <v>28</v>
      </c>
      <c r="I17">
        <v>1333</v>
      </c>
      <c r="J17">
        <v>1330</v>
      </c>
      <c r="K17">
        <v>1331</v>
      </c>
    </row>
    <row r="18" spans="1:15" x14ac:dyDescent="0.25">
      <c r="G18">
        <v>8</v>
      </c>
      <c r="H18" t="s">
        <v>28</v>
      </c>
      <c r="I18">
        <v>1334</v>
      </c>
      <c r="J18">
        <v>1337</v>
      </c>
      <c r="K18">
        <v>1336</v>
      </c>
    </row>
    <row r="19" spans="1:15" x14ac:dyDescent="0.25">
      <c r="G19">
        <v>6</v>
      </c>
      <c r="H19" t="s">
        <v>28</v>
      </c>
      <c r="I19">
        <v>1338</v>
      </c>
      <c r="J19">
        <v>1340</v>
      </c>
      <c r="K19">
        <v>1339</v>
      </c>
    </row>
    <row r="20" spans="1:15" x14ac:dyDescent="0.25">
      <c r="G20">
        <v>3</v>
      </c>
      <c r="H20" t="s">
        <v>28</v>
      </c>
      <c r="I20">
        <v>1344</v>
      </c>
      <c r="J20">
        <v>1343</v>
      </c>
      <c r="K20">
        <v>1342</v>
      </c>
      <c r="O20" t="s">
        <v>51</v>
      </c>
    </row>
    <row r="21" spans="1:15" x14ac:dyDescent="0.25">
      <c r="G21">
        <v>1</v>
      </c>
      <c r="H21">
        <v>1345</v>
      </c>
      <c r="I21">
        <v>1346</v>
      </c>
      <c r="J21">
        <v>1347</v>
      </c>
      <c r="K21" t="s">
        <v>28</v>
      </c>
    </row>
    <row r="22" spans="1:15" x14ac:dyDescent="0.25">
      <c r="D22">
        <v>75</v>
      </c>
      <c r="G22">
        <v>1</v>
      </c>
      <c r="H22">
        <v>1447</v>
      </c>
      <c r="I22">
        <v>1449</v>
      </c>
      <c r="J22">
        <v>1448</v>
      </c>
    </row>
    <row r="23" spans="1:15" x14ac:dyDescent="0.25">
      <c r="G23">
        <v>10</v>
      </c>
      <c r="H23">
        <v>1451</v>
      </c>
      <c r="I23">
        <v>1450</v>
      </c>
      <c r="J23">
        <v>1452</v>
      </c>
    </row>
    <row r="24" spans="1:15" x14ac:dyDescent="0.25">
      <c r="G24">
        <v>8</v>
      </c>
      <c r="H24">
        <v>1454</v>
      </c>
      <c r="I24">
        <v>1455</v>
      </c>
      <c r="J24">
        <v>1453</v>
      </c>
    </row>
    <row r="25" spans="1:15" x14ac:dyDescent="0.25">
      <c r="G25">
        <v>6</v>
      </c>
      <c r="H25">
        <v>1458</v>
      </c>
      <c r="I25">
        <v>1457</v>
      </c>
      <c r="J25">
        <v>1459</v>
      </c>
    </row>
    <row r="26" spans="1:15" x14ac:dyDescent="0.25">
      <c r="G26">
        <v>3</v>
      </c>
      <c r="H26">
        <v>1461</v>
      </c>
      <c r="I26">
        <v>1462</v>
      </c>
      <c r="J26">
        <v>1460</v>
      </c>
    </row>
    <row r="27" spans="1:15" x14ac:dyDescent="0.25">
      <c r="D27">
        <v>69</v>
      </c>
      <c r="G27">
        <v>10</v>
      </c>
      <c r="H27">
        <v>1466</v>
      </c>
      <c r="I27">
        <v>1468</v>
      </c>
      <c r="J27">
        <v>1467</v>
      </c>
      <c r="L27" s="2">
        <v>0.4236111111111111</v>
      </c>
    </row>
    <row r="28" spans="1:15" x14ac:dyDescent="0.25">
      <c r="G28">
        <v>8</v>
      </c>
      <c r="H28">
        <v>1471</v>
      </c>
      <c r="I28">
        <v>1472</v>
      </c>
      <c r="J28">
        <v>1470</v>
      </c>
    </row>
    <row r="29" spans="1:15" x14ac:dyDescent="0.25">
      <c r="G29">
        <v>6</v>
      </c>
      <c r="H29">
        <v>1474</v>
      </c>
      <c r="I29">
        <v>1475</v>
      </c>
      <c r="J29">
        <v>1473</v>
      </c>
    </row>
    <row r="30" spans="1:15" x14ac:dyDescent="0.25">
      <c r="G30">
        <v>3</v>
      </c>
      <c r="H30">
        <v>1477</v>
      </c>
      <c r="I30">
        <v>1478</v>
      </c>
      <c r="J30">
        <v>1476</v>
      </c>
      <c r="L30" s="2">
        <v>0.39930555555555558</v>
      </c>
    </row>
    <row r="31" spans="1:15" x14ac:dyDescent="0.25">
      <c r="G31">
        <v>1</v>
      </c>
      <c r="H31">
        <v>1480</v>
      </c>
      <c r="I31">
        <v>1479</v>
      </c>
      <c r="J31">
        <v>1481</v>
      </c>
    </row>
    <row r="32" spans="1:15" x14ac:dyDescent="0.25">
      <c r="D32">
        <v>79</v>
      </c>
      <c r="G32">
        <v>1</v>
      </c>
      <c r="H32">
        <v>1502</v>
      </c>
      <c r="I32">
        <v>1503</v>
      </c>
      <c r="J32">
        <v>1501</v>
      </c>
      <c r="L32" s="2">
        <v>9.9999999999999992E-2</v>
      </c>
    </row>
    <row r="33" spans="4:12" x14ac:dyDescent="0.25">
      <c r="G33">
        <v>3</v>
      </c>
      <c r="H33">
        <v>1498</v>
      </c>
      <c r="I33">
        <v>1499</v>
      </c>
      <c r="J33">
        <v>1497</v>
      </c>
      <c r="L33" s="2">
        <v>0.1111111111111111</v>
      </c>
    </row>
    <row r="34" spans="4:12" x14ac:dyDescent="0.25">
      <c r="G34">
        <v>6</v>
      </c>
      <c r="H34">
        <v>1495</v>
      </c>
      <c r="I34">
        <v>1496</v>
      </c>
      <c r="J34">
        <v>1494</v>
      </c>
    </row>
    <row r="35" spans="4:12" x14ac:dyDescent="0.25">
      <c r="G35">
        <v>8</v>
      </c>
      <c r="H35">
        <v>1492</v>
      </c>
      <c r="I35">
        <v>1491</v>
      </c>
      <c r="J35">
        <v>1493</v>
      </c>
      <c r="L35" s="2">
        <v>0.13749999999999998</v>
      </c>
    </row>
    <row r="36" spans="4:12" x14ac:dyDescent="0.25">
      <c r="G36">
        <v>10</v>
      </c>
      <c r="H36">
        <v>1486</v>
      </c>
      <c r="I36">
        <v>1487</v>
      </c>
      <c r="J36">
        <v>1485</v>
      </c>
    </row>
    <row r="37" spans="4:12" x14ac:dyDescent="0.25">
      <c r="D37">
        <v>82</v>
      </c>
      <c r="G37">
        <v>1</v>
      </c>
      <c r="H37">
        <v>1505</v>
      </c>
      <c r="I37">
        <v>1504</v>
      </c>
      <c r="J37">
        <v>1506</v>
      </c>
      <c r="L37" s="2">
        <v>0.32361111111111113</v>
      </c>
    </row>
    <row r="38" spans="4:12" x14ac:dyDescent="0.25">
      <c r="G38">
        <v>3</v>
      </c>
      <c r="I38">
        <v>1509</v>
      </c>
      <c r="J38">
        <v>1507</v>
      </c>
      <c r="K38">
        <v>1508</v>
      </c>
    </row>
    <row r="39" spans="4:12" x14ac:dyDescent="0.25">
      <c r="G39">
        <v>6</v>
      </c>
      <c r="I39">
        <v>1510</v>
      </c>
      <c r="J39">
        <v>1512</v>
      </c>
      <c r="K39">
        <v>1511</v>
      </c>
      <c r="L39" s="2">
        <v>0.38819444444444445</v>
      </c>
    </row>
    <row r="40" spans="4:12" x14ac:dyDescent="0.25">
      <c r="G40">
        <v>8</v>
      </c>
      <c r="I40">
        <v>1516</v>
      </c>
      <c r="J40">
        <v>1514</v>
      </c>
      <c r="K40">
        <v>1515</v>
      </c>
      <c r="L40" s="2">
        <v>0.42708333333333331</v>
      </c>
    </row>
    <row r="41" spans="4:12" x14ac:dyDescent="0.25">
      <c r="G41">
        <v>10</v>
      </c>
      <c r="I41">
        <v>1517</v>
      </c>
      <c r="J41">
        <v>1519</v>
      </c>
      <c r="K41">
        <v>1518</v>
      </c>
    </row>
    <row r="42" spans="4:12" x14ac:dyDescent="0.25">
      <c r="D42">
        <v>81</v>
      </c>
      <c r="G42">
        <v>1</v>
      </c>
      <c r="J42">
        <v>1520</v>
      </c>
      <c r="K42">
        <v>1521</v>
      </c>
      <c r="L42" s="2">
        <v>0.50208333333333333</v>
      </c>
    </row>
    <row r="43" spans="4:12" x14ac:dyDescent="0.25">
      <c r="G43">
        <v>3</v>
      </c>
      <c r="H43">
        <v>1529</v>
      </c>
      <c r="I43">
        <v>1528</v>
      </c>
      <c r="J43">
        <v>1530</v>
      </c>
    </row>
    <row r="44" spans="4:12" x14ac:dyDescent="0.25">
      <c r="G44">
        <v>6</v>
      </c>
      <c r="H44">
        <v>1526</v>
      </c>
      <c r="I44">
        <v>1527</v>
      </c>
      <c r="J44">
        <v>1525</v>
      </c>
    </row>
    <row r="45" spans="4:12" x14ac:dyDescent="0.25">
      <c r="G45">
        <v>8</v>
      </c>
      <c r="H45">
        <v>1523</v>
      </c>
      <c r="I45">
        <v>1524</v>
      </c>
      <c r="J45">
        <v>1522</v>
      </c>
      <c r="L45" s="2">
        <v>0.16458333333333333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23"/>
  <sheetViews>
    <sheetView workbookViewId="0">
      <pane xSplit="8" ySplit="2" topLeftCell="AL212" activePane="bottomRight" state="frozen"/>
      <selection pane="topRight" activeCell="I1" sqref="I1"/>
      <selection pane="bottomLeft" activeCell="A3" sqref="A3"/>
      <selection pane="bottomRight" activeCell="AN1" sqref="AN1:AN223"/>
    </sheetView>
  </sheetViews>
  <sheetFormatPr baseColWidth="10" defaultColWidth="14.42578125" defaultRowHeight="15" customHeight="1" x14ac:dyDescent="0.25"/>
  <cols>
    <col min="1" max="1" width="6.140625" bestFit="1" customWidth="1"/>
    <col min="2" max="2" width="9.28515625" bestFit="1" customWidth="1"/>
    <col min="3" max="3" width="8.140625" bestFit="1" customWidth="1"/>
    <col min="4" max="4" width="8.28515625" bestFit="1" customWidth="1"/>
    <col min="5" max="6" width="7.140625" bestFit="1" customWidth="1"/>
    <col min="7" max="7" width="9.28515625" bestFit="1" customWidth="1"/>
    <col min="8" max="8" width="13.140625" customWidth="1"/>
    <col min="9" max="9" width="13" customWidth="1"/>
    <col min="10" max="22" width="10.7109375" customWidth="1"/>
    <col min="23" max="23" width="13.42578125" customWidth="1"/>
    <col min="24" max="29" width="10.7109375" customWidth="1"/>
    <col min="30" max="30" width="13.7109375" customWidth="1"/>
    <col min="31" max="33" width="10.7109375" customWidth="1"/>
    <col min="34" max="34" width="14.140625" customWidth="1"/>
    <col min="35" max="35" width="13.7109375" customWidth="1"/>
    <col min="36" max="53" width="10.7109375" customWidth="1"/>
  </cols>
  <sheetData>
    <row r="1" spans="1:53" x14ac:dyDescent="0.25">
      <c r="A1" s="89" t="s">
        <v>69</v>
      </c>
      <c r="B1" s="89" t="s">
        <v>0</v>
      </c>
      <c r="C1" s="89" t="s">
        <v>81</v>
      </c>
      <c r="D1" s="89" t="s">
        <v>82</v>
      </c>
      <c r="E1" s="91" t="s">
        <v>83</v>
      </c>
      <c r="F1" s="89" t="s">
        <v>97</v>
      </c>
      <c r="G1" s="89" t="s">
        <v>100</v>
      </c>
      <c r="H1" s="91" t="s">
        <v>102</v>
      </c>
      <c r="I1" s="92" t="s">
        <v>103</v>
      </c>
      <c r="J1" s="93" t="s">
        <v>108</v>
      </c>
      <c r="K1" s="8" t="s">
        <v>114</v>
      </c>
      <c r="L1" s="8" t="s">
        <v>123</v>
      </c>
      <c r="M1" s="8" t="s">
        <v>125</v>
      </c>
      <c r="N1" s="9" t="s">
        <v>126</v>
      </c>
      <c r="O1" s="9" t="s">
        <v>132</v>
      </c>
      <c r="P1" s="9" t="s">
        <v>134</v>
      </c>
      <c r="Q1" s="9" t="s">
        <v>136</v>
      </c>
      <c r="R1" s="9" t="s">
        <v>138</v>
      </c>
      <c r="S1" s="9" t="s">
        <v>140</v>
      </c>
      <c r="T1" s="8" t="s">
        <v>142</v>
      </c>
      <c r="U1" s="8" t="s">
        <v>145</v>
      </c>
      <c r="V1" s="10" t="s">
        <v>147</v>
      </c>
      <c r="W1" s="87" t="s">
        <v>151</v>
      </c>
      <c r="X1" s="87" t="s">
        <v>161</v>
      </c>
      <c r="Y1" s="87" t="s">
        <v>164</v>
      </c>
      <c r="Z1" s="87" t="s">
        <v>170</v>
      </c>
      <c r="AA1" s="87" t="s">
        <v>174</v>
      </c>
      <c r="AB1" s="101" t="s">
        <v>180</v>
      </c>
      <c r="AC1" s="102" t="s">
        <v>187</v>
      </c>
      <c r="AD1" s="100" t="s">
        <v>188</v>
      </c>
      <c r="AE1" s="99" t="s">
        <v>194</v>
      </c>
      <c r="AF1" s="95"/>
      <c r="AG1" s="96"/>
      <c r="AH1" s="16" t="s">
        <v>196</v>
      </c>
      <c r="AI1" s="97" t="s">
        <v>199</v>
      </c>
      <c r="AJ1" s="94" t="s">
        <v>201</v>
      </c>
      <c r="AK1" s="95"/>
      <c r="AL1" s="96"/>
      <c r="AM1" t="s">
        <v>206</v>
      </c>
      <c r="AN1" t="s">
        <v>206</v>
      </c>
      <c r="AO1" t="s">
        <v>207</v>
      </c>
      <c r="AV1" t="s">
        <v>208</v>
      </c>
    </row>
    <row r="2" spans="1:53" x14ac:dyDescent="0.25">
      <c r="A2" s="90"/>
      <c r="B2" s="90"/>
      <c r="C2" s="90"/>
      <c r="D2" s="90"/>
      <c r="E2" s="90"/>
      <c r="F2" s="90"/>
      <c r="G2" s="90"/>
      <c r="H2" s="90"/>
      <c r="I2" s="88"/>
      <c r="J2" s="88"/>
      <c r="K2" s="8"/>
      <c r="L2" s="8"/>
      <c r="M2" s="8"/>
      <c r="N2" s="9"/>
      <c r="O2" s="9"/>
      <c r="P2" s="9"/>
      <c r="Q2" s="9"/>
      <c r="R2" s="9"/>
      <c r="S2" s="9"/>
      <c r="T2" s="8"/>
      <c r="U2" s="8"/>
      <c r="V2" s="10"/>
      <c r="W2" s="88"/>
      <c r="X2" s="88"/>
      <c r="Y2" s="88"/>
      <c r="Z2" s="88"/>
      <c r="AA2" s="88"/>
      <c r="AB2" s="88"/>
      <c r="AC2" s="103"/>
      <c r="AD2" s="98"/>
      <c r="AE2" s="20" t="s">
        <v>210</v>
      </c>
      <c r="AF2" s="21" t="s">
        <v>211</v>
      </c>
      <c r="AG2" s="21" t="s">
        <v>213</v>
      </c>
      <c r="AH2" s="22" t="s">
        <v>214</v>
      </c>
      <c r="AI2" s="98"/>
      <c r="AJ2" s="23" t="s">
        <v>210</v>
      </c>
      <c r="AK2" s="24" t="s">
        <v>211</v>
      </c>
      <c r="AL2" s="24" t="s">
        <v>213</v>
      </c>
      <c r="AM2" t="s">
        <v>215</v>
      </c>
      <c r="AN2" t="s">
        <v>216</v>
      </c>
      <c r="AO2" t="s">
        <v>217</v>
      </c>
      <c r="AP2" t="s">
        <v>218</v>
      </c>
      <c r="AQ2" t="s">
        <v>219</v>
      </c>
      <c r="AR2" t="s">
        <v>220</v>
      </c>
      <c r="AS2" t="s">
        <v>221</v>
      </c>
      <c r="AT2" t="s">
        <v>220</v>
      </c>
      <c r="AU2" t="s">
        <v>19</v>
      </c>
      <c r="AV2" t="s">
        <v>222</v>
      </c>
      <c r="AW2" t="s">
        <v>223</v>
      </c>
      <c r="AX2" t="s">
        <v>224</v>
      </c>
      <c r="AY2" t="s">
        <v>225</v>
      </c>
      <c r="AZ2" t="s">
        <v>220</v>
      </c>
      <c r="BA2" t="s">
        <v>226</v>
      </c>
    </row>
    <row r="3" spans="1:53" x14ac:dyDescent="0.25">
      <c r="C3">
        <v>66</v>
      </c>
      <c r="E3" s="1">
        <v>110</v>
      </c>
      <c r="G3">
        <v>1</v>
      </c>
      <c r="H3" s="1">
        <v>110</v>
      </c>
      <c r="I3">
        <v>1</v>
      </c>
      <c r="J3">
        <v>5.968</v>
      </c>
      <c r="K3">
        <v>255</v>
      </c>
      <c r="L3">
        <v>255</v>
      </c>
      <c r="M3">
        <v>255</v>
      </c>
      <c r="N3">
        <v>4.9050000000000002</v>
      </c>
      <c r="O3">
        <v>4.7130000000000001</v>
      </c>
      <c r="P3">
        <v>0.307</v>
      </c>
      <c r="Q3">
        <v>5.7270000000000003</v>
      </c>
      <c r="R3">
        <v>0.17499999999999999</v>
      </c>
      <c r="S3">
        <v>0.97399999999999998</v>
      </c>
      <c r="T3">
        <v>255</v>
      </c>
      <c r="U3">
        <v>255</v>
      </c>
      <c r="W3">
        <v>4.41E-2</v>
      </c>
      <c r="X3">
        <v>0.55000000000000004</v>
      </c>
      <c r="Y3">
        <v>0.76</v>
      </c>
      <c r="Z3">
        <v>0.96</v>
      </c>
      <c r="AA3">
        <v>0.38</v>
      </c>
      <c r="AM3" t="s">
        <v>51</v>
      </c>
      <c r="AN3" t="s">
        <v>51</v>
      </c>
      <c r="AO3">
        <v>12</v>
      </c>
      <c r="AP3">
        <v>0.22</v>
      </c>
      <c r="AQ3">
        <v>1</v>
      </c>
      <c r="AR3">
        <v>0.03</v>
      </c>
      <c r="AS3">
        <v>3</v>
      </c>
      <c r="AT3" t="s">
        <v>227</v>
      </c>
      <c r="BA3" t="s">
        <v>228</v>
      </c>
    </row>
    <row r="4" spans="1:53" x14ac:dyDescent="0.25">
      <c r="C4">
        <v>66</v>
      </c>
      <c r="E4" s="1">
        <v>111</v>
      </c>
      <c r="G4">
        <v>1</v>
      </c>
      <c r="H4" s="1">
        <v>111</v>
      </c>
      <c r="I4">
        <v>2</v>
      </c>
      <c r="J4">
        <v>18.396999999999998</v>
      </c>
      <c r="K4">
        <v>255</v>
      </c>
      <c r="L4">
        <v>255</v>
      </c>
      <c r="M4">
        <v>255</v>
      </c>
      <c r="N4">
        <v>9.1289999999999996</v>
      </c>
      <c r="O4">
        <v>5.3890000000000002</v>
      </c>
      <c r="P4">
        <v>0.438</v>
      </c>
      <c r="Q4">
        <v>3.452</v>
      </c>
      <c r="R4">
        <v>0.28999999999999998</v>
      </c>
      <c r="S4">
        <v>0.95499999999999996</v>
      </c>
      <c r="T4">
        <v>255</v>
      </c>
      <c r="U4">
        <v>255</v>
      </c>
      <c r="W4">
        <v>0.13239999999999999</v>
      </c>
      <c r="X4">
        <v>1.29</v>
      </c>
      <c r="Y4">
        <v>1.5</v>
      </c>
      <c r="Z4">
        <v>1.62</v>
      </c>
      <c r="AA4">
        <v>2.36</v>
      </c>
      <c r="AB4">
        <v>0.11</v>
      </c>
      <c r="AM4" t="s">
        <v>51</v>
      </c>
      <c r="AN4" t="s">
        <v>51</v>
      </c>
      <c r="AO4" t="s">
        <v>230</v>
      </c>
      <c r="AP4">
        <v>0.56999999999999995</v>
      </c>
      <c r="AQ4">
        <v>1</v>
      </c>
      <c r="AR4">
        <v>0.02</v>
      </c>
      <c r="AS4">
        <v>7</v>
      </c>
      <c r="AT4" t="s">
        <v>227</v>
      </c>
      <c r="AV4" t="s">
        <v>231</v>
      </c>
      <c r="AW4">
        <v>16.8</v>
      </c>
      <c r="AX4">
        <v>1.86</v>
      </c>
    </row>
    <row r="5" spans="1:53" x14ac:dyDescent="0.25">
      <c r="C5">
        <v>66</v>
      </c>
      <c r="E5" s="1">
        <v>112</v>
      </c>
      <c r="G5">
        <v>1</v>
      </c>
      <c r="H5" s="1">
        <v>112</v>
      </c>
      <c r="J5">
        <v>2.02</v>
      </c>
      <c r="W5">
        <v>7.9000000000000008E-3</v>
      </c>
      <c r="X5">
        <v>0.36</v>
      </c>
      <c r="Y5">
        <v>0.55000000000000004</v>
      </c>
      <c r="AA5" t="s">
        <v>232</v>
      </c>
      <c r="AM5" t="s">
        <v>51</v>
      </c>
      <c r="AN5" t="s">
        <v>51</v>
      </c>
      <c r="AO5" t="s">
        <v>234</v>
      </c>
      <c r="AP5">
        <v>0.09</v>
      </c>
      <c r="AQ5" t="s">
        <v>235</v>
      </c>
      <c r="AR5" t="s">
        <v>235</v>
      </c>
      <c r="AS5" t="s">
        <v>236</v>
      </c>
      <c r="AT5" t="s">
        <v>227</v>
      </c>
      <c r="AU5" t="s">
        <v>237</v>
      </c>
      <c r="AV5">
        <v>4.28</v>
      </c>
      <c r="AW5">
        <v>11.86</v>
      </c>
      <c r="AX5">
        <v>0.84</v>
      </c>
    </row>
    <row r="6" spans="1:53" x14ac:dyDescent="0.25">
      <c r="C6">
        <v>66</v>
      </c>
      <c r="E6" s="1">
        <v>113</v>
      </c>
      <c r="G6">
        <v>1</v>
      </c>
      <c r="H6" s="1">
        <v>113</v>
      </c>
      <c r="J6">
        <v>2.6859999999999999</v>
      </c>
      <c r="W6">
        <v>1.23E-2</v>
      </c>
      <c r="X6">
        <v>0.55000000000000004</v>
      </c>
      <c r="Y6">
        <v>0.78</v>
      </c>
      <c r="Z6">
        <v>0.78</v>
      </c>
      <c r="AA6" t="s">
        <v>239</v>
      </c>
      <c r="AM6" t="s">
        <v>51</v>
      </c>
      <c r="AN6" t="s">
        <v>51</v>
      </c>
      <c r="AO6" t="s">
        <v>234</v>
      </c>
      <c r="AP6">
        <v>0.12</v>
      </c>
      <c r="AQ6" t="s">
        <v>235</v>
      </c>
      <c r="AR6" t="s">
        <v>235</v>
      </c>
      <c r="AS6">
        <v>5</v>
      </c>
      <c r="AT6" t="s">
        <v>227</v>
      </c>
      <c r="AU6" t="s">
        <v>237</v>
      </c>
      <c r="AV6">
        <v>12.58</v>
      </c>
      <c r="AW6">
        <v>6.13</v>
      </c>
      <c r="AX6">
        <v>1.22</v>
      </c>
    </row>
    <row r="7" spans="1:53" x14ac:dyDescent="0.25">
      <c r="C7">
        <v>66</v>
      </c>
      <c r="E7" s="1">
        <v>114</v>
      </c>
      <c r="G7">
        <v>1</v>
      </c>
      <c r="H7" s="1">
        <v>114</v>
      </c>
      <c r="J7">
        <v>2.5739999999999998</v>
      </c>
      <c r="W7">
        <v>1.2999999999999999E-2</v>
      </c>
      <c r="X7">
        <v>0.44</v>
      </c>
      <c r="Y7">
        <v>0.48</v>
      </c>
      <c r="Z7">
        <v>0.55000000000000004</v>
      </c>
      <c r="AA7" t="s">
        <v>240</v>
      </c>
      <c r="AM7" t="s">
        <v>51</v>
      </c>
      <c r="AN7" t="s">
        <v>51</v>
      </c>
      <c r="AO7" t="s">
        <v>241</v>
      </c>
      <c r="AP7">
        <v>7.0000000000000007E-2</v>
      </c>
      <c r="AQ7" t="s">
        <v>235</v>
      </c>
      <c r="AR7" t="s">
        <v>235</v>
      </c>
      <c r="AS7">
        <v>4</v>
      </c>
      <c r="AT7" t="s">
        <v>227</v>
      </c>
      <c r="AU7" t="s">
        <v>242</v>
      </c>
      <c r="AV7">
        <v>4.93</v>
      </c>
      <c r="AW7">
        <v>14.9</v>
      </c>
      <c r="AX7">
        <v>0.93</v>
      </c>
    </row>
    <row r="8" spans="1:53" x14ac:dyDescent="0.25">
      <c r="C8">
        <v>66</v>
      </c>
      <c r="E8" s="1">
        <v>115</v>
      </c>
      <c r="G8">
        <v>1</v>
      </c>
      <c r="H8" s="1">
        <v>115</v>
      </c>
      <c r="I8">
        <v>3</v>
      </c>
      <c r="J8">
        <v>7.0739999999999998</v>
      </c>
      <c r="K8">
        <v>255</v>
      </c>
      <c r="L8">
        <v>255</v>
      </c>
      <c r="M8">
        <v>255</v>
      </c>
      <c r="N8">
        <v>6.4320000000000004</v>
      </c>
      <c r="O8">
        <v>15.964</v>
      </c>
      <c r="P8">
        <v>0.252</v>
      </c>
      <c r="Q8">
        <v>8.9909999999999997</v>
      </c>
      <c r="R8">
        <v>0.111</v>
      </c>
      <c r="S8">
        <v>0.98</v>
      </c>
      <c r="T8">
        <v>255</v>
      </c>
      <c r="U8">
        <v>255</v>
      </c>
      <c r="W8">
        <v>6.7500000000000004E-2</v>
      </c>
      <c r="X8">
        <v>0.47</v>
      </c>
      <c r="Y8">
        <v>0.66</v>
      </c>
      <c r="Z8">
        <v>0.65</v>
      </c>
      <c r="AA8">
        <v>0.39</v>
      </c>
      <c r="AM8" t="s">
        <v>51</v>
      </c>
      <c r="AO8">
        <v>14</v>
      </c>
      <c r="AP8">
        <v>0.22</v>
      </c>
      <c r="AQ8">
        <v>1</v>
      </c>
      <c r="AR8">
        <v>0.23</v>
      </c>
      <c r="AS8">
        <v>2</v>
      </c>
      <c r="AT8">
        <v>0.09</v>
      </c>
    </row>
    <row r="9" spans="1:53" x14ac:dyDescent="0.25">
      <c r="C9">
        <v>66</v>
      </c>
      <c r="E9" s="1">
        <v>116</v>
      </c>
      <c r="G9">
        <v>6</v>
      </c>
      <c r="H9" s="1">
        <v>116</v>
      </c>
      <c r="I9">
        <v>4</v>
      </c>
      <c r="J9">
        <v>5.4989999999999997</v>
      </c>
      <c r="K9">
        <v>255</v>
      </c>
      <c r="L9">
        <v>255</v>
      </c>
      <c r="M9">
        <v>255</v>
      </c>
      <c r="N9">
        <v>10.222</v>
      </c>
      <c r="O9">
        <v>16.279</v>
      </c>
      <c r="P9">
        <v>0.35099999999999998</v>
      </c>
      <c r="Q9">
        <v>5.085</v>
      </c>
      <c r="R9">
        <v>0.19700000000000001</v>
      </c>
      <c r="S9">
        <v>0.97699999999999998</v>
      </c>
      <c r="T9">
        <v>255</v>
      </c>
      <c r="U9">
        <v>255</v>
      </c>
      <c r="W9">
        <v>5.2299999999999999E-2</v>
      </c>
      <c r="X9">
        <v>0.82</v>
      </c>
      <c r="Y9">
        <v>1.02</v>
      </c>
      <c r="Z9">
        <v>1.34</v>
      </c>
      <c r="AA9">
        <v>0.51</v>
      </c>
      <c r="AO9">
        <v>7</v>
      </c>
      <c r="AP9">
        <v>0.21</v>
      </c>
      <c r="AQ9">
        <v>1</v>
      </c>
      <c r="AR9">
        <v>0.03</v>
      </c>
      <c r="AS9" t="s">
        <v>244</v>
      </c>
      <c r="AT9" t="s">
        <v>227</v>
      </c>
      <c r="AU9" t="s">
        <v>245</v>
      </c>
    </row>
    <row r="10" spans="1:53" x14ac:dyDescent="0.25">
      <c r="A10" s="26"/>
      <c r="B10" s="26"/>
      <c r="C10" s="26">
        <v>66</v>
      </c>
      <c r="D10" s="26"/>
      <c r="E10" s="27">
        <v>117</v>
      </c>
      <c r="F10" s="26"/>
      <c r="G10">
        <v>6</v>
      </c>
      <c r="H10" s="27">
        <v>117</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row>
    <row r="11" spans="1:53" x14ac:dyDescent="0.25">
      <c r="C11">
        <v>66</v>
      </c>
      <c r="E11" s="1">
        <v>118</v>
      </c>
      <c r="G11">
        <v>6</v>
      </c>
      <c r="H11" s="1">
        <v>118</v>
      </c>
      <c r="I11">
        <v>6</v>
      </c>
      <c r="J11">
        <v>36.54</v>
      </c>
      <c r="K11" t="s">
        <v>235</v>
      </c>
      <c r="W11">
        <v>0.46050000000000002</v>
      </c>
      <c r="X11">
        <v>0.4</v>
      </c>
      <c r="Y11">
        <v>0.56999999999999995</v>
      </c>
      <c r="Z11">
        <v>0.72</v>
      </c>
      <c r="AA11">
        <v>2.15</v>
      </c>
      <c r="AM11" t="s">
        <v>51</v>
      </c>
      <c r="AN11" t="s">
        <v>51</v>
      </c>
      <c r="AO11">
        <v>12</v>
      </c>
      <c r="AP11">
        <v>0.21</v>
      </c>
      <c r="AQ11">
        <v>1</v>
      </c>
      <c r="AR11">
        <v>0.27</v>
      </c>
      <c r="AS11">
        <v>5</v>
      </c>
      <c r="AT11" t="s">
        <v>227</v>
      </c>
      <c r="AU11" t="s">
        <v>247</v>
      </c>
      <c r="AV11">
        <v>13.02</v>
      </c>
      <c r="AW11">
        <v>8.52</v>
      </c>
      <c r="AX11">
        <v>4.9000000000000004</v>
      </c>
    </row>
    <row r="12" spans="1:53" x14ac:dyDescent="0.25">
      <c r="C12">
        <v>66</v>
      </c>
      <c r="E12" s="1">
        <v>119</v>
      </c>
      <c r="G12">
        <v>6</v>
      </c>
      <c r="H12" s="1">
        <v>119</v>
      </c>
      <c r="I12">
        <v>7</v>
      </c>
      <c r="J12">
        <v>5.7389999999999999</v>
      </c>
      <c r="K12">
        <v>255</v>
      </c>
      <c r="L12">
        <v>255</v>
      </c>
      <c r="M12">
        <v>255</v>
      </c>
      <c r="N12">
        <v>6.4349999999999996</v>
      </c>
      <c r="O12">
        <v>24.393000000000001</v>
      </c>
      <c r="P12">
        <v>0.35799999999999998</v>
      </c>
      <c r="Q12">
        <v>5.0220000000000002</v>
      </c>
      <c r="R12">
        <v>0.19900000000000001</v>
      </c>
      <c r="S12">
        <v>0.96599999999999997</v>
      </c>
      <c r="T12">
        <v>255</v>
      </c>
      <c r="U12">
        <v>255</v>
      </c>
      <c r="W12">
        <v>6.6600000000000006E-2</v>
      </c>
      <c r="X12">
        <v>1.07</v>
      </c>
      <c r="Y12">
        <v>1.51</v>
      </c>
      <c r="Z12">
        <v>1.46</v>
      </c>
      <c r="AA12">
        <v>0.62</v>
      </c>
      <c r="AM12" t="s">
        <v>51</v>
      </c>
      <c r="AO12" t="s">
        <v>230</v>
      </c>
      <c r="AP12">
        <v>0.28000000000000003</v>
      </c>
      <c r="AQ12">
        <v>1</v>
      </c>
      <c r="AR12" t="s">
        <v>227</v>
      </c>
      <c r="AS12" t="s">
        <v>248</v>
      </c>
      <c r="AT12" t="s">
        <v>227</v>
      </c>
      <c r="AV12">
        <v>19.96</v>
      </c>
      <c r="AW12">
        <v>9.5</v>
      </c>
    </row>
    <row r="13" spans="1:53" x14ac:dyDescent="0.25">
      <c r="C13">
        <v>66</v>
      </c>
      <c r="E13" s="1">
        <v>120</v>
      </c>
      <c r="G13">
        <v>6</v>
      </c>
      <c r="H13" s="1">
        <v>120</v>
      </c>
      <c r="I13">
        <v>1</v>
      </c>
      <c r="J13">
        <v>2.0009999999999999</v>
      </c>
      <c r="K13">
        <v>255</v>
      </c>
      <c r="L13">
        <v>255</v>
      </c>
      <c r="M13">
        <v>255</v>
      </c>
      <c r="N13">
        <v>4.4409999999999998</v>
      </c>
      <c r="O13">
        <v>3.9990000000000001</v>
      </c>
      <c r="P13">
        <v>0.317</v>
      </c>
      <c r="Q13">
        <v>6.0140000000000002</v>
      </c>
      <c r="R13">
        <v>0.16600000000000001</v>
      </c>
      <c r="S13">
        <v>0.96</v>
      </c>
      <c r="T13">
        <v>255</v>
      </c>
      <c r="U13">
        <v>255</v>
      </c>
      <c r="W13">
        <v>2.3099999999999999E-2</v>
      </c>
      <c r="X13">
        <v>0.59</v>
      </c>
      <c r="Y13">
        <v>0.83</v>
      </c>
      <c r="Z13">
        <v>0.85</v>
      </c>
      <c r="AA13">
        <v>0.14000000000000001</v>
      </c>
      <c r="AM13" t="s">
        <v>51</v>
      </c>
      <c r="AO13" t="s">
        <v>230</v>
      </c>
      <c r="AP13">
        <v>0.3</v>
      </c>
      <c r="AQ13">
        <v>1</v>
      </c>
      <c r="AR13" t="s">
        <v>227</v>
      </c>
      <c r="AS13" t="s">
        <v>249</v>
      </c>
      <c r="AT13" t="s">
        <v>227</v>
      </c>
      <c r="AV13">
        <v>9.24</v>
      </c>
      <c r="AW13">
        <v>29.61</v>
      </c>
    </row>
    <row r="14" spans="1:53" x14ac:dyDescent="0.25">
      <c r="C14">
        <v>66</v>
      </c>
      <c r="E14" s="1">
        <v>121</v>
      </c>
      <c r="G14">
        <v>6</v>
      </c>
      <c r="H14" s="1">
        <v>121</v>
      </c>
      <c r="M14" t="s">
        <v>250</v>
      </c>
      <c r="AA14" t="s">
        <v>251</v>
      </c>
      <c r="AM14" t="s">
        <v>51</v>
      </c>
      <c r="AN14" t="s">
        <v>46</v>
      </c>
      <c r="AO14" t="s">
        <v>230</v>
      </c>
      <c r="AP14">
        <v>0.09</v>
      </c>
      <c r="AQ14">
        <v>1</v>
      </c>
      <c r="AR14" t="s">
        <v>227</v>
      </c>
      <c r="AS14">
        <v>1</v>
      </c>
      <c r="AT14" t="s">
        <v>227</v>
      </c>
      <c r="AV14">
        <v>12.87</v>
      </c>
      <c r="AW14">
        <v>7.02</v>
      </c>
    </row>
    <row r="15" spans="1:53" x14ac:dyDescent="0.25">
      <c r="C15">
        <v>66</v>
      </c>
      <c r="E15" s="1">
        <v>122</v>
      </c>
      <c r="G15">
        <v>3</v>
      </c>
      <c r="H15" s="1">
        <v>122</v>
      </c>
      <c r="I15">
        <v>2</v>
      </c>
      <c r="J15">
        <v>0.995</v>
      </c>
      <c r="K15">
        <v>255</v>
      </c>
      <c r="L15">
        <v>255</v>
      </c>
      <c r="M15">
        <v>255</v>
      </c>
      <c r="N15">
        <v>7.13</v>
      </c>
      <c r="O15">
        <v>4.016</v>
      </c>
      <c r="P15">
        <v>0.436</v>
      </c>
      <c r="Q15">
        <v>4.4740000000000002</v>
      </c>
      <c r="R15">
        <v>0.223</v>
      </c>
      <c r="S15">
        <v>0.97199999999999998</v>
      </c>
      <c r="T15">
        <v>255</v>
      </c>
      <c r="U15">
        <v>255</v>
      </c>
      <c r="W15">
        <v>9.2999999999999992E-3</v>
      </c>
      <c r="X15">
        <v>0.49</v>
      </c>
      <c r="Y15">
        <v>0.71</v>
      </c>
      <c r="Z15">
        <v>0.8</v>
      </c>
      <c r="AA15">
        <v>0.06</v>
      </c>
      <c r="AM15" t="s">
        <v>46</v>
      </c>
      <c r="AN15" t="s">
        <v>51</v>
      </c>
      <c r="AO15" t="s">
        <v>46</v>
      </c>
      <c r="AU15" t="s">
        <v>255</v>
      </c>
    </row>
    <row r="16" spans="1:53" x14ac:dyDescent="0.25">
      <c r="C16">
        <v>66</v>
      </c>
      <c r="E16" s="1">
        <v>123</v>
      </c>
      <c r="G16">
        <v>3</v>
      </c>
      <c r="H16" s="1">
        <v>123</v>
      </c>
      <c r="I16">
        <v>3</v>
      </c>
      <c r="J16">
        <v>1.421</v>
      </c>
      <c r="K16">
        <v>255</v>
      </c>
      <c r="L16">
        <v>255</v>
      </c>
      <c r="M16">
        <v>255</v>
      </c>
      <c r="N16">
        <v>9.3219999999999992</v>
      </c>
      <c r="O16">
        <v>4.069</v>
      </c>
      <c r="P16">
        <v>0.317</v>
      </c>
      <c r="Q16">
        <v>6.008</v>
      </c>
      <c r="R16">
        <v>0.16600000000000001</v>
      </c>
      <c r="S16">
        <v>0.95799999999999996</v>
      </c>
      <c r="T16">
        <v>255</v>
      </c>
      <c r="U16">
        <v>255</v>
      </c>
      <c r="W16">
        <v>1.7600000000000001E-2</v>
      </c>
      <c r="X16">
        <v>0.57999999999999996</v>
      </c>
      <c r="Y16">
        <v>0.67</v>
      </c>
      <c r="Z16">
        <v>0.87</v>
      </c>
      <c r="AA16">
        <v>0.08</v>
      </c>
      <c r="AM16" t="s">
        <v>51</v>
      </c>
      <c r="AN16" t="s">
        <v>51</v>
      </c>
      <c r="AO16" t="s">
        <v>230</v>
      </c>
      <c r="AP16">
        <v>0.08</v>
      </c>
      <c r="AQ16">
        <v>1</v>
      </c>
      <c r="AR16" t="s">
        <v>227</v>
      </c>
      <c r="AS16" t="s">
        <v>258</v>
      </c>
      <c r="AT16" t="s">
        <v>227</v>
      </c>
    </row>
    <row r="17" spans="1:53" x14ac:dyDescent="0.25">
      <c r="C17">
        <v>66</v>
      </c>
      <c r="E17" s="1">
        <v>124</v>
      </c>
      <c r="G17">
        <v>3</v>
      </c>
      <c r="H17" s="1">
        <v>124</v>
      </c>
      <c r="I17">
        <v>4</v>
      </c>
      <c r="J17">
        <v>1.5740000000000001</v>
      </c>
      <c r="K17">
        <v>255</v>
      </c>
      <c r="L17">
        <v>255</v>
      </c>
      <c r="M17">
        <v>255</v>
      </c>
      <c r="N17">
        <v>11.305</v>
      </c>
      <c r="O17">
        <v>3.9750000000000001</v>
      </c>
      <c r="P17">
        <v>0.35399999999999998</v>
      </c>
      <c r="Q17">
        <v>5.508</v>
      </c>
      <c r="R17">
        <v>0.182</v>
      </c>
      <c r="S17">
        <v>0.96799999999999997</v>
      </c>
      <c r="T17">
        <v>255</v>
      </c>
      <c r="U17">
        <v>255</v>
      </c>
      <c r="W17">
        <v>1.32E-2</v>
      </c>
      <c r="X17">
        <v>0.4</v>
      </c>
      <c r="Y17">
        <v>0.67</v>
      </c>
      <c r="Z17">
        <v>0.75</v>
      </c>
      <c r="AA17">
        <v>0.08</v>
      </c>
      <c r="AM17" t="s">
        <v>46</v>
      </c>
      <c r="AN17" t="s">
        <v>51</v>
      </c>
      <c r="AO17" t="s">
        <v>46</v>
      </c>
      <c r="AU17" t="s">
        <v>255</v>
      </c>
    </row>
    <row r="18" spans="1:53" x14ac:dyDescent="0.25">
      <c r="A18" s="14"/>
      <c r="B18" s="14"/>
      <c r="C18" s="14">
        <v>66</v>
      </c>
      <c r="D18" s="14"/>
      <c r="E18" s="1">
        <v>125</v>
      </c>
      <c r="F18" s="14"/>
      <c r="G18">
        <v>3</v>
      </c>
      <c r="H18" s="1">
        <v>125</v>
      </c>
      <c r="I18">
        <v>5</v>
      </c>
      <c r="J18">
        <v>15.459</v>
      </c>
      <c r="K18">
        <v>255</v>
      </c>
      <c r="L18">
        <v>255</v>
      </c>
      <c r="M18">
        <v>255</v>
      </c>
      <c r="N18">
        <v>14.484</v>
      </c>
      <c r="O18">
        <v>6.7359999999999998</v>
      </c>
      <c r="P18">
        <v>0.30199999999999999</v>
      </c>
      <c r="Q18">
        <v>5.6539999999999999</v>
      </c>
      <c r="R18">
        <v>0.17699999999999999</v>
      </c>
      <c r="S18">
        <v>0.96499999999999997</v>
      </c>
      <c r="T18">
        <v>255</v>
      </c>
      <c r="U18">
        <v>255</v>
      </c>
      <c r="V18" s="14"/>
      <c r="W18" s="14">
        <v>9.9699999999999997E-2</v>
      </c>
      <c r="X18" s="14">
        <v>0.49</v>
      </c>
      <c r="Y18" s="14">
        <v>0.69</v>
      </c>
      <c r="Z18" s="14">
        <v>0.79</v>
      </c>
      <c r="AA18" s="14">
        <v>0.92</v>
      </c>
      <c r="AB18" s="14"/>
      <c r="AC18" s="14"/>
      <c r="AD18" s="14"/>
      <c r="AE18" s="14"/>
      <c r="AF18" s="14"/>
      <c r="AG18" s="14"/>
      <c r="AH18" s="14"/>
      <c r="AI18" s="14"/>
      <c r="AJ18" s="14"/>
      <c r="AK18" s="14"/>
      <c r="AL18" s="14"/>
      <c r="AM18" s="14" t="s">
        <v>51</v>
      </c>
      <c r="AN18" s="14" t="s">
        <v>51</v>
      </c>
      <c r="AO18" s="14">
        <v>11</v>
      </c>
      <c r="AP18" s="14">
        <v>0.21</v>
      </c>
      <c r="AQ18" s="14" t="s">
        <v>262</v>
      </c>
      <c r="AR18" s="14">
        <v>0.41</v>
      </c>
      <c r="AS18" s="14" t="s">
        <v>263</v>
      </c>
      <c r="AT18" s="14"/>
      <c r="AU18" s="14" t="s">
        <v>264</v>
      </c>
      <c r="AV18" s="14">
        <v>11.77</v>
      </c>
      <c r="AW18" s="14">
        <v>7.34</v>
      </c>
      <c r="AX18" s="14">
        <v>6.56</v>
      </c>
      <c r="AY18" s="14">
        <v>1</v>
      </c>
      <c r="AZ18" s="14">
        <v>7.0000000000000007E-2</v>
      </c>
      <c r="BA18" s="14"/>
    </row>
    <row r="19" spans="1:53" x14ac:dyDescent="0.25">
      <c r="C19">
        <v>66</v>
      </c>
      <c r="E19" s="1">
        <v>126</v>
      </c>
      <c r="G19">
        <v>3</v>
      </c>
      <c r="H19" s="1">
        <v>126</v>
      </c>
      <c r="I19" s="14">
        <v>6</v>
      </c>
      <c r="J19" s="14">
        <v>1.585</v>
      </c>
      <c r="K19" s="14">
        <v>255</v>
      </c>
      <c r="L19" s="14">
        <v>255</v>
      </c>
      <c r="M19" s="14">
        <v>255</v>
      </c>
      <c r="N19" s="14">
        <v>16.827000000000002</v>
      </c>
      <c r="O19" s="14">
        <v>3.9460000000000002</v>
      </c>
      <c r="P19" s="14">
        <v>0.35399999999999998</v>
      </c>
      <c r="Q19" s="14">
        <v>5.23</v>
      </c>
      <c r="R19" s="14">
        <v>0.191</v>
      </c>
      <c r="S19" s="14">
        <v>0.96899999999999997</v>
      </c>
      <c r="T19" s="14">
        <v>255</v>
      </c>
      <c r="U19" s="14">
        <v>255</v>
      </c>
      <c r="W19" s="14">
        <v>1.23E-2</v>
      </c>
      <c r="X19">
        <v>0.53</v>
      </c>
      <c r="Y19">
        <v>0.76</v>
      </c>
      <c r="Z19">
        <v>0.81</v>
      </c>
      <c r="AA19">
        <v>0.11</v>
      </c>
      <c r="AM19" t="s">
        <v>46</v>
      </c>
      <c r="AN19" t="s">
        <v>51</v>
      </c>
      <c r="AO19" t="s">
        <v>234</v>
      </c>
      <c r="AP19">
        <v>0.21</v>
      </c>
      <c r="AQ19" t="s">
        <v>235</v>
      </c>
      <c r="AR19" t="s">
        <v>235</v>
      </c>
      <c r="AS19" t="s">
        <v>265</v>
      </c>
      <c r="AT19" t="s">
        <v>227</v>
      </c>
      <c r="AU19" t="s">
        <v>267</v>
      </c>
      <c r="AV19" t="s">
        <v>268</v>
      </c>
      <c r="AW19">
        <v>17.850000000000001</v>
      </c>
      <c r="AX19" t="s">
        <v>269</v>
      </c>
    </row>
    <row r="20" spans="1:53" x14ac:dyDescent="0.25">
      <c r="C20">
        <v>66</v>
      </c>
      <c r="E20" s="1">
        <v>127</v>
      </c>
      <c r="G20">
        <v>3</v>
      </c>
      <c r="H20" s="1">
        <v>127</v>
      </c>
      <c r="I20">
        <v>7</v>
      </c>
      <c r="J20">
        <v>1.7789999999999999</v>
      </c>
      <c r="K20">
        <v>255</v>
      </c>
      <c r="L20">
        <v>255</v>
      </c>
      <c r="M20">
        <v>255</v>
      </c>
      <c r="N20">
        <v>18.562000000000001</v>
      </c>
      <c r="O20">
        <v>3.7829999999999999</v>
      </c>
      <c r="P20">
        <v>0.42299999999999999</v>
      </c>
      <c r="Q20">
        <v>4.0830000000000002</v>
      </c>
      <c r="R20">
        <v>0.245</v>
      </c>
      <c r="S20">
        <v>0.95699999999999996</v>
      </c>
      <c r="T20">
        <v>255</v>
      </c>
      <c r="U20">
        <v>255</v>
      </c>
      <c r="W20" s="14">
        <v>1.6799999999999999E-2</v>
      </c>
      <c r="X20">
        <v>0.76</v>
      </c>
      <c r="Y20">
        <v>1.1499999999999999</v>
      </c>
      <c r="Z20">
        <v>1.34</v>
      </c>
      <c r="AA20">
        <v>0.15</v>
      </c>
      <c r="AM20" t="s">
        <v>51</v>
      </c>
      <c r="AN20" t="s">
        <v>51</v>
      </c>
      <c r="AO20" t="s">
        <v>230</v>
      </c>
      <c r="AP20">
        <v>0.13</v>
      </c>
      <c r="AQ20">
        <v>1</v>
      </c>
      <c r="AR20">
        <v>0.02</v>
      </c>
      <c r="AS20" t="s">
        <v>265</v>
      </c>
      <c r="AT20" t="s">
        <v>227</v>
      </c>
      <c r="AV20">
        <v>22.47</v>
      </c>
      <c r="AW20">
        <v>7.94</v>
      </c>
    </row>
    <row r="21" spans="1:53" x14ac:dyDescent="0.25">
      <c r="C21">
        <v>66</v>
      </c>
      <c r="E21" s="1">
        <v>128</v>
      </c>
      <c r="G21">
        <v>3</v>
      </c>
      <c r="H21" s="1">
        <v>128</v>
      </c>
      <c r="I21">
        <v>8</v>
      </c>
      <c r="J21">
        <v>5.1020000000000003</v>
      </c>
      <c r="K21">
        <v>255</v>
      </c>
      <c r="L21">
        <v>255</v>
      </c>
      <c r="M21">
        <v>255</v>
      </c>
      <c r="N21">
        <v>7.9610000000000003</v>
      </c>
      <c r="O21">
        <v>8.5709999999999997</v>
      </c>
      <c r="P21">
        <v>0.32900000000000001</v>
      </c>
      <c r="Q21">
        <v>5.6980000000000004</v>
      </c>
      <c r="R21">
        <v>0.17499999999999999</v>
      </c>
      <c r="S21">
        <v>0.98</v>
      </c>
      <c r="T21">
        <v>255</v>
      </c>
      <c r="U21">
        <v>255</v>
      </c>
      <c r="W21" s="14">
        <v>4.1500000000000002E-2</v>
      </c>
      <c r="X21">
        <v>0.72</v>
      </c>
      <c r="Y21">
        <v>0.91</v>
      </c>
      <c r="Z21">
        <v>1.18</v>
      </c>
      <c r="AA21">
        <v>0.37</v>
      </c>
      <c r="AM21" t="s">
        <v>51</v>
      </c>
      <c r="AN21" t="s">
        <v>51</v>
      </c>
      <c r="AO21">
        <v>7</v>
      </c>
      <c r="AP21">
        <v>0.21</v>
      </c>
      <c r="AQ21">
        <v>1</v>
      </c>
      <c r="AR21" t="s">
        <v>227</v>
      </c>
      <c r="AS21">
        <v>5</v>
      </c>
      <c r="AT21" t="s">
        <v>227</v>
      </c>
    </row>
    <row r="22" spans="1:53" x14ac:dyDescent="0.25">
      <c r="C22">
        <v>66</v>
      </c>
      <c r="E22" s="1">
        <v>129</v>
      </c>
      <c r="G22">
        <v>11</v>
      </c>
      <c r="H22" s="1">
        <v>129</v>
      </c>
      <c r="I22">
        <v>9</v>
      </c>
      <c r="J22">
        <v>23.734000000000002</v>
      </c>
      <c r="K22">
        <v>255</v>
      </c>
      <c r="L22">
        <v>255</v>
      </c>
      <c r="M22">
        <v>255</v>
      </c>
      <c r="N22">
        <v>7.9729999999999999</v>
      </c>
      <c r="O22">
        <v>13.323</v>
      </c>
      <c r="P22">
        <v>0.318</v>
      </c>
      <c r="Q22">
        <v>5.1970000000000001</v>
      </c>
      <c r="R22">
        <v>0.192</v>
      </c>
      <c r="S22">
        <v>0.94299999999999995</v>
      </c>
      <c r="T22">
        <v>255</v>
      </c>
      <c r="U22">
        <v>255</v>
      </c>
      <c r="W22" s="14">
        <v>0.28170000000000001</v>
      </c>
      <c r="X22">
        <v>0.48</v>
      </c>
      <c r="Y22">
        <v>0.73</v>
      </c>
      <c r="Z22">
        <v>0.74</v>
      </c>
      <c r="AA22">
        <v>1.34</v>
      </c>
      <c r="AM22" t="s">
        <v>51</v>
      </c>
      <c r="AN22" t="s">
        <v>46</v>
      </c>
      <c r="AO22">
        <v>14</v>
      </c>
      <c r="AP22">
        <v>0.22</v>
      </c>
      <c r="AQ22">
        <v>1</v>
      </c>
      <c r="AR22">
        <v>0.43</v>
      </c>
      <c r="AS22">
        <v>5</v>
      </c>
      <c r="AT22" t="s">
        <v>227</v>
      </c>
      <c r="AV22">
        <v>14.19</v>
      </c>
      <c r="AW22">
        <v>8.9700000000000006</v>
      </c>
      <c r="AX22">
        <v>5.77</v>
      </c>
    </row>
    <row r="23" spans="1:53" x14ac:dyDescent="0.25">
      <c r="C23">
        <v>66</v>
      </c>
      <c r="E23" s="1">
        <v>130</v>
      </c>
      <c r="G23">
        <v>11</v>
      </c>
      <c r="H23" s="1">
        <v>130</v>
      </c>
      <c r="I23">
        <v>10</v>
      </c>
      <c r="J23">
        <v>16.986999999999998</v>
      </c>
      <c r="K23">
        <v>255</v>
      </c>
      <c r="L23">
        <v>255</v>
      </c>
      <c r="M23">
        <v>255</v>
      </c>
      <c r="N23">
        <v>17.927</v>
      </c>
      <c r="O23">
        <v>12.519</v>
      </c>
      <c r="P23">
        <v>0.32900000000000001</v>
      </c>
      <c r="Q23">
        <v>5.3120000000000003</v>
      </c>
      <c r="R23">
        <v>0.188</v>
      </c>
      <c r="S23">
        <v>0.97499999999999998</v>
      </c>
      <c r="T23">
        <v>255</v>
      </c>
      <c r="U23">
        <v>255</v>
      </c>
      <c r="W23" s="14">
        <v>0.28989999999999999</v>
      </c>
      <c r="X23">
        <v>0.6</v>
      </c>
      <c r="Y23">
        <v>0.69</v>
      </c>
      <c r="Z23">
        <v>0.69</v>
      </c>
      <c r="AA23">
        <v>1.06</v>
      </c>
      <c r="AM23" t="s">
        <v>51</v>
      </c>
      <c r="AN23" t="s">
        <v>51</v>
      </c>
      <c r="AO23" t="s">
        <v>230</v>
      </c>
      <c r="AP23">
        <v>0.36</v>
      </c>
      <c r="AQ23">
        <v>1</v>
      </c>
      <c r="AR23">
        <v>0.27</v>
      </c>
      <c r="AS23">
        <v>6</v>
      </c>
      <c r="AT23" t="s">
        <v>227</v>
      </c>
      <c r="AU23" t="s">
        <v>277</v>
      </c>
      <c r="AV23">
        <v>17.510000000000002</v>
      </c>
      <c r="AW23">
        <v>34.520000000000003</v>
      </c>
      <c r="AX23">
        <v>0.82</v>
      </c>
      <c r="BA23">
        <v>12.47</v>
      </c>
    </row>
    <row r="24" spans="1:53" x14ac:dyDescent="0.25">
      <c r="C24">
        <v>66</v>
      </c>
      <c r="E24" s="1">
        <v>131</v>
      </c>
      <c r="G24">
        <v>11</v>
      </c>
      <c r="H24" s="1">
        <v>131</v>
      </c>
      <c r="I24">
        <v>11</v>
      </c>
      <c r="J24">
        <v>24.402999999999999</v>
      </c>
      <c r="K24">
        <v>255</v>
      </c>
      <c r="L24">
        <v>255</v>
      </c>
      <c r="M24">
        <v>255</v>
      </c>
      <c r="N24">
        <v>8.8960000000000008</v>
      </c>
      <c r="O24">
        <v>18.02</v>
      </c>
      <c r="P24">
        <v>0.247</v>
      </c>
      <c r="Q24">
        <v>7.7229999999999999</v>
      </c>
      <c r="R24">
        <v>0.129</v>
      </c>
      <c r="S24">
        <v>0.97199999999999998</v>
      </c>
      <c r="T24">
        <v>255</v>
      </c>
      <c r="U24">
        <v>255</v>
      </c>
      <c r="W24" s="14">
        <v>0.29260000000000003</v>
      </c>
      <c r="X24">
        <v>0.39</v>
      </c>
      <c r="Y24">
        <v>0.5</v>
      </c>
      <c r="Z24">
        <v>0.76</v>
      </c>
      <c r="AA24">
        <v>1.1499999999999999</v>
      </c>
      <c r="AM24" t="s">
        <v>51</v>
      </c>
      <c r="AN24" t="s">
        <v>51</v>
      </c>
      <c r="AO24">
        <v>15</v>
      </c>
      <c r="AP24">
        <v>0.22</v>
      </c>
      <c r="AQ24">
        <v>1</v>
      </c>
      <c r="AR24">
        <v>0.19</v>
      </c>
      <c r="AS24" t="s">
        <v>263</v>
      </c>
      <c r="AT24" t="s">
        <v>227</v>
      </c>
      <c r="AU24" t="s">
        <v>278</v>
      </c>
      <c r="AV24">
        <v>8.23</v>
      </c>
      <c r="AW24">
        <v>4.9800000000000004</v>
      </c>
      <c r="AX24">
        <v>7.25</v>
      </c>
    </row>
    <row r="25" spans="1:53" x14ac:dyDescent="0.25">
      <c r="C25">
        <v>66</v>
      </c>
      <c r="E25" s="1">
        <v>132</v>
      </c>
      <c r="G25">
        <v>11</v>
      </c>
      <c r="H25" s="1">
        <v>132</v>
      </c>
      <c r="I25">
        <v>12</v>
      </c>
      <c r="J25">
        <v>13.154</v>
      </c>
      <c r="K25">
        <v>255</v>
      </c>
      <c r="L25">
        <v>255</v>
      </c>
      <c r="M25">
        <v>255</v>
      </c>
      <c r="N25">
        <v>4.9089999999999998</v>
      </c>
      <c r="O25">
        <v>21.36</v>
      </c>
      <c r="P25">
        <v>0.46400000000000002</v>
      </c>
      <c r="Q25">
        <v>3.6720000000000002</v>
      </c>
      <c r="R25">
        <v>0.27200000000000002</v>
      </c>
      <c r="S25">
        <v>0.97399999999999998</v>
      </c>
      <c r="T25">
        <v>255</v>
      </c>
      <c r="U25">
        <v>255</v>
      </c>
      <c r="W25" s="14">
        <v>0.1971</v>
      </c>
      <c r="X25">
        <v>0.43</v>
      </c>
      <c r="Y25">
        <v>0.64</v>
      </c>
      <c r="Z25">
        <v>0.8</v>
      </c>
      <c r="AA25">
        <v>0.79</v>
      </c>
      <c r="AM25" t="s">
        <v>51</v>
      </c>
      <c r="AN25" t="s">
        <v>51</v>
      </c>
      <c r="AO25" t="s">
        <v>230</v>
      </c>
      <c r="AP25">
        <v>0.19</v>
      </c>
      <c r="AQ25">
        <v>1</v>
      </c>
      <c r="AR25">
        <v>0.19</v>
      </c>
      <c r="AS25">
        <v>3</v>
      </c>
      <c r="AT25" t="s">
        <v>227</v>
      </c>
      <c r="AU25" t="s">
        <v>280</v>
      </c>
      <c r="AV25" t="s">
        <v>281</v>
      </c>
      <c r="AW25">
        <v>15.21</v>
      </c>
      <c r="AX25">
        <v>1.06</v>
      </c>
    </row>
    <row r="26" spans="1:53" x14ac:dyDescent="0.25">
      <c r="C26">
        <v>66</v>
      </c>
      <c r="E26" s="1">
        <v>133</v>
      </c>
      <c r="G26">
        <v>11</v>
      </c>
      <c r="H26" s="1">
        <v>133</v>
      </c>
      <c r="I26">
        <v>13</v>
      </c>
      <c r="J26">
        <v>3.2839999999999998</v>
      </c>
      <c r="K26">
        <v>255</v>
      </c>
      <c r="L26">
        <v>255</v>
      </c>
      <c r="M26">
        <v>255</v>
      </c>
      <c r="N26">
        <v>11.276</v>
      </c>
      <c r="O26">
        <v>21.986999999999998</v>
      </c>
      <c r="P26">
        <v>0.41599999999999998</v>
      </c>
      <c r="Q26">
        <v>3.351</v>
      </c>
      <c r="R26">
        <v>0.29799999999999999</v>
      </c>
      <c r="S26">
        <v>0.91200000000000003</v>
      </c>
      <c r="T26">
        <v>255</v>
      </c>
      <c r="U26">
        <v>255</v>
      </c>
      <c r="W26" s="14">
        <v>2.8799999999999999E-2</v>
      </c>
      <c r="X26">
        <v>0.94</v>
      </c>
      <c r="Y26">
        <v>1.4</v>
      </c>
      <c r="Z26">
        <v>1.53</v>
      </c>
      <c r="AA26">
        <v>0.38</v>
      </c>
      <c r="AM26" t="s">
        <v>51</v>
      </c>
      <c r="AN26" t="s">
        <v>51</v>
      </c>
      <c r="AO26" t="s">
        <v>230</v>
      </c>
      <c r="AP26">
        <v>0.48</v>
      </c>
      <c r="AQ26" t="s">
        <v>235</v>
      </c>
      <c r="AR26" t="s">
        <v>235</v>
      </c>
      <c r="AS26">
        <v>4</v>
      </c>
      <c r="AT26" t="s">
        <v>227</v>
      </c>
      <c r="AV26">
        <v>28.94</v>
      </c>
      <c r="AW26">
        <v>13.61</v>
      </c>
      <c r="AX26">
        <v>1.88</v>
      </c>
    </row>
    <row r="27" spans="1:53" x14ac:dyDescent="0.25">
      <c r="C27">
        <v>66</v>
      </c>
      <c r="E27" s="1">
        <v>134</v>
      </c>
      <c r="G27">
        <v>11</v>
      </c>
      <c r="H27" s="1">
        <v>134</v>
      </c>
      <c r="I27">
        <v>14</v>
      </c>
      <c r="J27">
        <v>5.5990000000000002</v>
      </c>
      <c r="K27">
        <v>255</v>
      </c>
      <c r="L27">
        <v>255</v>
      </c>
      <c r="M27">
        <v>255</v>
      </c>
      <c r="N27">
        <v>14.164</v>
      </c>
      <c r="O27">
        <v>22.366</v>
      </c>
      <c r="P27">
        <v>0.57399999999999995</v>
      </c>
      <c r="Q27">
        <v>2.5910000000000002</v>
      </c>
      <c r="R27">
        <v>0.38600000000000001</v>
      </c>
      <c r="S27">
        <v>0.97299999999999998</v>
      </c>
      <c r="T27">
        <v>255</v>
      </c>
      <c r="U27">
        <v>255</v>
      </c>
      <c r="W27" s="14">
        <v>9.3799999999999994E-2</v>
      </c>
      <c r="X27">
        <v>1.51</v>
      </c>
      <c r="Y27">
        <v>1.82</v>
      </c>
      <c r="Z27">
        <v>1.79</v>
      </c>
      <c r="AA27">
        <v>0.83</v>
      </c>
      <c r="AO27" t="s">
        <v>230</v>
      </c>
      <c r="AP27">
        <v>0.63</v>
      </c>
      <c r="AV27">
        <v>30.74</v>
      </c>
      <c r="AW27">
        <v>16.22</v>
      </c>
      <c r="AX27">
        <v>1.75</v>
      </c>
    </row>
    <row r="28" spans="1:53" x14ac:dyDescent="0.25">
      <c r="A28" s="5"/>
      <c r="B28" s="5"/>
      <c r="C28" s="5">
        <v>66</v>
      </c>
      <c r="D28" s="5"/>
      <c r="E28" s="6">
        <v>135</v>
      </c>
      <c r="F28" s="5"/>
      <c r="G28" s="5">
        <v>11</v>
      </c>
      <c r="H28" s="6">
        <v>135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t="s">
        <v>287</v>
      </c>
      <c r="AV28" s="5"/>
      <c r="AW28" s="5"/>
      <c r="AX28" s="5"/>
      <c r="AY28" s="5"/>
      <c r="AZ28" s="5"/>
      <c r="BA28" s="5"/>
    </row>
    <row r="29" spans="1:53" x14ac:dyDescent="0.25">
      <c r="C29">
        <v>66</v>
      </c>
      <c r="E29" s="1">
        <v>136</v>
      </c>
      <c r="G29">
        <v>11</v>
      </c>
      <c r="H29" s="1">
        <v>136</v>
      </c>
      <c r="I29">
        <v>15</v>
      </c>
      <c r="J29">
        <v>5.7060000000000004</v>
      </c>
      <c r="K29">
        <v>255</v>
      </c>
      <c r="L29">
        <v>255</v>
      </c>
      <c r="M29">
        <v>255</v>
      </c>
      <c r="N29">
        <v>17.302</v>
      </c>
      <c r="O29">
        <v>21.995999999999999</v>
      </c>
      <c r="P29">
        <v>0.45900000000000002</v>
      </c>
      <c r="Q29">
        <v>3.6389999999999998</v>
      </c>
      <c r="R29">
        <v>0.27500000000000002</v>
      </c>
      <c r="S29">
        <v>0.97</v>
      </c>
      <c r="T29">
        <v>255</v>
      </c>
      <c r="U29">
        <v>255</v>
      </c>
      <c r="W29" s="14">
        <v>0.1376</v>
      </c>
      <c r="X29">
        <v>1.86</v>
      </c>
      <c r="Y29">
        <v>1.89</v>
      </c>
      <c r="Z29">
        <v>2.2000000000000002</v>
      </c>
      <c r="AA29">
        <v>0.94</v>
      </c>
      <c r="AM29" t="s">
        <v>51</v>
      </c>
      <c r="AN29" t="s">
        <v>51</v>
      </c>
      <c r="AO29" t="s">
        <v>230</v>
      </c>
      <c r="AP29">
        <v>0.68</v>
      </c>
      <c r="AQ29">
        <v>1</v>
      </c>
      <c r="AR29">
        <v>0.02</v>
      </c>
      <c r="AS29" t="s">
        <v>289</v>
      </c>
      <c r="AT29" t="s">
        <v>227</v>
      </c>
      <c r="AV29">
        <v>25.9</v>
      </c>
      <c r="AW29">
        <v>15.04</v>
      </c>
      <c r="AX29">
        <v>2.4700000000000002</v>
      </c>
    </row>
    <row r="30" spans="1:53" x14ac:dyDescent="0.25">
      <c r="C30">
        <v>66</v>
      </c>
      <c r="E30" s="1">
        <v>137</v>
      </c>
      <c r="G30">
        <v>11</v>
      </c>
      <c r="H30" s="1">
        <v>137</v>
      </c>
      <c r="I30" s="14">
        <v>16</v>
      </c>
      <c r="J30" s="14">
        <v>2.5379999999999998</v>
      </c>
      <c r="K30" s="14">
        <v>255</v>
      </c>
      <c r="L30" s="14">
        <v>255</v>
      </c>
      <c r="M30" s="14">
        <v>255</v>
      </c>
      <c r="N30" s="14">
        <v>2.097</v>
      </c>
      <c r="O30" s="14">
        <v>25.777999999999999</v>
      </c>
      <c r="P30" s="14">
        <v>0.27200000000000002</v>
      </c>
      <c r="Q30" s="14">
        <v>6.1230000000000002</v>
      </c>
      <c r="R30" s="14">
        <v>0.16300000000000001</v>
      </c>
      <c r="S30" s="14">
        <v>0.92800000000000005</v>
      </c>
      <c r="T30" s="14">
        <v>255</v>
      </c>
      <c r="U30" s="14">
        <v>255</v>
      </c>
      <c r="W30" s="14">
        <v>2.93E-2</v>
      </c>
      <c r="X30">
        <v>0.63</v>
      </c>
      <c r="Y30">
        <v>0.79</v>
      </c>
      <c r="Z30">
        <v>0.96</v>
      </c>
      <c r="AA30">
        <v>0.18</v>
      </c>
      <c r="AM30" t="s">
        <v>51</v>
      </c>
      <c r="AN30" t="s">
        <v>51</v>
      </c>
      <c r="AO30" t="s">
        <v>230</v>
      </c>
      <c r="AP30">
        <v>0.09</v>
      </c>
      <c r="AQ30">
        <v>1</v>
      </c>
      <c r="AR30" t="s">
        <v>227</v>
      </c>
      <c r="AS30" t="s">
        <v>258</v>
      </c>
      <c r="AT30" t="s">
        <v>227</v>
      </c>
      <c r="AV30">
        <v>17.55</v>
      </c>
      <c r="AW30">
        <v>6.62</v>
      </c>
      <c r="AX30">
        <v>0.97</v>
      </c>
    </row>
    <row r="31" spans="1:53" x14ac:dyDescent="0.25">
      <c r="C31">
        <v>66</v>
      </c>
      <c r="E31" s="1">
        <v>138</v>
      </c>
      <c r="G31">
        <v>8</v>
      </c>
      <c r="H31" s="1">
        <v>138</v>
      </c>
      <c r="I31">
        <v>17</v>
      </c>
      <c r="J31">
        <v>2.0169999999999999</v>
      </c>
      <c r="W31" s="14">
        <v>1.7500000000000002E-2</v>
      </c>
      <c r="Y31">
        <v>0.96</v>
      </c>
      <c r="Z31">
        <v>0.67</v>
      </c>
      <c r="AA31" t="s">
        <v>292</v>
      </c>
      <c r="AM31" t="s">
        <v>51</v>
      </c>
      <c r="AN31" t="s">
        <v>46</v>
      </c>
      <c r="AO31" t="s">
        <v>46</v>
      </c>
      <c r="AU31" t="s">
        <v>295</v>
      </c>
    </row>
    <row r="32" spans="1:53" x14ac:dyDescent="0.25">
      <c r="C32">
        <v>66</v>
      </c>
      <c r="E32" s="1">
        <v>139</v>
      </c>
      <c r="G32">
        <v>8</v>
      </c>
      <c r="H32" s="1">
        <v>139</v>
      </c>
      <c r="I32" t="s">
        <v>46</v>
      </c>
      <c r="AA32" t="s">
        <v>296</v>
      </c>
      <c r="AO32" t="s">
        <v>297</v>
      </c>
      <c r="AP32">
        <v>0.11</v>
      </c>
      <c r="AU32" t="s">
        <v>298</v>
      </c>
      <c r="AV32">
        <v>4.84</v>
      </c>
      <c r="AW32">
        <v>15.9</v>
      </c>
      <c r="AX32" t="s">
        <v>300</v>
      </c>
    </row>
    <row r="33" spans="1:53" x14ac:dyDescent="0.25">
      <c r="C33">
        <v>66</v>
      </c>
      <c r="E33" s="1">
        <v>140</v>
      </c>
      <c r="G33">
        <v>8</v>
      </c>
      <c r="H33" s="1">
        <v>140</v>
      </c>
      <c r="J33">
        <v>1.3109999999999999</v>
      </c>
      <c r="W33" s="14">
        <v>9.1999999999999998E-3</v>
      </c>
      <c r="X33">
        <v>0.38</v>
      </c>
      <c r="Y33">
        <v>0.74</v>
      </c>
      <c r="Z33">
        <v>0.61</v>
      </c>
      <c r="AA33" t="s">
        <v>302</v>
      </c>
      <c r="AU33" t="s">
        <v>303</v>
      </c>
    </row>
    <row r="34" spans="1:53" x14ac:dyDescent="0.25">
      <c r="C34">
        <v>66</v>
      </c>
      <c r="E34" s="1">
        <v>141</v>
      </c>
      <c r="G34">
        <v>8</v>
      </c>
      <c r="H34" s="1">
        <v>141</v>
      </c>
      <c r="J34">
        <v>1.4650000000000001</v>
      </c>
      <c r="W34" s="14">
        <v>1.2500000000000001E-2</v>
      </c>
      <c r="X34">
        <v>0.51</v>
      </c>
      <c r="Y34">
        <v>0.93</v>
      </c>
      <c r="Z34">
        <v>0.92</v>
      </c>
      <c r="AA34" t="s">
        <v>304</v>
      </c>
      <c r="AO34" t="s">
        <v>305</v>
      </c>
      <c r="AP34">
        <v>0.02</v>
      </c>
      <c r="AU34" t="s">
        <v>306</v>
      </c>
      <c r="AV34">
        <v>4.2</v>
      </c>
      <c r="AW34">
        <v>12.48</v>
      </c>
    </row>
    <row r="35" spans="1:53" x14ac:dyDescent="0.25">
      <c r="C35">
        <v>66</v>
      </c>
      <c r="E35" s="1">
        <v>142</v>
      </c>
      <c r="G35">
        <v>8</v>
      </c>
      <c r="H35" s="1">
        <v>142</v>
      </c>
      <c r="I35">
        <v>12</v>
      </c>
      <c r="J35">
        <v>1.8460000000000001</v>
      </c>
      <c r="K35">
        <v>255</v>
      </c>
      <c r="L35">
        <v>255</v>
      </c>
      <c r="M35">
        <v>255</v>
      </c>
      <c r="N35">
        <v>10.337999999999999</v>
      </c>
      <c r="O35">
        <v>4.2389999999999999</v>
      </c>
      <c r="P35">
        <v>0.33300000000000002</v>
      </c>
      <c r="Q35">
        <v>5.3120000000000003</v>
      </c>
      <c r="R35">
        <v>0.188</v>
      </c>
      <c r="S35">
        <v>0.95899999999999996</v>
      </c>
      <c r="T35">
        <v>255</v>
      </c>
      <c r="U35">
        <v>255</v>
      </c>
      <c r="W35" s="14">
        <v>1.89E-2</v>
      </c>
      <c r="X35">
        <v>0.64</v>
      </c>
      <c r="Y35">
        <v>0.83</v>
      </c>
      <c r="Z35">
        <v>0.92</v>
      </c>
      <c r="AA35">
        <v>0.12</v>
      </c>
      <c r="AM35" t="s">
        <v>51</v>
      </c>
      <c r="AN35" t="s">
        <v>51</v>
      </c>
      <c r="AO35" t="s">
        <v>230</v>
      </c>
      <c r="AP35">
        <v>0.12</v>
      </c>
      <c r="AQ35">
        <v>1</v>
      </c>
      <c r="AR35" t="s">
        <v>227</v>
      </c>
      <c r="AS35" t="s">
        <v>263</v>
      </c>
      <c r="AT35" t="s">
        <v>227</v>
      </c>
    </row>
    <row r="36" spans="1:53" x14ac:dyDescent="0.25">
      <c r="C36">
        <v>66</v>
      </c>
      <c r="E36" s="1">
        <v>143</v>
      </c>
      <c r="G36">
        <v>8</v>
      </c>
      <c r="H36" s="1">
        <v>143</v>
      </c>
      <c r="I36">
        <v>13</v>
      </c>
      <c r="J36">
        <v>1.0189999999999999</v>
      </c>
      <c r="K36">
        <v>255</v>
      </c>
      <c r="L36">
        <v>255</v>
      </c>
      <c r="M36">
        <v>255</v>
      </c>
      <c r="N36">
        <v>12.069000000000001</v>
      </c>
      <c r="O36">
        <v>3.8490000000000002</v>
      </c>
      <c r="P36">
        <v>0.376</v>
      </c>
      <c r="Q36">
        <v>4.7210000000000001</v>
      </c>
      <c r="R36">
        <v>0.21199999999999999</v>
      </c>
      <c r="S36">
        <v>0.95199999999999996</v>
      </c>
      <c r="T36">
        <v>255</v>
      </c>
      <c r="U36">
        <v>255</v>
      </c>
      <c r="W36" s="14">
        <v>1.01E-2</v>
      </c>
      <c r="X36">
        <v>0.41</v>
      </c>
      <c r="Y36">
        <v>0.5</v>
      </c>
      <c r="Z36">
        <v>0.54</v>
      </c>
      <c r="AA36">
        <v>0.04</v>
      </c>
      <c r="AM36" t="s">
        <v>51</v>
      </c>
      <c r="AN36" t="s">
        <v>51</v>
      </c>
      <c r="AO36" t="s">
        <v>230</v>
      </c>
      <c r="AP36">
        <v>0.08</v>
      </c>
      <c r="AQ36">
        <v>1</v>
      </c>
      <c r="AR36" t="s">
        <v>227</v>
      </c>
      <c r="AS36" t="s">
        <v>307</v>
      </c>
      <c r="AT36" t="s">
        <v>227</v>
      </c>
      <c r="AV36">
        <v>6.27</v>
      </c>
      <c r="AW36">
        <v>23.1</v>
      </c>
    </row>
    <row r="37" spans="1:53" x14ac:dyDescent="0.25">
      <c r="C37">
        <v>66</v>
      </c>
      <c r="E37" s="1">
        <v>144</v>
      </c>
      <c r="G37">
        <v>8</v>
      </c>
      <c r="H37" s="1">
        <v>144</v>
      </c>
      <c r="I37">
        <v>14</v>
      </c>
      <c r="J37">
        <v>2.8980000000000001</v>
      </c>
      <c r="K37">
        <v>255</v>
      </c>
      <c r="L37">
        <v>255</v>
      </c>
      <c r="M37">
        <v>255</v>
      </c>
      <c r="N37">
        <v>13.971</v>
      </c>
      <c r="O37">
        <v>4.069</v>
      </c>
      <c r="P37">
        <v>0.34699999999999998</v>
      </c>
      <c r="Q37">
        <v>5.7069999999999999</v>
      </c>
      <c r="R37">
        <v>0.17499999999999999</v>
      </c>
      <c r="S37">
        <v>0.97499999999999998</v>
      </c>
      <c r="T37">
        <v>255</v>
      </c>
      <c r="U37">
        <v>255</v>
      </c>
      <c r="W37" s="14">
        <v>2.7799999999999998E-2</v>
      </c>
      <c r="X37">
        <v>0.54</v>
      </c>
      <c r="Y37">
        <v>0.88</v>
      </c>
      <c r="Z37">
        <v>1.08</v>
      </c>
      <c r="AA37">
        <v>0.21</v>
      </c>
      <c r="AM37" t="s">
        <v>51</v>
      </c>
      <c r="AN37" t="s">
        <v>51</v>
      </c>
      <c r="AO37" t="s">
        <v>230</v>
      </c>
      <c r="AP37">
        <v>0.18</v>
      </c>
      <c r="AQ37">
        <v>1</v>
      </c>
      <c r="AR37" t="s">
        <v>227</v>
      </c>
      <c r="AS37" t="s">
        <v>263</v>
      </c>
      <c r="AT37" t="s">
        <v>227</v>
      </c>
      <c r="AV37">
        <v>34.159999999999997</v>
      </c>
      <c r="AW37">
        <v>7.17</v>
      </c>
    </row>
    <row r="38" spans="1:53" x14ac:dyDescent="0.25">
      <c r="C38">
        <v>66</v>
      </c>
      <c r="E38" s="1">
        <v>145</v>
      </c>
      <c r="G38">
        <v>8</v>
      </c>
      <c r="H38" s="1">
        <v>145</v>
      </c>
      <c r="I38">
        <v>15</v>
      </c>
      <c r="J38">
        <v>3.524</v>
      </c>
      <c r="K38">
        <v>255</v>
      </c>
      <c r="L38">
        <v>255</v>
      </c>
      <c r="M38">
        <v>255</v>
      </c>
      <c r="N38">
        <v>16.448</v>
      </c>
      <c r="O38">
        <v>4.335</v>
      </c>
      <c r="P38">
        <v>0.34599999999999997</v>
      </c>
      <c r="Q38">
        <v>5.774</v>
      </c>
      <c r="R38">
        <v>0.17299999999999999</v>
      </c>
      <c r="S38">
        <v>0.97199999999999998</v>
      </c>
      <c r="T38">
        <v>255</v>
      </c>
      <c r="U38">
        <v>255</v>
      </c>
      <c r="W38" s="14">
        <v>3.3700000000000001E-2</v>
      </c>
      <c r="X38">
        <v>0.73</v>
      </c>
      <c r="Y38">
        <v>0.81</v>
      </c>
      <c r="Z38">
        <v>0.88</v>
      </c>
      <c r="AA38">
        <v>0.25</v>
      </c>
      <c r="AO38" t="s">
        <v>230</v>
      </c>
      <c r="AP38">
        <v>0.21</v>
      </c>
      <c r="AQ38">
        <v>1</v>
      </c>
      <c r="AR38" t="s">
        <v>227</v>
      </c>
      <c r="AS38" t="s">
        <v>309</v>
      </c>
      <c r="AT38" t="s">
        <v>227</v>
      </c>
      <c r="AV38">
        <v>31.97</v>
      </c>
      <c r="AW38">
        <v>8.4700000000000006</v>
      </c>
    </row>
    <row r="39" spans="1:53" x14ac:dyDescent="0.25">
      <c r="C39">
        <v>66</v>
      </c>
      <c r="E39" s="1">
        <v>146</v>
      </c>
      <c r="G39">
        <v>8</v>
      </c>
      <c r="H39" s="1">
        <v>146</v>
      </c>
      <c r="I39">
        <v>16</v>
      </c>
      <c r="J39">
        <v>8.6470000000000002</v>
      </c>
      <c r="K39">
        <v>255</v>
      </c>
      <c r="L39">
        <v>255</v>
      </c>
      <c r="M39">
        <v>255</v>
      </c>
      <c r="N39">
        <v>18.780999999999999</v>
      </c>
      <c r="O39">
        <v>6.2350000000000003</v>
      </c>
      <c r="P39">
        <v>0.311</v>
      </c>
      <c r="Q39">
        <v>5.9059999999999997</v>
      </c>
      <c r="R39">
        <v>0.16900000000000001</v>
      </c>
      <c r="S39">
        <v>0.97799999999999998</v>
      </c>
      <c r="T39">
        <v>255</v>
      </c>
      <c r="U39">
        <v>255</v>
      </c>
      <c r="V39">
        <v>4.8399999999999999E-2</v>
      </c>
      <c r="W39" s="14">
        <v>8.7800000000000003E-2</v>
      </c>
      <c r="X39">
        <v>0.31</v>
      </c>
      <c r="Y39">
        <v>0.52</v>
      </c>
      <c r="Z39">
        <v>0.54</v>
      </c>
      <c r="AA39">
        <v>0.4</v>
      </c>
      <c r="AO39">
        <v>14</v>
      </c>
      <c r="AP39">
        <v>0.2</v>
      </c>
      <c r="AQ39">
        <v>1</v>
      </c>
      <c r="AR39">
        <v>0.35</v>
      </c>
      <c r="AS39">
        <v>3</v>
      </c>
      <c r="AT39" t="s">
        <v>227</v>
      </c>
      <c r="AU39" t="s">
        <v>311</v>
      </c>
      <c r="AW39">
        <v>14.47</v>
      </c>
      <c r="AX39">
        <v>4.09</v>
      </c>
    </row>
    <row r="40" spans="1:53" x14ac:dyDescent="0.25">
      <c r="C40">
        <v>65</v>
      </c>
      <c r="E40" s="1">
        <v>147</v>
      </c>
      <c r="G40">
        <v>10</v>
      </c>
      <c r="H40" s="1">
        <v>147</v>
      </c>
      <c r="I40">
        <v>17</v>
      </c>
      <c r="J40">
        <v>4.798</v>
      </c>
      <c r="K40">
        <v>255</v>
      </c>
      <c r="L40">
        <v>255</v>
      </c>
      <c r="M40">
        <v>255</v>
      </c>
      <c r="N40">
        <v>2.298</v>
      </c>
      <c r="O40">
        <v>12.089</v>
      </c>
      <c r="P40">
        <v>0.36599999999999999</v>
      </c>
      <c r="Q40">
        <v>4.9530000000000003</v>
      </c>
      <c r="R40">
        <v>0.20200000000000001</v>
      </c>
      <c r="S40">
        <v>0.97799999999999998</v>
      </c>
      <c r="T40">
        <v>255</v>
      </c>
      <c r="U40">
        <v>255</v>
      </c>
      <c r="V40">
        <v>1.9800000000000002E-2</v>
      </c>
      <c r="W40" s="14">
        <v>3.8100000000000002E-2</v>
      </c>
      <c r="X40">
        <v>0.7</v>
      </c>
      <c r="Y40">
        <v>0.85</v>
      </c>
      <c r="Z40">
        <v>0.84</v>
      </c>
      <c r="AA40">
        <v>0.34</v>
      </c>
      <c r="AM40" t="s">
        <v>51</v>
      </c>
      <c r="AN40" t="s">
        <v>46</v>
      </c>
      <c r="AO40" t="s">
        <v>230</v>
      </c>
      <c r="AP40">
        <v>0.23</v>
      </c>
      <c r="AQ40">
        <v>1</v>
      </c>
      <c r="AR40" t="s">
        <v>227</v>
      </c>
      <c r="AS40" t="s">
        <v>236</v>
      </c>
      <c r="AT40" t="s">
        <v>227</v>
      </c>
      <c r="AV40">
        <v>11.07</v>
      </c>
      <c r="AW40">
        <v>31.71</v>
      </c>
      <c r="AX40">
        <v>1.34</v>
      </c>
    </row>
    <row r="41" spans="1:53" x14ac:dyDescent="0.25">
      <c r="C41">
        <v>65</v>
      </c>
      <c r="E41" s="1">
        <v>148</v>
      </c>
      <c r="G41">
        <v>10</v>
      </c>
      <c r="H41" s="1">
        <v>148</v>
      </c>
      <c r="I41">
        <v>18</v>
      </c>
      <c r="J41">
        <v>1.97</v>
      </c>
      <c r="K41">
        <v>255</v>
      </c>
      <c r="L41">
        <v>255</v>
      </c>
      <c r="M41">
        <v>255</v>
      </c>
      <c r="N41">
        <v>4.7439999999999998</v>
      </c>
      <c r="O41">
        <v>11.631</v>
      </c>
      <c r="P41">
        <v>0.39700000000000002</v>
      </c>
      <c r="Q41">
        <v>4.3810000000000002</v>
      </c>
      <c r="R41">
        <v>0.22800000000000001</v>
      </c>
      <c r="S41">
        <v>0.96699999999999997</v>
      </c>
      <c r="T41">
        <v>255</v>
      </c>
      <c r="U41">
        <v>255</v>
      </c>
      <c r="V41">
        <v>2.3E-3</v>
      </c>
      <c r="W41" s="14">
        <v>1.1900000000000001E-2</v>
      </c>
      <c r="X41">
        <v>0.5</v>
      </c>
      <c r="Y41">
        <v>0.8</v>
      </c>
      <c r="Z41">
        <v>0.94</v>
      </c>
      <c r="AA41">
        <v>0.13</v>
      </c>
      <c r="AM41" t="s">
        <v>51</v>
      </c>
      <c r="AN41" t="s">
        <v>51</v>
      </c>
      <c r="AO41" t="s">
        <v>312</v>
      </c>
      <c r="AP41">
        <v>0.19</v>
      </c>
      <c r="AQ41">
        <v>1</v>
      </c>
      <c r="AR41" t="s">
        <v>227</v>
      </c>
      <c r="AS41" t="s">
        <v>263</v>
      </c>
      <c r="AT41" t="s">
        <v>227</v>
      </c>
      <c r="AV41">
        <v>7.12</v>
      </c>
      <c r="AW41">
        <v>26.39</v>
      </c>
      <c r="AX41">
        <v>0.9</v>
      </c>
    </row>
    <row r="42" spans="1:53" x14ac:dyDescent="0.25">
      <c r="C42">
        <v>65</v>
      </c>
      <c r="E42" s="1">
        <v>149</v>
      </c>
      <c r="G42">
        <v>10</v>
      </c>
      <c r="H42" s="1">
        <v>149</v>
      </c>
      <c r="I42">
        <v>19</v>
      </c>
      <c r="J42">
        <v>13.238</v>
      </c>
      <c r="K42">
        <v>255</v>
      </c>
      <c r="L42">
        <v>255</v>
      </c>
      <c r="M42">
        <v>255</v>
      </c>
      <c r="N42">
        <v>12.332000000000001</v>
      </c>
      <c r="O42">
        <v>9.4309999999999992</v>
      </c>
      <c r="P42">
        <v>0.32800000000000001</v>
      </c>
      <c r="Q42">
        <v>4.8529999999999998</v>
      </c>
      <c r="R42">
        <v>0.20599999999999999</v>
      </c>
      <c r="S42">
        <v>0.93600000000000005</v>
      </c>
      <c r="T42">
        <v>255</v>
      </c>
      <c r="U42">
        <v>255</v>
      </c>
      <c r="V42">
        <v>1.43E-2</v>
      </c>
      <c r="W42" s="14">
        <v>8.0299999999999996E-2</v>
      </c>
      <c r="X42">
        <v>0.67</v>
      </c>
      <c r="Y42">
        <v>0.98</v>
      </c>
      <c r="Z42">
        <v>0.94</v>
      </c>
      <c r="AA42">
        <v>0.97</v>
      </c>
      <c r="AM42" t="s">
        <v>51</v>
      </c>
      <c r="AN42" t="s">
        <v>51</v>
      </c>
      <c r="AO42">
        <v>12</v>
      </c>
      <c r="AP42">
        <v>0.21</v>
      </c>
      <c r="AQ42">
        <v>1</v>
      </c>
      <c r="AR42">
        <v>0.06</v>
      </c>
      <c r="AS42" t="s">
        <v>309</v>
      </c>
      <c r="AT42">
        <v>0.06</v>
      </c>
    </row>
    <row r="43" spans="1:53" x14ac:dyDescent="0.25">
      <c r="C43">
        <v>65</v>
      </c>
      <c r="E43" s="1">
        <v>150</v>
      </c>
      <c r="G43">
        <v>10</v>
      </c>
      <c r="H43" s="1">
        <v>150</v>
      </c>
      <c r="I43">
        <v>20</v>
      </c>
      <c r="J43">
        <v>20.143999999999998</v>
      </c>
      <c r="K43">
        <v>255</v>
      </c>
      <c r="L43">
        <v>255</v>
      </c>
      <c r="M43">
        <v>255</v>
      </c>
      <c r="N43">
        <v>12.804</v>
      </c>
      <c r="O43">
        <v>13.028</v>
      </c>
      <c r="P43">
        <v>0.26500000000000001</v>
      </c>
      <c r="Q43">
        <v>7.0439999999999996</v>
      </c>
      <c r="R43">
        <v>0.14199999999999999</v>
      </c>
      <c r="S43">
        <v>0.96899999999999997</v>
      </c>
      <c r="T43">
        <v>255</v>
      </c>
      <c r="U43">
        <v>255</v>
      </c>
      <c r="V43">
        <v>2.3300000000000001E-2</v>
      </c>
      <c r="W43" s="14">
        <v>0.1298</v>
      </c>
      <c r="X43">
        <v>0.64</v>
      </c>
      <c r="Y43">
        <v>0.8</v>
      </c>
      <c r="Z43">
        <v>0.84</v>
      </c>
      <c r="AA43">
        <v>1.6</v>
      </c>
      <c r="AM43" t="s">
        <v>51</v>
      </c>
      <c r="AN43" t="s">
        <v>46</v>
      </c>
      <c r="AO43">
        <v>7</v>
      </c>
      <c r="AP43">
        <v>0.2</v>
      </c>
      <c r="AQ43" t="s">
        <v>46</v>
      </c>
      <c r="AR43" t="s">
        <v>46</v>
      </c>
      <c r="AS43" t="s">
        <v>263</v>
      </c>
      <c r="AT43" t="s">
        <v>227</v>
      </c>
      <c r="AU43" t="s">
        <v>316</v>
      </c>
    </row>
    <row r="44" spans="1:53" x14ac:dyDescent="0.25">
      <c r="A44" s="5"/>
      <c r="B44" s="5"/>
      <c r="C44" s="5">
        <v>65</v>
      </c>
      <c r="D44" s="5"/>
      <c r="E44" s="6">
        <v>151</v>
      </c>
      <c r="F44" s="5"/>
      <c r="G44" s="5">
        <v>10</v>
      </c>
      <c r="H44" s="6">
        <v>151</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t="s">
        <v>317</v>
      </c>
      <c r="AN44" s="5"/>
      <c r="AO44" s="5"/>
      <c r="AP44" s="5"/>
      <c r="AQ44" s="5"/>
      <c r="AR44" s="5"/>
      <c r="AS44" s="5"/>
      <c r="AT44" s="5"/>
      <c r="AU44" s="5"/>
      <c r="AV44" s="5"/>
      <c r="AW44" s="5"/>
      <c r="AX44" s="5"/>
      <c r="AY44" s="5"/>
      <c r="AZ44" s="5"/>
      <c r="BA44" s="5"/>
    </row>
    <row r="45" spans="1:53" x14ac:dyDescent="0.25">
      <c r="C45">
        <v>65</v>
      </c>
      <c r="E45" s="1">
        <v>152</v>
      </c>
      <c r="G45">
        <v>10</v>
      </c>
      <c r="H45" s="1">
        <v>152</v>
      </c>
      <c r="I45" s="14">
        <v>21</v>
      </c>
      <c r="J45" s="14">
        <v>8.3019999999999996</v>
      </c>
      <c r="K45" s="14">
        <v>255</v>
      </c>
      <c r="L45" s="14">
        <v>255</v>
      </c>
      <c r="M45" s="14">
        <v>255</v>
      </c>
      <c r="N45" s="14">
        <v>2.2240000000000002</v>
      </c>
      <c r="O45" s="14">
        <v>19.684000000000001</v>
      </c>
      <c r="P45" s="14">
        <v>0.34300000000000003</v>
      </c>
      <c r="Q45" s="14">
        <v>5.0919999999999996</v>
      </c>
      <c r="R45" s="14">
        <v>0.19600000000000001</v>
      </c>
      <c r="S45" s="14">
        <v>0.95899999999999996</v>
      </c>
      <c r="T45" s="14">
        <v>255</v>
      </c>
      <c r="U45" s="14">
        <v>255</v>
      </c>
      <c r="V45" s="14">
        <v>6.7999999999999996E-3</v>
      </c>
      <c r="W45" s="14">
        <v>3.5700000000000003E-2</v>
      </c>
      <c r="X45">
        <v>0.21</v>
      </c>
      <c r="Y45">
        <v>0.22</v>
      </c>
      <c r="Z45">
        <v>0.25</v>
      </c>
      <c r="AA45">
        <v>0.2</v>
      </c>
      <c r="AM45" t="s">
        <v>51</v>
      </c>
      <c r="AN45" t="s">
        <v>46</v>
      </c>
      <c r="AO45">
        <v>10</v>
      </c>
      <c r="AP45">
        <v>7.0000000000000007E-2</v>
      </c>
      <c r="AQ45" t="s">
        <v>318</v>
      </c>
      <c r="AR45">
        <v>0.2</v>
      </c>
      <c r="AS45" t="s">
        <v>319</v>
      </c>
      <c r="AT45" t="s">
        <v>227</v>
      </c>
      <c r="AV45">
        <v>8.48</v>
      </c>
      <c r="AW45">
        <v>5.35</v>
      </c>
      <c r="AX45">
        <v>5.68</v>
      </c>
    </row>
    <row r="46" spans="1:53" x14ac:dyDescent="0.25">
      <c r="C46">
        <v>65</v>
      </c>
      <c r="E46" s="1">
        <v>153</v>
      </c>
      <c r="G46">
        <v>10</v>
      </c>
      <c r="H46" s="1">
        <v>153</v>
      </c>
      <c r="J46" t="s">
        <v>320</v>
      </c>
      <c r="V46" s="14">
        <v>2.0199999999999999E-2</v>
      </c>
      <c r="W46" s="14">
        <v>0.15010000000000001</v>
      </c>
      <c r="X46">
        <v>2.0499999999999998</v>
      </c>
      <c r="Y46">
        <v>4.33</v>
      </c>
      <c r="Z46">
        <v>4.26</v>
      </c>
      <c r="AA46">
        <v>1.71</v>
      </c>
      <c r="AM46" t="s">
        <v>51</v>
      </c>
      <c r="AN46" t="s">
        <v>51</v>
      </c>
      <c r="AO46" t="s">
        <v>230</v>
      </c>
      <c r="AP46">
        <v>0.43</v>
      </c>
      <c r="AQ46" t="s">
        <v>235</v>
      </c>
      <c r="AR46" t="s">
        <v>235</v>
      </c>
      <c r="AS46" t="s">
        <v>289</v>
      </c>
      <c r="AT46" t="s">
        <v>227</v>
      </c>
      <c r="AU46" t="s">
        <v>321</v>
      </c>
      <c r="AV46">
        <v>2.7</v>
      </c>
      <c r="AW46">
        <v>4.0999999999999996</v>
      </c>
      <c r="AX46">
        <v>44.48</v>
      </c>
    </row>
    <row r="47" spans="1:53" x14ac:dyDescent="0.25">
      <c r="C47">
        <v>65</v>
      </c>
      <c r="E47" s="1">
        <v>154</v>
      </c>
      <c r="G47">
        <v>10</v>
      </c>
      <c r="H47" s="1">
        <v>154</v>
      </c>
      <c r="I47">
        <v>22</v>
      </c>
      <c r="J47">
        <v>24.475999999999999</v>
      </c>
      <c r="K47">
        <v>255</v>
      </c>
      <c r="L47">
        <v>255</v>
      </c>
      <c r="M47">
        <v>255</v>
      </c>
      <c r="N47">
        <v>5.5149999999999997</v>
      </c>
      <c r="O47">
        <v>21.748999999999999</v>
      </c>
      <c r="P47">
        <v>0.42699999999999999</v>
      </c>
      <c r="Q47">
        <v>3.9340000000000002</v>
      </c>
      <c r="R47">
        <v>0.254</v>
      </c>
      <c r="S47">
        <v>0.97899999999999998</v>
      </c>
      <c r="T47">
        <v>255</v>
      </c>
      <c r="U47">
        <v>255</v>
      </c>
      <c r="V47" s="14">
        <v>2.7400000000000001E-2</v>
      </c>
      <c r="W47" s="14">
        <v>0.2077</v>
      </c>
      <c r="X47">
        <v>0.64</v>
      </c>
      <c r="Y47">
        <v>0.86</v>
      </c>
      <c r="Z47">
        <v>0.92</v>
      </c>
      <c r="AA47">
        <v>1.98</v>
      </c>
      <c r="AM47" t="s">
        <v>51</v>
      </c>
      <c r="AN47" t="s">
        <v>51</v>
      </c>
      <c r="AO47" t="s">
        <v>230</v>
      </c>
      <c r="AP47">
        <v>0.7</v>
      </c>
      <c r="AQ47" t="s">
        <v>235</v>
      </c>
      <c r="AR47" t="s">
        <v>235</v>
      </c>
      <c r="AS47">
        <v>2</v>
      </c>
      <c r="AT47" t="s">
        <v>227</v>
      </c>
      <c r="AV47">
        <v>50.07</v>
      </c>
      <c r="AW47">
        <v>23.21</v>
      </c>
      <c r="AX47">
        <v>0.78</v>
      </c>
    </row>
    <row r="48" spans="1:53" x14ac:dyDescent="0.25">
      <c r="A48" s="5"/>
      <c r="B48" s="5"/>
      <c r="C48" s="5">
        <v>65</v>
      </c>
      <c r="D48" s="5"/>
      <c r="E48" s="6">
        <v>155</v>
      </c>
      <c r="F48" s="5"/>
      <c r="G48" s="5">
        <v>10</v>
      </c>
      <c r="H48" s="6">
        <v>155</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t="s">
        <v>317</v>
      </c>
      <c r="AN48" s="5"/>
      <c r="AO48" s="5"/>
      <c r="AP48" s="5"/>
      <c r="AQ48" s="5"/>
      <c r="AR48" s="5"/>
      <c r="AS48" s="5"/>
      <c r="AT48" s="5"/>
      <c r="AU48" s="5"/>
      <c r="AV48" s="5"/>
      <c r="AW48" s="5"/>
      <c r="AX48" s="5"/>
      <c r="AY48" s="5"/>
      <c r="AZ48" s="5"/>
      <c r="BA48" s="5"/>
    </row>
    <row r="49" spans="3:52" x14ac:dyDescent="0.25">
      <c r="C49">
        <v>65</v>
      </c>
      <c r="E49" s="1">
        <v>156</v>
      </c>
      <c r="G49">
        <v>10</v>
      </c>
      <c r="H49" s="1">
        <v>156</v>
      </c>
      <c r="I49">
        <v>23</v>
      </c>
      <c r="J49">
        <v>4.4640000000000004</v>
      </c>
      <c r="K49">
        <v>255</v>
      </c>
      <c r="L49">
        <v>255</v>
      </c>
      <c r="M49">
        <v>255</v>
      </c>
      <c r="N49">
        <v>9.0030000000000001</v>
      </c>
      <c r="O49">
        <v>18.829999999999998</v>
      </c>
      <c r="P49">
        <v>0.39600000000000002</v>
      </c>
      <c r="Q49">
        <v>4.3070000000000004</v>
      </c>
      <c r="R49">
        <v>0.23200000000000001</v>
      </c>
      <c r="S49">
        <v>0.98099999999999998</v>
      </c>
      <c r="T49">
        <v>255</v>
      </c>
      <c r="U49">
        <v>255</v>
      </c>
      <c r="V49" s="14">
        <v>4.1000000000000003E-3</v>
      </c>
      <c r="W49" s="14">
        <v>4.7399999999999998E-2</v>
      </c>
      <c r="X49">
        <v>0.75</v>
      </c>
      <c r="Y49">
        <v>1.21</v>
      </c>
      <c r="Z49">
        <v>1.37</v>
      </c>
      <c r="AA49">
        <v>0.46</v>
      </c>
      <c r="AM49" t="s">
        <v>51</v>
      </c>
      <c r="AN49" t="s">
        <v>51</v>
      </c>
      <c r="AO49" t="s">
        <v>230</v>
      </c>
      <c r="AP49">
        <v>0.37</v>
      </c>
      <c r="AQ49">
        <v>1</v>
      </c>
      <c r="AR49" t="s">
        <v>227</v>
      </c>
      <c r="AS49" t="s">
        <v>325</v>
      </c>
      <c r="AT49" t="s">
        <v>227</v>
      </c>
      <c r="AV49">
        <v>35.42</v>
      </c>
      <c r="AW49">
        <v>12.09</v>
      </c>
      <c r="AX49">
        <v>1.17</v>
      </c>
    </row>
    <row r="50" spans="3:52" x14ac:dyDescent="0.25">
      <c r="C50">
        <v>65</v>
      </c>
      <c r="E50" s="1">
        <v>157</v>
      </c>
      <c r="G50">
        <v>10</v>
      </c>
      <c r="H50" s="1">
        <v>157</v>
      </c>
      <c r="I50">
        <v>24</v>
      </c>
      <c r="J50">
        <v>4.26</v>
      </c>
      <c r="K50">
        <v>255</v>
      </c>
      <c r="L50">
        <v>255</v>
      </c>
      <c r="M50">
        <v>255</v>
      </c>
      <c r="N50">
        <v>11.698</v>
      </c>
      <c r="O50">
        <v>18.225999999999999</v>
      </c>
      <c r="P50">
        <v>0.318</v>
      </c>
      <c r="Q50">
        <v>5.4989999999999997</v>
      </c>
      <c r="R50">
        <v>0.182</v>
      </c>
      <c r="S50">
        <v>0.97299999999999998</v>
      </c>
      <c r="T50">
        <v>255</v>
      </c>
      <c r="U50">
        <v>255</v>
      </c>
      <c r="V50" s="14">
        <v>1.41E-2</v>
      </c>
      <c r="W50" s="14">
        <v>3.15E-2</v>
      </c>
      <c r="X50">
        <v>0.72</v>
      </c>
      <c r="Y50">
        <v>1.02</v>
      </c>
      <c r="Z50">
        <v>0.95</v>
      </c>
      <c r="AA50">
        <v>0.34</v>
      </c>
      <c r="AM50" t="s">
        <v>51</v>
      </c>
      <c r="AN50" t="s">
        <v>51</v>
      </c>
      <c r="AO50" t="s">
        <v>230</v>
      </c>
      <c r="AP50">
        <v>0.28000000000000003</v>
      </c>
      <c r="AQ50">
        <v>1</v>
      </c>
      <c r="AR50" t="s">
        <v>227</v>
      </c>
      <c r="AS50">
        <v>6</v>
      </c>
      <c r="AT50" t="s">
        <v>227</v>
      </c>
      <c r="AV50">
        <v>43.18</v>
      </c>
      <c r="AW50">
        <v>9.16</v>
      </c>
      <c r="AX50">
        <v>1.05</v>
      </c>
      <c r="AY50">
        <v>1</v>
      </c>
      <c r="AZ50">
        <v>0.03</v>
      </c>
    </row>
    <row r="51" spans="3:52" x14ac:dyDescent="0.25">
      <c r="C51">
        <v>65</v>
      </c>
      <c r="E51" s="1">
        <v>158</v>
      </c>
      <c r="G51">
        <v>10</v>
      </c>
      <c r="H51" s="1">
        <v>158</v>
      </c>
      <c r="I51" s="14">
        <v>25</v>
      </c>
      <c r="J51" s="14">
        <v>2.16</v>
      </c>
      <c r="K51" s="14">
        <v>255</v>
      </c>
      <c r="L51" s="14">
        <v>255</v>
      </c>
      <c r="M51" s="14">
        <v>255</v>
      </c>
      <c r="N51" s="14">
        <v>13.885</v>
      </c>
      <c r="O51" s="14">
        <v>18.018000000000001</v>
      </c>
      <c r="P51" s="14">
        <v>0.46300000000000002</v>
      </c>
      <c r="Q51" s="14">
        <v>3.5190000000000001</v>
      </c>
      <c r="R51" s="14">
        <v>0.28399999999999997</v>
      </c>
      <c r="S51" s="14">
        <v>0.96599999999999997</v>
      </c>
      <c r="T51" s="14">
        <v>255</v>
      </c>
      <c r="U51" s="14">
        <v>255</v>
      </c>
      <c r="V51" s="14">
        <v>1.32E-2</v>
      </c>
      <c r="W51" s="14">
        <v>1.61E-2</v>
      </c>
      <c r="X51">
        <v>1.1299999999999999</v>
      </c>
      <c r="Y51">
        <v>1.62</v>
      </c>
      <c r="Z51">
        <v>1.81</v>
      </c>
      <c r="AA51">
        <v>0.27</v>
      </c>
      <c r="AM51" t="s">
        <v>51</v>
      </c>
      <c r="AN51" t="s">
        <v>51</v>
      </c>
      <c r="AO51" t="s">
        <v>330</v>
      </c>
      <c r="AP51">
        <v>0.23</v>
      </c>
      <c r="AQ51">
        <v>1</v>
      </c>
      <c r="AR51">
        <v>0.15</v>
      </c>
      <c r="AS51" t="s">
        <v>263</v>
      </c>
      <c r="AU51" t="s">
        <v>331</v>
      </c>
      <c r="AV51">
        <v>7.54</v>
      </c>
      <c r="AW51">
        <v>23.48</v>
      </c>
      <c r="AX51">
        <v>2.72</v>
      </c>
    </row>
    <row r="52" spans="3:52" x14ac:dyDescent="0.25">
      <c r="C52">
        <v>65</v>
      </c>
      <c r="E52" s="1">
        <v>159</v>
      </c>
      <c r="G52">
        <v>10</v>
      </c>
      <c r="H52" s="1">
        <v>159</v>
      </c>
      <c r="I52">
        <v>26</v>
      </c>
      <c r="J52">
        <v>1.8520000000000001</v>
      </c>
      <c r="K52">
        <v>255</v>
      </c>
      <c r="L52">
        <v>255</v>
      </c>
      <c r="M52">
        <v>255</v>
      </c>
      <c r="N52">
        <v>16.268999999999998</v>
      </c>
      <c r="O52">
        <v>17.875</v>
      </c>
      <c r="P52">
        <v>0.48599999999999999</v>
      </c>
      <c r="Q52">
        <v>2.9870000000000001</v>
      </c>
      <c r="R52">
        <v>0.33500000000000002</v>
      </c>
      <c r="S52">
        <v>0.96799999999999997</v>
      </c>
      <c r="T52">
        <v>255</v>
      </c>
      <c r="U52">
        <v>255</v>
      </c>
      <c r="V52" s="14">
        <v>1.5699999999999999E-2</v>
      </c>
      <c r="W52" s="14">
        <v>1.78E-2</v>
      </c>
      <c r="X52">
        <v>1.44</v>
      </c>
      <c r="Y52">
        <v>1.98</v>
      </c>
      <c r="Z52">
        <v>1.91</v>
      </c>
      <c r="AA52">
        <v>0.27</v>
      </c>
      <c r="AM52" t="s">
        <v>46</v>
      </c>
      <c r="AN52" t="s">
        <v>51</v>
      </c>
      <c r="AO52" t="s">
        <v>330</v>
      </c>
      <c r="AP52">
        <v>0.23</v>
      </c>
      <c r="AQ52" t="s">
        <v>46</v>
      </c>
      <c r="AR52" t="s">
        <v>46</v>
      </c>
      <c r="AS52" t="s">
        <v>289</v>
      </c>
      <c r="AT52" t="s">
        <v>227</v>
      </c>
      <c r="AV52">
        <v>7.84</v>
      </c>
      <c r="AW52">
        <v>27.82</v>
      </c>
      <c r="AX52">
        <v>2.08</v>
      </c>
    </row>
    <row r="53" spans="3:52" x14ac:dyDescent="0.25">
      <c r="C53">
        <v>65</v>
      </c>
      <c r="E53" s="1">
        <v>160</v>
      </c>
      <c r="G53">
        <v>10</v>
      </c>
      <c r="H53" s="1">
        <v>160</v>
      </c>
      <c r="I53">
        <v>1</v>
      </c>
      <c r="J53">
        <v>1.2809999999999999</v>
      </c>
      <c r="K53">
        <v>255</v>
      </c>
      <c r="L53">
        <v>255</v>
      </c>
      <c r="M53">
        <v>255</v>
      </c>
      <c r="N53">
        <v>4.2629999999999999</v>
      </c>
      <c r="O53">
        <v>3.03</v>
      </c>
      <c r="P53">
        <v>0.44900000000000001</v>
      </c>
      <c r="Q53">
        <v>4.3860000000000001</v>
      </c>
      <c r="R53">
        <v>0.22800000000000001</v>
      </c>
      <c r="S53">
        <v>0.96899999999999997</v>
      </c>
      <c r="T53">
        <v>255</v>
      </c>
      <c r="U53">
        <v>255</v>
      </c>
      <c r="V53" s="14">
        <v>2.3400000000000001E-2</v>
      </c>
      <c r="W53" s="14">
        <v>1.3100000000000001E-2</v>
      </c>
      <c r="X53">
        <v>1.22</v>
      </c>
      <c r="Y53">
        <v>1.47</v>
      </c>
      <c r="Z53">
        <v>1.97</v>
      </c>
      <c r="AA53">
        <v>0.17</v>
      </c>
      <c r="AM53" t="s">
        <v>51</v>
      </c>
      <c r="AN53" t="s">
        <v>46</v>
      </c>
      <c r="AO53" t="s">
        <v>330</v>
      </c>
      <c r="AP53">
        <v>0.32</v>
      </c>
      <c r="AQ53">
        <v>1</v>
      </c>
      <c r="AR53">
        <v>0.12</v>
      </c>
      <c r="AV53">
        <v>28.33</v>
      </c>
      <c r="AW53">
        <v>8.32</v>
      </c>
      <c r="AX53">
        <v>2.4</v>
      </c>
    </row>
    <row r="54" spans="3:52" x14ac:dyDescent="0.25">
      <c r="C54">
        <v>65</v>
      </c>
      <c r="E54" s="1">
        <v>161</v>
      </c>
      <c r="G54">
        <v>3</v>
      </c>
      <c r="H54" s="1">
        <v>161</v>
      </c>
      <c r="I54">
        <v>2</v>
      </c>
      <c r="J54">
        <v>28.204000000000001</v>
      </c>
      <c r="K54">
        <v>255</v>
      </c>
      <c r="L54">
        <v>255</v>
      </c>
      <c r="M54">
        <v>255</v>
      </c>
      <c r="N54">
        <v>8.4039999999999999</v>
      </c>
      <c r="O54">
        <v>16.573</v>
      </c>
      <c r="P54">
        <v>0.34100000000000003</v>
      </c>
      <c r="Q54">
        <v>4.7629999999999999</v>
      </c>
      <c r="R54">
        <v>0.21</v>
      </c>
      <c r="S54">
        <v>0.95799999999999996</v>
      </c>
      <c r="T54">
        <v>255</v>
      </c>
      <c r="U54">
        <v>255</v>
      </c>
      <c r="V54" s="14">
        <v>1.9300000000000001E-2</v>
      </c>
      <c r="W54" s="14">
        <v>0.159</v>
      </c>
      <c r="X54">
        <v>0.24</v>
      </c>
      <c r="Y54">
        <v>0.26</v>
      </c>
      <c r="Z54">
        <v>0.34</v>
      </c>
      <c r="AA54">
        <v>0.81</v>
      </c>
      <c r="AM54" t="s">
        <v>51</v>
      </c>
      <c r="AN54" t="s">
        <v>51</v>
      </c>
      <c r="AO54">
        <v>27</v>
      </c>
      <c r="AP54">
        <v>0.18</v>
      </c>
      <c r="AQ54">
        <v>1</v>
      </c>
      <c r="AR54">
        <v>0.7</v>
      </c>
      <c r="AS54">
        <v>6</v>
      </c>
      <c r="AT54">
        <v>0.1</v>
      </c>
      <c r="AU54" t="s">
        <v>335</v>
      </c>
      <c r="AV54">
        <v>14.09</v>
      </c>
      <c r="AW54">
        <v>8.1999999999999993</v>
      </c>
      <c r="AX54">
        <v>8.5299999999999994</v>
      </c>
    </row>
    <row r="55" spans="3:52" x14ac:dyDescent="0.25">
      <c r="C55">
        <v>65</v>
      </c>
      <c r="E55" s="1">
        <v>162</v>
      </c>
      <c r="G55">
        <v>3</v>
      </c>
      <c r="H55" s="1">
        <v>162</v>
      </c>
      <c r="I55">
        <v>3</v>
      </c>
      <c r="J55">
        <v>1.6619999999999999</v>
      </c>
      <c r="K55">
        <v>255</v>
      </c>
      <c r="L55">
        <v>255</v>
      </c>
      <c r="M55">
        <v>255</v>
      </c>
      <c r="N55">
        <v>12.625999999999999</v>
      </c>
      <c r="O55">
        <v>2.4169999999999998</v>
      </c>
      <c r="P55">
        <v>0.50900000000000001</v>
      </c>
      <c r="Q55">
        <v>3.085</v>
      </c>
      <c r="R55">
        <v>0.32400000000000001</v>
      </c>
      <c r="S55">
        <v>0.96099999999999997</v>
      </c>
      <c r="T55">
        <v>255</v>
      </c>
      <c r="U55">
        <v>255</v>
      </c>
      <c r="V55" s="14">
        <v>3.61E-2</v>
      </c>
      <c r="W55" s="14">
        <v>1.4999999999999999E-2</v>
      </c>
      <c r="X55">
        <v>0.84</v>
      </c>
      <c r="Y55">
        <v>0.87</v>
      </c>
      <c r="Z55">
        <v>0.9</v>
      </c>
      <c r="AA55">
        <v>0.11</v>
      </c>
      <c r="AM55" t="s">
        <v>51</v>
      </c>
      <c r="AN55" t="s">
        <v>51</v>
      </c>
      <c r="AO55" t="s">
        <v>330</v>
      </c>
      <c r="AP55">
        <v>0.13</v>
      </c>
      <c r="AQ55">
        <v>1</v>
      </c>
      <c r="AR55">
        <v>0.06</v>
      </c>
      <c r="AS55" t="s">
        <v>263</v>
      </c>
      <c r="AT55" t="s">
        <v>227</v>
      </c>
      <c r="AV55">
        <v>25.77</v>
      </c>
      <c r="AW55">
        <v>7.98</v>
      </c>
      <c r="AX55">
        <v>1.38</v>
      </c>
    </row>
    <row r="56" spans="3:52" x14ac:dyDescent="0.25">
      <c r="C56">
        <v>65</v>
      </c>
      <c r="E56" s="1">
        <v>163</v>
      </c>
      <c r="G56">
        <v>3</v>
      </c>
      <c r="H56" s="1">
        <v>163</v>
      </c>
      <c r="I56">
        <v>4</v>
      </c>
      <c r="J56">
        <v>2.016</v>
      </c>
      <c r="K56">
        <v>255</v>
      </c>
      <c r="L56">
        <v>255</v>
      </c>
      <c r="M56">
        <v>255</v>
      </c>
      <c r="N56">
        <v>12.372999999999999</v>
      </c>
      <c r="O56">
        <v>4.7489999999999997</v>
      </c>
      <c r="P56">
        <v>0.58599999999999997</v>
      </c>
      <c r="Q56">
        <v>2.7389999999999999</v>
      </c>
      <c r="R56">
        <v>0.36499999999999999</v>
      </c>
      <c r="S56">
        <v>0.97199999999999998</v>
      </c>
      <c r="T56">
        <v>255</v>
      </c>
      <c r="U56">
        <v>255</v>
      </c>
      <c r="V56" s="14">
        <v>3.44E-2</v>
      </c>
      <c r="W56" s="14">
        <v>2.3699999999999999E-2</v>
      </c>
      <c r="X56">
        <v>0.9</v>
      </c>
      <c r="Y56">
        <v>0.95</v>
      </c>
      <c r="Z56">
        <v>0.96</v>
      </c>
      <c r="AA56">
        <v>0.15</v>
      </c>
      <c r="AM56" t="s">
        <v>51</v>
      </c>
      <c r="AN56" t="s">
        <v>51</v>
      </c>
      <c r="AO56" t="s">
        <v>330</v>
      </c>
      <c r="AP56">
        <v>0.14000000000000001</v>
      </c>
      <c r="AQ56">
        <v>1</v>
      </c>
      <c r="AR56">
        <v>0.05</v>
      </c>
      <c r="AS56">
        <v>1</v>
      </c>
      <c r="AT56">
        <v>0.05</v>
      </c>
    </row>
    <row r="57" spans="3:52" x14ac:dyDescent="0.25">
      <c r="C57">
        <v>65</v>
      </c>
      <c r="E57" s="1">
        <v>164</v>
      </c>
      <c r="G57">
        <v>3</v>
      </c>
      <c r="H57" s="1">
        <v>164</v>
      </c>
      <c r="I57">
        <v>5</v>
      </c>
      <c r="J57">
        <v>1.5860000000000001</v>
      </c>
      <c r="K57">
        <v>255</v>
      </c>
      <c r="L57">
        <v>255</v>
      </c>
      <c r="M57">
        <v>255</v>
      </c>
      <c r="N57">
        <v>12.631</v>
      </c>
      <c r="O57">
        <v>7.4960000000000004</v>
      </c>
      <c r="P57">
        <v>0.54900000000000004</v>
      </c>
      <c r="Q57">
        <v>3.11</v>
      </c>
      <c r="R57">
        <v>0.32200000000000001</v>
      </c>
      <c r="S57">
        <v>0.97099999999999997</v>
      </c>
      <c r="T57">
        <v>255</v>
      </c>
      <c r="U57">
        <v>255</v>
      </c>
      <c r="V57" s="14">
        <v>3.2099999999999997E-2</v>
      </c>
      <c r="W57" s="14">
        <v>1.6199999999999999E-2</v>
      </c>
      <c r="X57">
        <v>0.92</v>
      </c>
      <c r="Y57">
        <v>0.91</v>
      </c>
      <c r="Z57">
        <v>0.6</v>
      </c>
      <c r="AA57">
        <v>0.11</v>
      </c>
      <c r="AM57" t="s">
        <v>51</v>
      </c>
      <c r="AN57" t="s">
        <v>51</v>
      </c>
      <c r="AO57" t="s">
        <v>330</v>
      </c>
      <c r="AP57">
        <v>0.1</v>
      </c>
      <c r="AQ57">
        <v>1</v>
      </c>
      <c r="AR57">
        <v>0.06</v>
      </c>
      <c r="AS57" t="s">
        <v>338</v>
      </c>
      <c r="AT57">
        <v>0.1</v>
      </c>
    </row>
    <row r="58" spans="3:52" x14ac:dyDescent="0.25">
      <c r="C58">
        <v>65</v>
      </c>
      <c r="E58" s="1">
        <v>165</v>
      </c>
      <c r="G58">
        <v>1</v>
      </c>
      <c r="H58" s="1">
        <v>165</v>
      </c>
      <c r="I58">
        <v>6</v>
      </c>
      <c r="J58">
        <v>2.2440000000000002</v>
      </c>
      <c r="K58">
        <v>255</v>
      </c>
      <c r="L58">
        <v>255</v>
      </c>
      <c r="M58">
        <v>255</v>
      </c>
      <c r="N58">
        <v>12.627000000000001</v>
      </c>
      <c r="O58">
        <v>10.215999999999999</v>
      </c>
      <c r="P58">
        <v>0.46200000000000002</v>
      </c>
      <c r="Q58">
        <v>3.8580000000000001</v>
      </c>
      <c r="R58">
        <v>0.25900000000000001</v>
      </c>
      <c r="S58">
        <v>0.96799999999999997</v>
      </c>
      <c r="T58">
        <v>255</v>
      </c>
      <c r="U58">
        <v>255</v>
      </c>
      <c r="V58" s="14">
        <v>2.5700000000000001E-2</v>
      </c>
      <c r="W58" s="14">
        <v>2.06E-2</v>
      </c>
      <c r="X58">
        <v>0.87</v>
      </c>
      <c r="Y58">
        <v>0.82</v>
      </c>
      <c r="Z58">
        <v>0.7</v>
      </c>
      <c r="AA58">
        <v>0.14000000000000001</v>
      </c>
      <c r="AM58" t="s">
        <v>46</v>
      </c>
      <c r="AN58" t="s">
        <v>51</v>
      </c>
      <c r="AO58" t="s">
        <v>312</v>
      </c>
      <c r="AP58">
        <v>0.18</v>
      </c>
      <c r="AQ58">
        <v>1</v>
      </c>
      <c r="AR58">
        <v>0.06</v>
      </c>
      <c r="AS58">
        <v>1</v>
      </c>
      <c r="AT58">
        <v>0.09</v>
      </c>
      <c r="AU58" t="s">
        <v>339</v>
      </c>
      <c r="AV58">
        <v>25.33</v>
      </c>
      <c r="AW58">
        <v>6.59</v>
      </c>
      <c r="AX58">
        <v>0.83</v>
      </c>
    </row>
    <row r="59" spans="3:52" x14ac:dyDescent="0.25">
      <c r="C59">
        <v>70</v>
      </c>
      <c r="E59" s="1">
        <v>166</v>
      </c>
      <c r="G59">
        <v>10</v>
      </c>
      <c r="H59" s="1">
        <v>166</v>
      </c>
      <c r="I59">
        <v>7</v>
      </c>
      <c r="J59">
        <v>1.7130000000000001</v>
      </c>
      <c r="K59">
        <v>255</v>
      </c>
      <c r="L59">
        <v>255</v>
      </c>
      <c r="M59">
        <v>255</v>
      </c>
      <c r="N59">
        <v>15.879</v>
      </c>
      <c r="O59">
        <v>3.7719999999999998</v>
      </c>
      <c r="P59">
        <v>0.27200000000000002</v>
      </c>
      <c r="Q59">
        <v>6.6550000000000002</v>
      </c>
      <c r="R59">
        <v>0.15</v>
      </c>
      <c r="S59">
        <v>0.95799999999999996</v>
      </c>
      <c r="T59">
        <v>255</v>
      </c>
      <c r="U59">
        <v>255</v>
      </c>
      <c r="V59" s="14">
        <v>1.6999999999999999E-3</v>
      </c>
      <c r="W59" s="14">
        <v>1.9400000000000001E-2</v>
      </c>
      <c r="X59">
        <v>0.42</v>
      </c>
      <c r="Y59">
        <v>0.68</v>
      </c>
      <c r="Z59">
        <v>0.61</v>
      </c>
      <c r="AA59">
        <v>0.1</v>
      </c>
      <c r="AO59" t="s">
        <v>230</v>
      </c>
      <c r="AP59">
        <v>0.08</v>
      </c>
      <c r="AQ59">
        <v>2</v>
      </c>
      <c r="AR59" t="s">
        <v>340</v>
      </c>
      <c r="AS59" t="s">
        <v>307</v>
      </c>
      <c r="AT59" t="s">
        <v>340</v>
      </c>
      <c r="AV59">
        <v>20.46</v>
      </c>
      <c r="AW59">
        <v>6.02</v>
      </c>
    </row>
    <row r="60" spans="3:52" x14ac:dyDescent="0.25">
      <c r="C60">
        <v>70</v>
      </c>
      <c r="E60" s="1">
        <v>167</v>
      </c>
      <c r="G60">
        <v>10</v>
      </c>
      <c r="H60" s="1">
        <v>167</v>
      </c>
      <c r="I60">
        <v>8</v>
      </c>
      <c r="J60">
        <v>2.2999999999999998</v>
      </c>
      <c r="K60">
        <v>255</v>
      </c>
      <c r="L60">
        <v>255</v>
      </c>
      <c r="M60">
        <v>255</v>
      </c>
      <c r="N60">
        <v>16.248000000000001</v>
      </c>
      <c r="O60">
        <v>9.0679999999999996</v>
      </c>
      <c r="P60">
        <v>0.34100000000000003</v>
      </c>
      <c r="Q60">
        <v>5.72</v>
      </c>
      <c r="R60">
        <v>0.17499999999999999</v>
      </c>
      <c r="S60">
        <v>0.96599999999999997</v>
      </c>
      <c r="T60">
        <v>255</v>
      </c>
      <c r="U60">
        <v>255</v>
      </c>
      <c r="V60" s="14">
        <v>5.3E-3</v>
      </c>
      <c r="W60" s="14">
        <v>2.2200000000000001E-2</v>
      </c>
      <c r="X60">
        <v>0.65</v>
      </c>
      <c r="Y60">
        <v>0.76</v>
      </c>
      <c r="Z60">
        <v>0.87</v>
      </c>
      <c r="AA60">
        <v>0.16</v>
      </c>
      <c r="AO60" t="s">
        <v>230</v>
      </c>
      <c r="AP60">
        <v>0.11</v>
      </c>
      <c r="AQ60">
        <v>1</v>
      </c>
      <c r="AR60" t="s">
        <v>340</v>
      </c>
      <c r="AS60" t="s">
        <v>307</v>
      </c>
      <c r="AT60" t="s">
        <v>340</v>
      </c>
      <c r="AV60">
        <v>17.62</v>
      </c>
      <c r="AW60">
        <v>6.79</v>
      </c>
    </row>
    <row r="61" spans="3:52" x14ac:dyDescent="0.25">
      <c r="C61">
        <v>70</v>
      </c>
      <c r="E61" s="1">
        <v>168</v>
      </c>
      <c r="G61">
        <v>10</v>
      </c>
      <c r="H61" s="1">
        <v>168</v>
      </c>
      <c r="I61">
        <v>9</v>
      </c>
      <c r="J61">
        <v>21.783999999999999</v>
      </c>
      <c r="K61">
        <v>255</v>
      </c>
      <c r="L61">
        <v>255</v>
      </c>
      <c r="M61">
        <v>255</v>
      </c>
      <c r="N61">
        <v>3.05</v>
      </c>
      <c r="O61">
        <v>18.617000000000001</v>
      </c>
      <c r="P61">
        <v>0.32400000000000001</v>
      </c>
      <c r="Q61">
        <v>5.2080000000000002</v>
      </c>
      <c r="R61">
        <v>0.192</v>
      </c>
      <c r="S61">
        <v>0.94499999999999995</v>
      </c>
      <c r="T61">
        <v>255</v>
      </c>
      <c r="U61">
        <v>255</v>
      </c>
      <c r="V61" s="14">
        <v>1.8599999999999998E-2</v>
      </c>
      <c r="W61" s="14">
        <v>0.34789999999999999</v>
      </c>
      <c r="X61">
        <v>0.66</v>
      </c>
      <c r="Y61">
        <v>0.75</v>
      </c>
      <c r="Z61">
        <v>1</v>
      </c>
      <c r="AA61">
        <v>1.51</v>
      </c>
      <c r="AM61" t="s">
        <v>51</v>
      </c>
      <c r="AN61" t="s">
        <v>51</v>
      </c>
      <c r="AO61">
        <v>11</v>
      </c>
      <c r="AP61">
        <v>0.22</v>
      </c>
      <c r="AQ61" t="s">
        <v>343</v>
      </c>
      <c r="AR61">
        <v>0.36</v>
      </c>
      <c r="AS61">
        <v>2</v>
      </c>
      <c r="AT61" t="s">
        <v>340</v>
      </c>
      <c r="AV61">
        <v>15.04</v>
      </c>
      <c r="AW61">
        <v>10.210000000000001</v>
      </c>
      <c r="AX61">
        <v>4.75</v>
      </c>
    </row>
    <row r="62" spans="3:52" x14ac:dyDescent="0.25">
      <c r="C62">
        <v>70</v>
      </c>
      <c r="E62" s="1">
        <v>169</v>
      </c>
      <c r="G62">
        <v>10</v>
      </c>
      <c r="H62" s="1">
        <v>169</v>
      </c>
      <c r="I62">
        <v>10</v>
      </c>
      <c r="J62">
        <v>11.827999999999999</v>
      </c>
      <c r="K62">
        <v>255</v>
      </c>
      <c r="L62">
        <v>255</v>
      </c>
      <c r="M62">
        <v>255</v>
      </c>
      <c r="N62">
        <v>15.042999999999999</v>
      </c>
      <c r="O62">
        <v>19.341999999999999</v>
      </c>
      <c r="P62">
        <v>0.23899999999999999</v>
      </c>
      <c r="Q62">
        <v>5.5</v>
      </c>
      <c r="R62">
        <v>0.182</v>
      </c>
      <c r="S62">
        <v>0.82099999999999995</v>
      </c>
      <c r="T62">
        <v>255</v>
      </c>
      <c r="U62">
        <v>255</v>
      </c>
      <c r="V62" s="14">
        <v>2.29E-2</v>
      </c>
      <c r="W62" s="14">
        <v>0.12670000000000001</v>
      </c>
      <c r="X62">
        <v>0.81</v>
      </c>
      <c r="Y62">
        <v>0.91</v>
      </c>
      <c r="Z62">
        <v>0.83</v>
      </c>
      <c r="AA62">
        <v>0.97</v>
      </c>
      <c r="AM62" t="s">
        <v>344</v>
      </c>
      <c r="AN62" t="s">
        <v>46</v>
      </c>
      <c r="AO62">
        <v>6</v>
      </c>
      <c r="AP62">
        <v>0.16</v>
      </c>
      <c r="AQ62" t="s">
        <v>235</v>
      </c>
      <c r="AR62" t="s">
        <v>235</v>
      </c>
      <c r="AS62">
        <v>1</v>
      </c>
      <c r="AT62" t="s">
        <v>340</v>
      </c>
      <c r="AU62" t="s">
        <v>345</v>
      </c>
    </row>
    <row r="63" spans="3:52" x14ac:dyDescent="0.25">
      <c r="C63">
        <v>70</v>
      </c>
      <c r="E63" s="1">
        <v>170</v>
      </c>
      <c r="G63">
        <v>10</v>
      </c>
      <c r="H63" s="1">
        <v>170</v>
      </c>
      <c r="I63">
        <v>1</v>
      </c>
      <c r="J63">
        <v>3.653</v>
      </c>
      <c r="K63">
        <v>255</v>
      </c>
      <c r="L63">
        <v>255</v>
      </c>
      <c r="M63">
        <v>255</v>
      </c>
      <c r="N63">
        <v>4.2859999999999996</v>
      </c>
      <c r="O63">
        <v>2.7240000000000002</v>
      </c>
      <c r="P63">
        <v>0.40200000000000002</v>
      </c>
      <c r="Q63">
        <v>4.383</v>
      </c>
      <c r="R63">
        <v>0.22800000000000001</v>
      </c>
      <c r="S63">
        <v>0.97199999999999998</v>
      </c>
      <c r="T63">
        <v>255</v>
      </c>
      <c r="U63">
        <v>255</v>
      </c>
      <c r="V63" s="14">
        <v>4.5999999999999999E-3</v>
      </c>
      <c r="W63" s="14">
        <v>7.0800000000000002E-2</v>
      </c>
      <c r="X63">
        <v>1.27</v>
      </c>
      <c r="Y63">
        <v>1.61</v>
      </c>
      <c r="Z63">
        <v>1.37</v>
      </c>
      <c r="AA63">
        <v>0.42</v>
      </c>
      <c r="AM63" t="s">
        <v>46</v>
      </c>
      <c r="AN63" t="s">
        <v>51</v>
      </c>
      <c r="AO63" t="s">
        <v>46</v>
      </c>
      <c r="AP63" t="s">
        <v>235</v>
      </c>
      <c r="AQ63" t="s">
        <v>235</v>
      </c>
      <c r="AR63" t="s">
        <v>235</v>
      </c>
      <c r="AS63" t="s">
        <v>235</v>
      </c>
      <c r="AT63" t="s">
        <v>235</v>
      </c>
      <c r="AU63" t="s">
        <v>346</v>
      </c>
    </row>
    <row r="64" spans="3:52" x14ac:dyDescent="0.25">
      <c r="C64">
        <v>70</v>
      </c>
      <c r="E64" s="1">
        <v>171</v>
      </c>
      <c r="G64">
        <v>10</v>
      </c>
      <c r="H64" s="1">
        <v>171</v>
      </c>
      <c r="I64">
        <v>2</v>
      </c>
      <c r="J64">
        <v>2.0569999999999999</v>
      </c>
      <c r="K64">
        <v>255</v>
      </c>
      <c r="L64">
        <v>255</v>
      </c>
      <c r="M64">
        <v>255</v>
      </c>
      <c r="N64">
        <v>6.4349999999999996</v>
      </c>
      <c r="O64">
        <v>2.778</v>
      </c>
      <c r="P64">
        <v>0.29799999999999999</v>
      </c>
      <c r="Q64">
        <v>6.2809999999999997</v>
      </c>
      <c r="R64">
        <v>0.159</v>
      </c>
      <c r="S64">
        <v>0.94799999999999995</v>
      </c>
      <c r="T64">
        <v>255</v>
      </c>
      <c r="U64">
        <v>255</v>
      </c>
      <c r="V64" s="14">
        <v>3.5999999999999999E-3</v>
      </c>
      <c r="W64" s="14">
        <v>2.5600000000000001E-2</v>
      </c>
      <c r="X64">
        <v>0.54</v>
      </c>
      <c r="Y64">
        <v>0.71</v>
      </c>
      <c r="Z64">
        <v>0.86</v>
      </c>
      <c r="AA64">
        <v>0.16</v>
      </c>
      <c r="AM64" t="s">
        <v>51</v>
      </c>
      <c r="AN64" t="s">
        <v>51</v>
      </c>
      <c r="AO64" t="s">
        <v>230</v>
      </c>
      <c r="AP64">
        <v>0.13</v>
      </c>
      <c r="AQ64">
        <v>1</v>
      </c>
      <c r="AR64">
        <v>0.03</v>
      </c>
      <c r="AS64">
        <v>3</v>
      </c>
      <c r="AT64">
        <v>0.01</v>
      </c>
      <c r="AV64">
        <v>22.44</v>
      </c>
      <c r="AW64">
        <v>6.67</v>
      </c>
    </row>
    <row r="65" spans="3:50" x14ac:dyDescent="0.25">
      <c r="C65">
        <v>70</v>
      </c>
      <c r="E65" s="1">
        <v>172</v>
      </c>
      <c r="G65">
        <v>10</v>
      </c>
      <c r="H65" s="1">
        <v>172</v>
      </c>
      <c r="I65">
        <v>3</v>
      </c>
      <c r="J65">
        <v>1.403</v>
      </c>
      <c r="K65">
        <v>255</v>
      </c>
      <c r="L65">
        <v>255</v>
      </c>
      <c r="M65">
        <v>255</v>
      </c>
      <c r="N65">
        <v>8.64</v>
      </c>
      <c r="O65">
        <v>2.7519999999999998</v>
      </c>
      <c r="P65">
        <v>0.307</v>
      </c>
      <c r="Q65">
        <v>6.1390000000000002</v>
      </c>
      <c r="R65">
        <v>0.16300000000000001</v>
      </c>
      <c r="S65">
        <v>0.96199999999999997</v>
      </c>
      <c r="T65">
        <v>255</v>
      </c>
      <c r="U65">
        <v>255</v>
      </c>
      <c r="V65" s="14">
        <v>2.2000000000000001E-3</v>
      </c>
      <c r="W65" s="14">
        <v>1.6899999999999998E-2</v>
      </c>
      <c r="X65">
        <v>0.52</v>
      </c>
      <c r="Y65">
        <v>0.57999999999999996</v>
      </c>
      <c r="Z65">
        <v>0.72</v>
      </c>
      <c r="AA65">
        <v>0.08</v>
      </c>
      <c r="AM65" t="s">
        <v>51</v>
      </c>
      <c r="AN65" t="s">
        <v>51</v>
      </c>
      <c r="AO65" t="s">
        <v>230</v>
      </c>
      <c r="AP65">
        <v>0.11</v>
      </c>
      <c r="AQ65">
        <v>1</v>
      </c>
      <c r="AR65" t="s">
        <v>340</v>
      </c>
      <c r="AS65" t="s">
        <v>307</v>
      </c>
      <c r="AT65" t="s">
        <v>340</v>
      </c>
      <c r="AV65">
        <v>6.32</v>
      </c>
      <c r="AW65">
        <v>21.97</v>
      </c>
    </row>
    <row r="66" spans="3:50" x14ac:dyDescent="0.25">
      <c r="C66">
        <v>70</v>
      </c>
      <c r="E66" s="1">
        <v>173</v>
      </c>
      <c r="G66">
        <v>10</v>
      </c>
      <c r="H66" s="1">
        <v>173</v>
      </c>
      <c r="I66">
        <v>4</v>
      </c>
      <c r="J66">
        <v>1.8939999999999999</v>
      </c>
      <c r="K66">
        <v>255</v>
      </c>
      <c r="L66">
        <v>255</v>
      </c>
      <c r="M66">
        <v>255</v>
      </c>
      <c r="N66">
        <v>10.904</v>
      </c>
      <c r="O66">
        <v>3.093</v>
      </c>
      <c r="P66">
        <v>0.36099999999999999</v>
      </c>
      <c r="Q66">
        <v>4.992</v>
      </c>
      <c r="R66">
        <v>0.2</v>
      </c>
      <c r="S66">
        <v>0.96399999999999997</v>
      </c>
      <c r="T66">
        <v>255</v>
      </c>
      <c r="U66">
        <v>255</v>
      </c>
      <c r="V66" s="14">
        <v>3.8E-3</v>
      </c>
      <c r="W66" s="14">
        <v>2.3800000000000002E-2</v>
      </c>
      <c r="X66">
        <v>1.0900000000000001</v>
      </c>
      <c r="Y66">
        <v>1.48</v>
      </c>
      <c r="Z66">
        <v>1.59</v>
      </c>
      <c r="AA66">
        <v>0.23</v>
      </c>
      <c r="AO66" t="s">
        <v>230</v>
      </c>
      <c r="AP66">
        <v>0.11</v>
      </c>
      <c r="AQ66">
        <v>1</v>
      </c>
      <c r="AR66" t="s">
        <v>340</v>
      </c>
      <c r="AS66" t="s">
        <v>351</v>
      </c>
      <c r="AT66" t="s">
        <v>340</v>
      </c>
      <c r="AV66">
        <v>18.170000000000002</v>
      </c>
      <c r="AW66">
        <v>6.51</v>
      </c>
    </row>
    <row r="67" spans="3:50" x14ac:dyDescent="0.25">
      <c r="C67">
        <v>70</v>
      </c>
      <c r="E67" s="1">
        <v>174</v>
      </c>
      <c r="G67">
        <v>10</v>
      </c>
      <c r="H67" s="1">
        <v>174</v>
      </c>
      <c r="I67">
        <v>5</v>
      </c>
      <c r="J67">
        <v>2.653</v>
      </c>
      <c r="K67">
        <v>255</v>
      </c>
      <c r="L67">
        <v>255</v>
      </c>
      <c r="M67">
        <v>255</v>
      </c>
      <c r="N67">
        <v>13.138999999999999</v>
      </c>
      <c r="O67">
        <v>2.7029999999999998</v>
      </c>
      <c r="P67">
        <v>0.504</v>
      </c>
      <c r="Q67">
        <v>3.56</v>
      </c>
      <c r="R67">
        <v>0.28100000000000003</v>
      </c>
      <c r="S67">
        <v>0.98099999999999998</v>
      </c>
      <c r="T67">
        <v>255</v>
      </c>
      <c r="U67">
        <v>255</v>
      </c>
      <c r="V67" s="14">
        <v>5.1999999999999998E-3</v>
      </c>
      <c r="W67" s="14">
        <v>4.2000000000000003E-2</v>
      </c>
      <c r="X67">
        <v>1.1399999999999999</v>
      </c>
      <c r="Y67">
        <v>1.44</v>
      </c>
      <c r="Z67">
        <v>1.69</v>
      </c>
      <c r="AA67">
        <v>0.31</v>
      </c>
      <c r="AM67" t="s">
        <v>51</v>
      </c>
      <c r="AN67" t="s">
        <v>46</v>
      </c>
      <c r="AO67" t="s">
        <v>230</v>
      </c>
      <c r="AP67">
        <v>0.11</v>
      </c>
      <c r="AQ67">
        <v>1</v>
      </c>
      <c r="AR67">
        <v>0.03</v>
      </c>
      <c r="AS67">
        <v>5</v>
      </c>
      <c r="AT67">
        <v>0.01</v>
      </c>
      <c r="AV67">
        <v>7.7</v>
      </c>
      <c r="AW67">
        <v>11.44</v>
      </c>
    </row>
    <row r="68" spans="3:50" x14ac:dyDescent="0.25">
      <c r="C68">
        <v>70</v>
      </c>
      <c r="E68" s="1">
        <v>175</v>
      </c>
      <c r="G68">
        <v>10</v>
      </c>
      <c r="H68" s="1">
        <v>175</v>
      </c>
      <c r="I68">
        <v>6</v>
      </c>
      <c r="J68">
        <v>2.3660000000000001</v>
      </c>
      <c r="K68">
        <v>255</v>
      </c>
      <c r="L68">
        <v>255</v>
      </c>
      <c r="M68">
        <v>255</v>
      </c>
      <c r="N68">
        <v>15.282</v>
      </c>
      <c r="O68">
        <v>3.407</v>
      </c>
      <c r="P68">
        <v>0.249</v>
      </c>
      <c r="Q68">
        <v>7.9619999999999997</v>
      </c>
      <c r="R68">
        <v>0.126</v>
      </c>
      <c r="S68">
        <v>0.90700000000000003</v>
      </c>
      <c r="T68">
        <v>255</v>
      </c>
      <c r="U68">
        <v>255</v>
      </c>
      <c r="V68" s="14">
        <v>4.3E-3</v>
      </c>
      <c r="W68" s="14">
        <v>2.0799999999999999E-2</v>
      </c>
      <c r="X68">
        <v>0.53</v>
      </c>
      <c r="Y68">
        <v>0.77</v>
      </c>
      <c r="Z68">
        <v>0.95</v>
      </c>
      <c r="AA68">
        <v>0.16</v>
      </c>
      <c r="AM68" t="s">
        <v>51</v>
      </c>
      <c r="AN68" t="s">
        <v>46</v>
      </c>
      <c r="AO68" t="s">
        <v>230</v>
      </c>
      <c r="AP68">
        <v>0.09</v>
      </c>
      <c r="AQ68">
        <v>1</v>
      </c>
      <c r="AR68" t="s">
        <v>340</v>
      </c>
      <c r="AS68" t="s">
        <v>263</v>
      </c>
      <c r="AT68" t="s">
        <v>340</v>
      </c>
      <c r="AV68">
        <v>17.25</v>
      </c>
      <c r="AW68">
        <v>5.52</v>
      </c>
    </row>
    <row r="69" spans="3:50" x14ac:dyDescent="0.25">
      <c r="C69">
        <v>70</v>
      </c>
      <c r="E69" s="1">
        <v>176</v>
      </c>
      <c r="G69">
        <v>10</v>
      </c>
      <c r="H69" s="1">
        <v>176</v>
      </c>
      <c r="I69">
        <v>7</v>
      </c>
      <c r="J69">
        <v>9.7309999999999999</v>
      </c>
      <c r="K69">
        <v>255</v>
      </c>
      <c r="L69">
        <v>255</v>
      </c>
      <c r="M69">
        <v>255</v>
      </c>
      <c r="N69">
        <v>17.521000000000001</v>
      </c>
      <c r="O69">
        <v>4.0910000000000002</v>
      </c>
      <c r="P69">
        <v>0.34899999999999998</v>
      </c>
      <c r="Q69">
        <v>4.0449999999999999</v>
      </c>
      <c r="R69">
        <v>0.247</v>
      </c>
      <c r="S69">
        <v>0.93</v>
      </c>
      <c r="T69">
        <v>255</v>
      </c>
      <c r="U69">
        <v>255</v>
      </c>
      <c r="V69" s="14">
        <v>1.03E-2</v>
      </c>
      <c r="W69" s="14">
        <v>0.14419999999999999</v>
      </c>
      <c r="X69">
        <v>1.54</v>
      </c>
      <c r="Y69">
        <v>1.87</v>
      </c>
      <c r="Z69">
        <v>1.86</v>
      </c>
      <c r="AA69">
        <v>1.43</v>
      </c>
      <c r="AM69" t="s">
        <v>51</v>
      </c>
      <c r="AN69" t="s">
        <v>51</v>
      </c>
      <c r="AO69">
        <v>3</v>
      </c>
      <c r="AP69">
        <v>0.11</v>
      </c>
      <c r="AQ69">
        <v>1</v>
      </c>
      <c r="AR69">
        <v>0.06</v>
      </c>
      <c r="AS69">
        <v>2</v>
      </c>
      <c r="AT69" t="s">
        <v>340</v>
      </c>
    </row>
    <row r="70" spans="3:50" x14ac:dyDescent="0.25">
      <c r="C70">
        <v>70</v>
      </c>
      <c r="E70" s="1">
        <v>177</v>
      </c>
      <c r="G70">
        <v>10</v>
      </c>
      <c r="H70" s="1">
        <v>177</v>
      </c>
      <c r="I70">
        <v>8</v>
      </c>
      <c r="J70">
        <v>16.745999999999999</v>
      </c>
      <c r="K70">
        <v>255</v>
      </c>
      <c r="L70">
        <v>255</v>
      </c>
      <c r="M70">
        <v>255</v>
      </c>
      <c r="N70">
        <v>3.8940000000000001</v>
      </c>
      <c r="O70">
        <v>12.324</v>
      </c>
      <c r="P70">
        <v>0.38200000000000001</v>
      </c>
      <c r="Q70">
        <v>4.0579999999999998</v>
      </c>
      <c r="R70">
        <v>0.246</v>
      </c>
      <c r="S70">
        <v>0.96299999999999997</v>
      </c>
      <c r="T70">
        <v>255</v>
      </c>
      <c r="U70">
        <v>255</v>
      </c>
      <c r="V70" s="14">
        <v>1.72E-2</v>
      </c>
      <c r="W70" s="14">
        <v>0.16700000000000001</v>
      </c>
      <c r="X70">
        <v>1.04</v>
      </c>
      <c r="Y70">
        <v>1.03</v>
      </c>
      <c r="Z70">
        <v>0.84</v>
      </c>
      <c r="AA70">
        <v>1.3</v>
      </c>
      <c r="AM70" t="s">
        <v>51</v>
      </c>
      <c r="AN70" t="s">
        <v>51</v>
      </c>
      <c r="AO70">
        <v>6</v>
      </c>
      <c r="AP70">
        <v>0.14000000000000001</v>
      </c>
      <c r="AQ70" t="s">
        <v>235</v>
      </c>
      <c r="AR70" t="s">
        <v>235</v>
      </c>
      <c r="AS70">
        <v>2</v>
      </c>
      <c r="AT70">
        <v>0.01</v>
      </c>
    </row>
    <row r="71" spans="3:50" x14ac:dyDescent="0.25">
      <c r="C71">
        <v>70</v>
      </c>
      <c r="E71" s="1">
        <v>178</v>
      </c>
      <c r="G71">
        <v>10</v>
      </c>
      <c r="H71" s="1">
        <v>178</v>
      </c>
      <c r="I71">
        <v>9</v>
      </c>
      <c r="J71">
        <v>22.138999999999999</v>
      </c>
      <c r="K71">
        <v>255</v>
      </c>
      <c r="L71">
        <v>255</v>
      </c>
      <c r="M71">
        <v>255</v>
      </c>
      <c r="N71">
        <v>8.375</v>
      </c>
      <c r="O71">
        <v>12.151</v>
      </c>
      <c r="P71">
        <v>0.58799999999999997</v>
      </c>
      <c r="Q71">
        <v>2.516</v>
      </c>
      <c r="R71">
        <v>0.39700000000000002</v>
      </c>
      <c r="S71">
        <v>0.98299999999999998</v>
      </c>
      <c r="T71">
        <v>255</v>
      </c>
      <c r="U71">
        <v>255</v>
      </c>
      <c r="V71" s="14">
        <v>1.41E-2</v>
      </c>
      <c r="W71" s="14">
        <v>0.27929999999999999</v>
      </c>
      <c r="X71">
        <v>1.36</v>
      </c>
      <c r="Y71">
        <v>1.98</v>
      </c>
      <c r="Z71">
        <v>2</v>
      </c>
      <c r="AA71">
        <v>3.39</v>
      </c>
      <c r="AO71">
        <v>5</v>
      </c>
      <c r="AP71">
        <v>0.21</v>
      </c>
      <c r="AQ71">
        <v>1</v>
      </c>
      <c r="AR71">
        <v>0.13</v>
      </c>
      <c r="AS71">
        <v>4</v>
      </c>
      <c r="AT71">
        <v>1.4999999999999999E-2</v>
      </c>
    </row>
    <row r="72" spans="3:50" x14ac:dyDescent="0.25">
      <c r="C72">
        <v>70</v>
      </c>
      <c r="E72" s="1">
        <v>179</v>
      </c>
      <c r="G72">
        <v>10</v>
      </c>
      <c r="H72" s="1">
        <v>179</v>
      </c>
      <c r="I72">
        <v>10</v>
      </c>
      <c r="J72">
        <v>28.155999999999999</v>
      </c>
      <c r="K72">
        <v>255</v>
      </c>
      <c r="L72">
        <v>255</v>
      </c>
      <c r="M72">
        <v>255</v>
      </c>
      <c r="N72">
        <v>12.842000000000001</v>
      </c>
      <c r="O72">
        <v>14.627000000000001</v>
      </c>
      <c r="P72">
        <v>0.251</v>
      </c>
      <c r="Q72">
        <v>6.6449999999999996</v>
      </c>
      <c r="R72">
        <v>0.15</v>
      </c>
      <c r="S72">
        <v>0.95399999999999996</v>
      </c>
      <c r="T72">
        <v>255</v>
      </c>
      <c r="U72">
        <v>255</v>
      </c>
      <c r="V72" s="14">
        <v>2.5499999999999998E-2</v>
      </c>
      <c r="W72" s="14">
        <v>0.46500000000000002</v>
      </c>
      <c r="X72">
        <v>0.47</v>
      </c>
      <c r="Y72">
        <v>0.62</v>
      </c>
      <c r="Z72">
        <v>0.81</v>
      </c>
      <c r="AA72">
        <v>1.69</v>
      </c>
      <c r="AM72" t="s">
        <v>51</v>
      </c>
      <c r="AN72" t="s">
        <v>46</v>
      </c>
      <c r="AO72">
        <v>9</v>
      </c>
      <c r="AP72">
        <v>0.2</v>
      </c>
      <c r="AQ72" t="s">
        <v>343</v>
      </c>
      <c r="AR72">
        <v>0.72</v>
      </c>
      <c r="AS72" t="s">
        <v>258</v>
      </c>
      <c r="AT72" t="s">
        <v>340</v>
      </c>
      <c r="AV72">
        <v>14.71</v>
      </c>
      <c r="AW72">
        <v>19.52</v>
      </c>
      <c r="AX72">
        <v>4.24</v>
      </c>
    </row>
    <row r="73" spans="3:50" x14ac:dyDescent="0.25">
      <c r="C73">
        <v>70</v>
      </c>
      <c r="E73" s="1">
        <v>180</v>
      </c>
      <c r="G73">
        <v>10</v>
      </c>
      <c r="H73" s="1">
        <v>180</v>
      </c>
      <c r="I73">
        <v>11</v>
      </c>
      <c r="J73">
        <v>6.681</v>
      </c>
      <c r="K73">
        <v>255</v>
      </c>
      <c r="L73">
        <v>255</v>
      </c>
      <c r="M73">
        <v>255</v>
      </c>
      <c r="N73">
        <v>16.309000000000001</v>
      </c>
      <c r="O73">
        <v>14.013</v>
      </c>
      <c r="P73">
        <v>0.379</v>
      </c>
      <c r="Q73">
        <v>4.2519999999999998</v>
      </c>
      <c r="R73">
        <v>0.23499999999999999</v>
      </c>
      <c r="S73">
        <v>0.96599999999999997</v>
      </c>
      <c r="T73">
        <v>255</v>
      </c>
      <c r="U73">
        <v>255</v>
      </c>
      <c r="V73" s="14">
        <v>6.6E-3</v>
      </c>
      <c r="W73" s="14">
        <v>0.13350000000000001</v>
      </c>
      <c r="X73">
        <v>1.38</v>
      </c>
      <c r="Y73">
        <v>1.94</v>
      </c>
      <c r="Z73">
        <v>2.0499999999999998</v>
      </c>
      <c r="AA73">
        <v>0.9</v>
      </c>
      <c r="AM73" t="s">
        <v>51</v>
      </c>
      <c r="AN73" t="s">
        <v>51</v>
      </c>
      <c r="AO73" t="s">
        <v>230</v>
      </c>
      <c r="AP73">
        <v>0.18</v>
      </c>
      <c r="AQ73">
        <v>1</v>
      </c>
      <c r="AR73">
        <v>0.03</v>
      </c>
      <c r="AS73">
        <v>10</v>
      </c>
      <c r="AT73" t="s">
        <v>340</v>
      </c>
      <c r="AV73">
        <v>6.45</v>
      </c>
      <c r="AW73">
        <v>17.100000000000001</v>
      </c>
    </row>
    <row r="74" spans="3:50" x14ac:dyDescent="0.25">
      <c r="C74">
        <v>70</v>
      </c>
      <c r="E74" s="1">
        <v>181</v>
      </c>
      <c r="G74">
        <v>8</v>
      </c>
      <c r="H74" s="1">
        <v>181</v>
      </c>
      <c r="I74">
        <v>12</v>
      </c>
      <c r="J74">
        <v>0.93100000000000005</v>
      </c>
      <c r="K74">
        <v>255</v>
      </c>
      <c r="L74">
        <v>255</v>
      </c>
      <c r="M74">
        <v>255</v>
      </c>
      <c r="N74">
        <v>0.94799999999999995</v>
      </c>
      <c r="O74">
        <v>19.117999999999999</v>
      </c>
      <c r="P74">
        <v>0.63500000000000001</v>
      </c>
      <c r="Q74">
        <v>2.3820000000000001</v>
      </c>
      <c r="R74">
        <v>0.42</v>
      </c>
      <c r="S74">
        <v>0.97299999999999998</v>
      </c>
      <c r="T74">
        <v>255</v>
      </c>
      <c r="U74">
        <v>255</v>
      </c>
      <c r="V74" s="14">
        <v>2.2000000000000001E-3</v>
      </c>
      <c r="W74" s="14">
        <v>1.06E-2</v>
      </c>
      <c r="X74">
        <v>1.55</v>
      </c>
      <c r="Y74">
        <v>2.04</v>
      </c>
      <c r="Z74">
        <v>1.48</v>
      </c>
      <c r="AA74">
        <v>0.14000000000000001</v>
      </c>
      <c r="AO74" t="s">
        <v>376</v>
      </c>
      <c r="AP74">
        <v>0.17</v>
      </c>
      <c r="AQ74">
        <v>1</v>
      </c>
      <c r="AR74">
        <v>0.08</v>
      </c>
      <c r="AS74">
        <v>2</v>
      </c>
      <c r="AT74" t="s">
        <v>340</v>
      </c>
      <c r="AV74">
        <v>7.54</v>
      </c>
      <c r="AW74">
        <v>15.49</v>
      </c>
      <c r="AX74">
        <v>2.88</v>
      </c>
    </row>
    <row r="75" spans="3:50" x14ac:dyDescent="0.25">
      <c r="C75">
        <v>70</v>
      </c>
      <c r="E75" s="1">
        <v>182</v>
      </c>
      <c r="G75">
        <v>3.5</v>
      </c>
      <c r="H75" s="1">
        <v>182</v>
      </c>
      <c r="I75">
        <v>13</v>
      </c>
      <c r="J75">
        <v>7.5430000000000001</v>
      </c>
      <c r="K75">
        <v>255</v>
      </c>
      <c r="L75">
        <v>255</v>
      </c>
      <c r="M75">
        <v>255</v>
      </c>
      <c r="N75">
        <v>1.3109999999999999</v>
      </c>
      <c r="O75">
        <v>23.837</v>
      </c>
      <c r="P75">
        <v>0.499</v>
      </c>
      <c r="Q75">
        <v>3.0369999999999999</v>
      </c>
      <c r="R75">
        <v>0.32900000000000001</v>
      </c>
      <c r="S75">
        <v>0.96599999999999997</v>
      </c>
      <c r="T75">
        <v>255</v>
      </c>
      <c r="U75">
        <v>255</v>
      </c>
      <c r="V75" t="s">
        <v>28</v>
      </c>
      <c r="W75" s="14">
        <v>8.3000000000000004E-2</v>
      </c>
      <c r="X75">
        <v>0.88</v>
      </c>
      <c r="Y75">
        <v>1.01</v>
      </c>
      <c r="Z75">
        <v>1.1000000000000001</v>
      </c>
      <c r="AA75">
        <v>0.67</v>
      </c>
      <c r="AB75" s="14">
        <v>0.05</v>
      </c>
      <c r="AD75" s="14">
        <v>3.4</v>
      </c>
      <c r="AE75" s="14">
        <v>1.18</v>
      </c>
      <c r="AF75" s="14">
        <v>1.0900000000000001</v>
      </c>
      <c r="AG75" s="14">
        <v>1.34</v>
      </c>
      <c r="AI75" t="s">
        <v>340</v>
      </c>
      <c r="AM75" t="s">
        <v>51</v>
      </c>
      <c r="AN75" t="s">
        <v>51</v>
      </c>
      <c r="AO75">
        <v>4</v>
      </c>
      <c r="AP75">
        <v>0.12</v>
      </c>
      <c r="AQ75">
        <v>1</v>
      </c>
      <c r="AR75">
        <v>0.01</v>
      </c>
      <c r="AS75">
        <v>1</v>
      </c>
      <c r="AT75" t="s">
        <v>340</v>
      </c>
      <c r="AU75" t="s">
        <v>380</v>
      </c>
    </row>
    <row r="76" spans="3:50" x14ac:dyDescent="0.25">
      <c r="C76">
        <v>70</v>
      </c>
      <c r="E76" s="1">
        <v>183</v>
      </c>
      <c r="G76">
        <v>3.5</v>
      </c>
      <c r="H76" s="1">
        <v>183</v>
      </c>
      <c r="I76">
        <v>14</v>
      </c>
      <c r="J76">
        <v>2.6080000000000001</v>
      </c>
      <c r="K76">
        <v>255</v>
      </c>
      <c r="L76">
        <v>255</v>
      </c>
      <c r="M76">
        <v>255</v>
      </c>
      <c r="N76">
        <v>3.2850000000000001</v>
      </c>
      <c r="O76">
        <v>20.073</v>
      </c>
      <c r="P76">
        <v>0.32300000000000001</v>
      </c>
      <c r="Q76">
        <v>5.7729999999999997</v>
      </c>
      <c r="R76">
        <v>0.17299999999999999</v>
      </c>
      <c r="S76">
        <v>0.95699999999999996</v>
      </c>
      <c r="T76">
        <v>255</v>
      </c>
      <c r="U76">
        <v>255</v>
      </c>
      <c r="V76" t="s">
        <v>28</v>
      </c>
      <c r="W76" s="14">
        <v>1.8800000000000001E-2</v>
      </c>
      <c r="X76">
        <v>0.6</v>
      </c>
      <c r="Y76">
        <v>0.86</v>
      </c>
      <c r="Z76">
        <v>0.94</v>
      </c>
      <c r="AA76">
        <v>0.18</v>
      </c>
      <c r="AB76" t="s">
        <v>340</v>
      </c>
      <c r="AC76" t="s">
        <v>340</v>
      </c>
      <c r="AD76">
        <v>1.9</v>
      </c>
      <c r="AE76">
        <v>0.94</v>
      </c>
      <c r="AF76">
        <v>0.88</v>
      </c>
      <c r="AG76">
        <v>1.03</v>
      </c>
      <c r="AI76" t="s">
        <v>340</v>
      </c>
      <c r="AM76" t="s">
        <v>51</v>
      </c>
      <c r="AN76" t="s">
        <v>51</v>
      </c>
      <c r="AO76" t="s">
        <v>230</v>
      </c>
      <c r="AP76">
        <v>0.03</v>
      </c>
      <c r="AQ76" t="s">
        <v>235</v>
      </c>
      <c r="AR76" t="s">
        <v>235</v>
      </c>
      <c r="AV76">
        <v>6.3</v>
      </c>
      <c r="AW76">
        <v>9.73</v>
      </c>
    </row>
    <row r="77" spans="3:50" x14ac:dyDescent="0.25">
      <c r="C77">
        <v>70</v>
      </c>
      <c r="E77" s="1">
        <v>184</v>
      </c>
      <c r="G77">
        <v>3.5</v>
      </c>
      <c r="H77" s="1">
        <v>184</v>
      </c>
      <c r="I77">
        <v>15</v>
      </c>
      <c r="J77">
        <v>1.252</v>
      </c>
      <c r="K77">
        <v>255</v>
      </c>
      <c r="L77">
        <v>255</v>
      </c>
      <c r="M77">
        <v>255</v>
      </c>
      <c r="N77">
        <v>3.37</v>
      </c>
      <c r="O77">
        <v>24.884</v>
      </c>
      <c r="P77">
        <v>0.39700000000000002</v>
      </c>
      <c r="Q77">
        <v>5.03</v>
      </c>
      <c r="R77">
        <v>0.19900000000000001</v>
      </c>
      <c r="S77">
        <v>0.97</v>
      </c>
      <c r="T77">
        <v>255</v>
      </c>
      <c r="U77">
        <v>255</v>
      </c>
      <c r="V77" t="s">
        <v>28</v>
      </c>
      <c r="W77" s="14">
        <v>7.4000000000000003E-3</v>
      </c>
      <c r="X77">
        <v>0.48</v>
      </c>
      <c r="Y77">
        <v>0.57999999999999996</v>
      </c>
      <c r="Z77">
        <v>0.63</v>
      </c>
      <c r="AA77">
        <v>0.06</v>
      </c>
      <c r="AB77">
        <v>0.01</v>
      </c>
      <c r="AD77">
        <v>1.3</v>
      </c>
      <c r="AE77">
        <v>0.9</v>
      </c>
      <c r="AF77">
        <v>0.6</v>
      </c>
      <c r="AG77">
        <v>0.73</v>
      </c>
      <c r="AI77" t="s">
        <v>340</v>
      </c>
      <c r="AM77" t="s">
        <v>51</v>
      </c>
      <c r="AN77" t="s">
        <v>51</v>
      </c>
      <c r="AO77" t="s">
        <v>230</v>
      </c>
      <c r="AP77">
        <v>7.0000000000000007E-2</v>
      </c>
      <c r="AQ77" t="s">
        <v>235</v>
      </c>
      <c r="AR77" t="s">
        <v>235</v>
      </c>
      <c r="AS77" t="s">
        <v>235</v>
      </c>
      <c r="AT77" t="s">
        <v>235</v>
      </c>
      <c r="AU77" t="s">
        <v>386</v>
      </c>
      <c r="AV77">
        <v>5.28</v>
      </c>
      <c r="AW77">
        <v>22</v>
      </c>
    </row>
    <row r="78" spans="3:50" x14ac:dyDescent="0.25">
      <c r="C78">
        <v>70</v>
      </c>
      <c r="E78" s="1">
        <v>185</v>
      </c>
      <c r="G78">
        <v>3.5</v>
      </c>
      <c r="H78" s="1">
        <v>185</v>
      </c>
      <c r="I78">
        <v>16</v>
      </c>
      <c r="J78">
        <v>2.383</v>
      </c>
      <c r="K78">
        <v>255</v>
      </c>
      <c r="L78">
        <v>255</v>
      </c>
      <c r="M78">
        <v>255</v>
      </c>
      <c r="N78">
        <v>5.6210000000000004</v>
      </c>
      <c r="O78">
        <v>19.792000000000002</v>
      </c>
      <c r="P78">
        <v>0.27</v>
      </c>
      <c r="Q78">
        <v>6.5590000000000002</v>
      </c>
      <c r="R78">
        <v>0.152</v>
      </c>
      <c r="S78">
        <v>0.95399999999999996</v>
      </c>
      <c r="T78">
        <v>255</v>
      </c>
      <c r="U78">
        <v>255</v>
      </c>
      <c r="V78">
        <v>2.2000000000000001E-3</v>
      </c>
      <c r="W78" s="14">
        <v>1.7100000000000001E-2</v>
      </c>
      <c r="X78">
        <v>0.38</v>
      </c>
      <c r="Y78">
        <v>0.51</v>
      </c>
      <c r="Z78">
        <v>0.56000000000000005</v>
      </c>
      <c r="AA78">
        <v>0.11</v>
      </c>
      <c r="AM78" t="s">
        <v>51</v>
      </c>
      <c r="AN78" t="s">
        <v>51</v>
      </c>
      <c r="AO78" t="s">
        <v>230</v>
      </c>
      <c r="AP78">
        <v>0.1</v>
      </c>
      <c r="AQ78" t="s">
        <v>235</v>
      </c>
      <c r="AR78" t="s">
        <v>235</v>
      </c>
      <c r="AS78" t="s">
        <v>340</v>
      </c>
      <c r="AV78">
        <v>6.29</v>
      </c>
      <c r="AW78">
        <v>23.41</v>
      </c>
    </row>
    <row r="79" spans="3:50" x14ac:dyDescent="0.25">
      <c r="C79">
        <v>70</v>
      </c>
      <c r="E79" s="1">
        <v>186</v>
      </c>
      <c r="G79">
        <v>3.5</v>
      </c>
      <c r="H79" s="1">
        <v>186</v>
      </c>
      <c r="I79">
        <v>17</v>
      </c>
      <c r="J79">
        <v>1.177</v>
      </c>
      <c r="K79">
        <v>255</v>
      </c>
      <c r="L79">
        <v>255</v>
      </c>
      <c r="M79">
        <v>255</v>
      </c>
      <c r="N79">
        <v>5.4249999999999998</v>
      </c>
      <c r="O79">
        <v>24.902999999999999</v>
      </c>
      <c r="P79">
        <v>0.39400000000000002</v>
      </c>
      <c r="Q79">
        <v>4.3959999999999999</v>
      </c>
      <c r="R79">
        <v>0.22700000000000001</v>
      </c>
      <c r="S79">
        <v>0.96299999999999997</v>
      </c>
      <c r="T79">
        <v>255</v>
      </c>
      <c r="U79">
        <v>255</v>
      </c>
      <c r="V79">
        <v>2.8999999999999998E-3</v>
      </c>
      <c r="W79" s="14">
        <v>9.2999999999999992E-3</v>
      </c>
      <c r="X79">
        <v>0.56000000000000005</v>
      </c>
      <c r="Y79">
        <v>0.78</v>
      </c>
      <c r="Z79">
        <v>0.83</v>
      </c>
      <c r="AA79">
        <v>7.0000000000000007E-2</v>
      </c>
      <c r="AM79" t="s">
        <v>51</v>
      </c>
      <c r="AN79" t="s">
        <v>51</v>
      </c>
      <c r="AO79" t="s">
        <v>230</v>
      </c>
      <c r="AP79">
        <v>0.08</v>
      </c>
      <c r="AQ79">
        <v>1</v>
      </c>
      <c r="AR79" t="s">
        <v>340</v>
      </c>
      <c r="AS79" t="s">
        <v>307</v>
      </c>
      <c r="AT79" t="s">
        <v>340</v>
      </c>
      <c r="AV79">
        <v>6.48</v>
      </c>
      <c r="AW79">
        <v>22.32</v>
      </c>
    </row>
    <row r="80" spans="3:50" x14ac:dyDescent="0.25">
      <c r="C80">
        <v>70</v>
      </c>
      <c r="E80" s="1">
        <v>187</v>
      </c>
      <c r="G80">
        <v>3.5</v>
      </c>
      <c r="H80" s="1">
        <v>187</v>
      </c>
      <c r="I80">
        <v>18</v>
      </c>
      <c r="J80">
        <v>14.542</v>
      </c>
      <c r="K80">
        <v>255</v>
      </c>
      <c r="L80">
        <v>255</v>
      </c>
      <c r="M80">
        <v>255</v>
      </c>
      <c r="N80">
        <v>8.7799999999999994</v>
      </c>
      <c r="O80">
        <v>23.027999999999999</v>
      </c>
      <c r="P80">
        <v>0.32200000000000001</v>
      </c>
      <c r="Q80">
        <v>3.8759999999999999</v>
      </c>
      <c r="R80">
        <v>0.25800000000000001</v>
      </c>
      <c r="S80">
        <v>0.88900000000000001</v>
      </c>
      <c r="T80">
        <v>255</v>
      </c>
      <c r="U80">
        <v>255</v>
      </c>
      <c r="V80">
        <v>1.7299999999999999E-2</v>
      </c>
      <c r="W80" s="14">
        <v>3.8039999999999997E-2</v>
      </c>
      <c r="X80">
        <v>0.79</v>
      </c>
      <c r="Y80">
        <v>0.93</v>
      </c>
      <c r="Z80">
        <v>1.1200000000000001</v>
      </c>
      <c r="AA80">
        <v>1.19</v>
      </c>
      <c r="AB80">
        <v>0.09</v>
      </c>
      <c r="AC80" t="s">
        <v>396</v>
      </c>
      <c r="AD80">
        <v>4.3</v>
      </c>
      <c r="AE80">
        <v>1.91</v>
      </c>
      <c r="AF80">
        <v>1.46</v>
      </c>
      <c r="AG80">
        <v>1.34</v>
      </c>
      <c r="AM80" t="s">
        <v>51</v>
      </c>
      <c r="AN80" t="s">
        <v>51</v>
      </c>
      <c r="AO80">
        <v>3</v>
      </c>
      <c r="AP80">
        <v>7.0000000000000007E-2</v>
      </c>
      <c r="AQ80">
        <v>1</v>
      </c>
      <c r="AR80">
        <v>0.06</v>
      </c>
      <c r="AS80">
        <v>3</v>
      </c>
      <c r="AT80" t="s">
        <v>340</v>
      </c>
      <c r="AU80" t="s">
        <v>397</v>
      </c>
    </row>
    <row r="81" spans="1:53" x14ac:dyDescent="0.25">
      <c r="C81">
        <v>70</v>
      </c>
      <c r="E81" s="1">
        <v>188</v>
      </c>
      <c r="G81">
        <v>3.5</v>
      </c>
      <c r="H81" s="1">
        <v>188</v>
      </c>
      <c r="I81">
        <v>19</v>
      </c>
      <c r="J81">
        <v>11.303000000000001</v>
      </c>
      <c r="K81">
        <v>255</v>
      </c>
      <c r="L81">
        <v>255</v>
      </c>
      <c r="M81">
        <v>255</v>
      </c>
      <c r="N81">
        <v>15.038</v>
      </c>
      <c r="O81">
        <v>23.141999999999999</v>
      </c>
      <c r="P81">
        <v>0.47099999999999997</v>
      </c>
      <c r="Q81">
        <v>2.3570000000000002</v>
      </c>
      <c r="R81">
        <v>0.42399999999999999</v>
      </c>
      <c r="S81">
        <v>0.89900000000000002</v>
      </c>
      <c r="T81">
        <v>255</v>
      </c>
      <c r="U81">
        <v>255</v>
      </c>
      <c r="V81">
        <v>5.7000000000000002E-3</v>
      </c>
      <c r="W81" s="14">
        <v>9.9099999999999994E-2</v>
      </c>
      <c r="X81">
        <v>0.64</v>
      </c>
      <c r="Y81">
        <v>0.85</v>
      </c>
      <c r="Z81">
        <v>0.87</v>
      </c>
      <c r="AA81">
        <v>0.8</v>
      </c>
      <c r="AM81" t="s">
        <v>51</v>
      </c>
      <c r="AN81" t="s">
        <v>46</v>
      </c>
      <c r="AO81">
        <v>5</v>
      </c>
      <c r="AP81">
        <v>0.11</v>
      </c>
      <c r="AQ81">
        <v>1</v>
      </c>
      <c r="AR81">
        <v>7.0000000000000007E-2</v>
      </c>
      <c r="AS81" t="s">
        <v>307</v>
      </c>
      <c r="AT81" t="s">
        <v>340</v>
      </c>
    </row>
    <row r="82" spans="1:53" x14ac:dyDescent="0.25">
      <c r="C82">
        <v>70</v>
      </c>
      <c r="E82" s="1">
        <v>189</v>
      </c>
      <c r="G82">
        <v>3.5</v>
      </c>
      <c r="H82" s="1">
        <v>189</v>
      </c>
      <c r="I82">
        <v>20</v>
      </c>
      <c r="J82">
        <v>18.295999999999999</v>
      </c>
      <c r="K82">
        <v>255</v>
      </c>
      <c r="L82">
        <v>255</v>
      </c>
      <c r="M82">
        <v>255</v>
      </c>
      <c r="N82">
        <v>18.3</v>
      </c>
      <c r="O82">
        <v>20.423999999999999</v>
      </c>
      <c r="P82">
        <v>0.47</v>
      </c>
      <c r="Q82">
        <v>3.121</v>
      </c>
      <c r="R82">
        <v>0.32</v>
      </c>
      <c r="S82">
        <v>0.95599999999999996</v>
      </c>
      <c r="T82">
        <v>255</v>
      </c>
      <c r="U82">
        <v>255</v>
      </c>
      <c r="V82">
        <v>9.4000000000000004E-3</v>
      </c>
      <c r="W82" s="14">
        <v>0.22120000000000001</v>
      </c>
      <c r="X82">
        <v>1.38</v>
      </c>
      <c r="Y82">
        <v>1.59</v>
      </c>
      <c r="Z82">
        <v>1.72</v>
      </c>
      <c r="AA82">
        <v>2.38</v>
      </c>
      <c r="AM82" t="s">
        <v>51</v>
      </c>
      <c r="AN82" t="s">
        <v>51</v>
      </c>
      <c r="AO82" t="s">
        <v>230</v>
      </c>
      <c r="AP82">
        <v>0.37</v>
      </c>
      <c r="AQ82">
        <v>1</v>
      </c>
      <c r="AR82">
        <v>0.06</v>
      </c>
      <c r="AS82">
        <v>4</v>
      </c>
      <c r="AT82" t="s">
        <v>340</v>
      </c>
      <c r="AV82">
        <v>21.95</v>
      </c>
      <c r="AW82">
        <v>14.26</v>
      </c>
    </row>
    <row r="83" spans="1:53" x14ac:dyDescent="0.25">
      <c r="C83">
        <v>72</v>
      </c>
      <c r="E83" s="1">
        <v>190</v>
      </c>
      <c r="G83">
        <v>3.5</v>
      </c>
      <c r="H83" s="1">
        <v>190</v>
      </c>
      <c r="I83">
        <v>1</v>
      </c>
      <c r="J83">
        <v>5.4630000000000001</v>
      </c>
      <c r="K83">
        <v>255</v>
      </c>
      <c r="L83">
        <v>255</v>
      </c>
      <c r="M83">
        <v>255</v>
      </c>
      <c r="N83">
        <v>4.1870000000000003</v>
      </c>
      <c r="O83">
        <v>3.2610000000000001</v>
      </c>
      <c r="P83">
        <v>0.46100000000000002</v>
      </c>
      <c r="Q83">
        <v>3.375</v>
      </c>
      <c r="R83">
        <v>0.29599999999999999</v>
      </c>
      <c r="S83">
        <v>0.96799999999999997</v>
      </c>
      <c r="T83">
        <v>255</v>
      </c>
      <c r="U83">
        <v>255</v>
      </c>
      <c r="V83">
        <v>4.5999999999999999E-3</v>
      </c>
      <c r="W83" s="14">
        <v>5.3999999999999999E-2</v>
      </c>
      <c r="X83">
        <v>1.2</v>
      </c>
      <c r="Y83">
        <v>1.47</v>
      </c>
      <c r="Z83">
        <v>1.65</v>
      </c>
      <c r="AA83">
        <v>0.68</v>
      </c>
      <c r="AM83" t="s">
        <v>51</v>
      </c>
      <c r="AO83">
        <v>7</v>
      </c>
      <c r="AP83">
        <v>0.23</v>
      </c>
      <c r="AQ83">
        <v>1</v>
      </c>
      <c r="AR83">
        <v>0.03</v>
      </c>
      <c r="AS83" t="s">
        <v>405</v>
      </c>
      <c r="AT83" t="s">
        <v>340</v>
      </c>
    </row>
    <row r="84" spans="1:53" x14ac:dyDescent="0.25">
      <c r="C84">
        <v>72</v>
      </c>
      <c r="E84" s="1">
        <v>191</v>
      </c>
      <c r="G84">
        <v>3.5</v>
      </c>
      <c r="H84" s="1">
        <v>191</v>
      </c>
      <c r="I84">
        <v>2</v>
      </c>
      <c r="J84">
        <v>2.6949999999999998</v>
      </c>
      <c r="K84">
        <v>255</v>
      </c>
      <c r="L84">
        <v>255</v>
      </c>
      <c r="M84">
        <v>255</v>
      </c>
      <c r="N84">
        <v>7.0069999999999997</v>
      </c>
      <c r="O84">
        <v>3.31</v>
      </c>
      <c r="P84">
        <v>0.29899999999999999</v>
      </c>
      <c r="Q84">
        <v>5.2530000000000001</v>
      </c>
      <c r="R84">
        <v>0.19</v>
      </c>
      <c r="S84">
        <v>0.95199999999999996</v>
      </c>
      <c r="T84">
        <v>255</v>
      </c>
      <c r="U84">
        <v>255</v>
      </c>
      <c r="W84" s="44">
        <v>1.9599999999999999E-2</v>
      </c>
      <c r="X84">
        <v>0.56999999999999995</v>
      </c>
      <c r="Y84">
        <v>0.69</v>
      </c>
      <c r="Z84">
        <v>0.83</v>
      </c>
      <c r="AA84">
        <v>0.16</v>
      </c>
      <c r="AM84" t="s">
        <v>51</v>
      </c>
      <c r="AN84" t="s">
        <v>51</v>
      </c>
      <c r="AO84" t="s">
        <v>230</v>
      </c>
      <c r="AP84">
        <v>0.2</v>
      </c>
      <c r="AQ84">
        <v>1</v>
      </c>
      <c r="AR84" t="s">
        <v>227</v>
      </c>
      <c r="AS84" t="s">
        <v>412</v>
      </c>
      <c r="AT84" t="s">
        <v>227</v>
      </c>
      <c r="AV84">
        <v>35.81</v>
      </c>
      <c r="AW84">
        <v>8.52</v>
      </c>
    </row>
    <row r="85" spans="1:53" x14ac:dyDescent="0.25">
      <c r="C85">
        <v>72</v>
      </c>
      <c r="E85" s="1">
        <v>192</v>
      </c>
      <c r="G85">
        <v>6</v>
      </c>
      <c r="H85" s="1">
        <v>192</v>
      </c>
      <c r="I85">
        <v>3</v>
      </c>
      <c r="J85">
        <v>2.11</v>
      </c>
      <c r="K85">
        <v>255</v>
      </c>
      <c r="L85">
        <v>255</v>
      </c>
      <c r="M85">
        <v>255</v>
      </c>
      <c r="N85">
        <v>8.9410000000000007</v>
      </c>
      <c r="O85">
        <v>3.9849999999999999</v>
      </c>
      <c r="P85">
        <v>0.245</v>
      </c>
      <c r="Q85">
        <v>7.5629999999999997</v>
      </c>
      <c r="R85">
        <v>0.13200000000000001</v>
      </c>
      <c r="S85">
        <v>0.91</v>
      </c>
      <c r="T85">
        <v>255</v>
      </c>
      <c r="U85">
        <v>255</v>
      </c>
      <c r="W85" s="44">
        <v>1.44E-2</v>
      </c>
      <c r="X85">
        <v>0.52</v>
      </c>
      <c r="Y85">
        <v>0.73</v>
      </c>
      <c r="Z85">
        <v>0.69</v>
      </c>
      <c r="AA85">
        <v>0.12</v>
      </c>
      <c r="AM85" t="s">
        <v>51</v>
      </c>
      <c r="AN85" t="s">
        <v>51</v>
      </c>
      <c r="AO85" t="s">
        <v>230</v>
      </c>
      <c r="AP85">
        <v>0.13</v>
      </c>
      <c r="AQ85">
        <v>1</v>
      </c>
      <c r="AR85" t="s">
        <v>227</v>
      </c>
      <c r="AS85" t="s">
        <v>236</v>
      </c>
      <c r="AT85" t="s">
        <v>227</v>
      </c>
      <c r="AV85">
        <v>31.5</v>
      </c>
      <c r="AW85">
        <v>5.98</v>
      </c>
    </row>
    <row r="86" spans="1:53" x14ac:dyDescent="0.25">
      <c r="C86">
        <v>72</v>
      </c>
      <c r="E86" s="1">
        <v>193</v>
      </c>
      <c r="G86">
        <v>6</v>
      </c>
      <c r="H86" s="1">
        <v>193</v>
      </c>
      <c r="I86">
        <v>4</v>
      </c>
      <c r="J86">
        <v>3.5470000000000002</v>
      </c>
      <c r="K86">
        <v>255</v>
      </c>
      <c r="L86">
        <v>255</v>
      </c>
      <c r="M86">
        <v>255</v>
      </c>
      <c r="N86">
        <v>11.183999999999999</v>
      </c>
      <c r="O86">
        <v>3.766</v>
      </c>
      <c r="P86">
        <v>0.29599999999999999</v>
      </c>
      <c r="Q86">
        <v>6.6539999999999999</v>
      </c>
      <c r="R86">
        <v>0.15</v>
      </c>
      <c r="S86">
        <v>0.96599999999999997</v>
      </c>
      <c r="T86">
        <v>255</v>
      </c>
      <c r="U86">
        <v>255</v>
      </c>
      <c r="W86" s="44">
        <v>2.6100000000000002E-2</v>
      </c>
      <c r="X86">
        <v>0.53</v>
      </c>
      <c r="Y86">
        <v>0.57999999999999996</v>
      </c>
      <c r="Z86">
        <v>0.68</v>
      </c>
      <c r="AA86">
        <v>0.18</v>
      </c>
      <c r="AM86" t="s">
        <v>51</v>
      </c>
      <c r="AN86" t="s">
        <v>51</v>
      </c>
      <c r="AO86">
        <v>12</v>
      </c>
      <c r="AP86">
        <v>0.22</v>
      </c>
      <c r="AQ86">
        <v>1</v>
      </c>
      <c r="AR86" t="s">
        <v>227</v>
      </c>
      <c r="AS86" t="s">
        <v>263</v>
      </c>
      <c r="AT86" t="s">
        <v>227</v>
      </c>
      <c r="AU86" t="s">
        <v>421</v>
      </c>
    </row>
    <row r="87" spans="1:53" x14ac:dyDescent="0.25">
      <c r="C87">
        <v>72</v>
      </c>
      <c r="E87" s="1">
        <v>194</v>
      </c>
      <c r="G87">
        <v>6</v>
      </c>
      <c r="H87" s="1">
        <v>194</v>
      </c>
      <c r="I87">
        <v>5</v>
      </c>
      <c r="J87">
        <v>11.762</v>
      </c>
      <c r="K87">
        <v>255</v>
      </c>
      <c r="L87">
        <v>255</v>
      </c>
      <c r="M87">
        <v>255</v>
      </c>
      <c r="N87">
        <v>14.204000000000001</v>
      </c>
      <c r="O87">
        <v>4.726</v>
      </c>
      <c r="P87">
        <v>0.34799999999999998</v>
      </c>
      <c r="Q87">
        <v>4.0010000000000003</v>
      </c>
      <c r="R87">
        <v>0.25</v>
      </c>
      <c r="S87">
        <v>0.92600000000000005</v>
      </c>
      <c r="T87">
        <v>255</v>
      </c>
      <c r="U87">
        <v>255</v>
      </c>
      <c r="W87" s="44">
        <v>9.8799999999999999E-2</v>
      </c>
      <c r="X87">
        <v>0.79</v>
      </c>
      <c r="Y87">
        <v>0.86</v>
      </c>
      <c r="Z87">
        <v>0.92</v>
      </c>
      <c r="AA87">
        <v>0.86</v>
      </c>
      <c r="AM87" t="s">
        <v>51</v>
      </c>
      <c r="AN87" t="s">
        <v>51</v>
      </c>
      <c r="AO87">
        <v>8</v>
      </c>
      <c r="AP87">
        <v>0.21</v>
      </c>
      <c r="AQ87">
        <v>1</v>
      </c>
      <c r="AR87">
        <v>0.05</v>
      </c>
      <c r="AS87" t="s">
        <v>263</v>
      </c>
      <c r="AT87" t="s">
        <v>227</v>
      </c>
    </row>
    <row r="88" spans="1:53" x14ac:dyDescent="0.25">
      <c r="C88">
        <v>72</v>
      </c>
      <c r="E88" s="1">
        <v>195</v>
      </c>
      <c r="G88">
        <v>6</v>
      </c>
      <c r="H88" s="1">
        <v>195</v>
      </c>
      <c r="I88">
        <v>6</v>
      </c>
      <c r="J88">
        <v>19.309999999999999</v>
      </c>
      <c r="K88">
        <v>255</v>
      </c>
      <c r="L88">
        <v>255</v>
      </c>
      <c r="M88">
        <v>255</v>
      </c>
      <c r="N88">
        <v>17.390999999999998</v>
      </c>
      <c r="O88">
        <v>5.9290000000000003</v>
      </c>
      <c r="P88">
        <v>0.38100000000000001</v>
      </c>
      <c r="Q88">
        <v>3.8620000000000001</v>
      </c>
      <c r="R88">
        <v>0.25900000000000001</v>
      </c>
      <c r="S88">
        <v>0.94299999999999995</v>
      </c>
      <c r="T88">
        <v>255</v>
      </c>
      <c r="U88">
        <v>255</v>
      </c>
      <c r="W88" s="44">
        <v>0.17449999999999999</v>
      </c>
      <c r="X88">
        <v>0.74</v>
      </c>
      <c r="Y88">
        <v>1.03</v>
      </c>
      <c r="Z88">
        <v>1.04</v>
      </c>
      <c r="AA88">
        <v>1.61</v>
      </c>
      <c r="AM88" t="s">
        <v>51</v>
      </c>
      <c r="AN88" t="s">
        <v>51</v>
      </c>
      <c r="AO88">
        <v>8</v>
      </c>
      <c r="AP88">
        <v>0.22</v>
      </c>
      <c r="AQ88">
        <v>1</v>
      </c>
      <c r="AR88">
        <v>0.06</v>
      </c>
      <c r="AS88" s="46" t="s">
        <v>236</v>
      </c>
      <c r="AT88" t="s">
        <v>227</v>
      </c>
    </row>
    <row r="89" spans="1:53" x14ac:dyDescent="0.25">
      <c r="C89">
        <v>72</v>
      </c>
      <c r="E89" s="1">
        <v>196</v>
      </c>
      <c r="G89">
        <v>6</v>
      </c>
      <c r="H89" s="1">
        <v>196</v>
      </c>
      <c r="I89">
        <v>7</v>
      </c>
      <c r="J89">
        <v>2.863</v>
      </c>
      <c r="K89">
        <v>255</v>
      </c>
      <c r="L89">
        <v>255</v>
      </c>
      <c r="M89">
        <v>255</v>
      </c>
      <c r="N89">
        <v>3.5019999999999998</v>
      </c>
      <c r="O89">
        <v>10.728999999999999</v>
      </c>
      <c r="P89">
        <v>0.30499999999999999</v>
      </c>
      <c r="Q89">
        <v>6.2149999999999999</v>
      </c>
      <c r="R89">
        <v>0.161</v>
      </c>
      <c r="S89">
        <v>0.96099999999999997</v>
      </c>
      <c r="T89">
        <v>255</v>
      </c>
      <c r="U89">
        <v>255</v>
      </c>
      <c r="W89" s="44">
        <v>2.6100000000000002E-2</v>
      </c>
      <c r="X89">
        <v>0.5</v>
      </c>
      <c r="Y89">
        <v>0.57999999999999996</v>
      </c>
      <c r="Z89">
        <v>0.67</v>
      </c>
      <c r="AA89">
        <v>0.15</v>
      </c>
      <c r="AM89" t="s">
        <v>51</v>
      </c>
      <c r="AN89" t="s">
        <v>51</v>
      </c>
      <c r="AO89">
        <v>10</v>
      </c>
      <c r="AP89">
        <v>0.23</v>
      </c>
      <c r="AQ89">
        <v>1</v>
      </c>
      <c r="AR89">
        <v>0.01</v>
      </c>
      <c r="AS89" t="s">
        <v>263</v>
      </c>
      <c r="AT89" t="s">
        <v>227</v>
      </c>
    </row>
    <row r="90" spans="1:53" x14ac:dyDescent="0.25">
      <c r="C90">
        <v>72</v>
      </c>
      <c r="E90" s="1">
        <v>197</v>
      </c>
      <c r="G90">
        <v>6</v>
      </c>
      <c r="H90" s="1">
        <v>197</v>
      </c>
      <c r="I90">
        <v>8</v>
      </c>
      <c r="J90">
        <v>4.2759999999999998</v>
      </c>
      <c r="K90">
        <v>255</v>
      </c>
      <c r="L90">
        <v>255</v>
      </c>
      <c r="M90">
        <v>255</v>
      </c>
      <c r="N90">
        <v>5.8360000000000003</v>
      </c>
      <c r="O90">
        <v>11.388</v>
      </c>
      <c r="P90">
        <v>0.23</v>
      </c>
      <c r="Q90">
        <v>7.1609999999999996</v>
      </c>
      <c r="R90">
        <v>0.14000000000000001</v>
      </c>
      <c r="S90">
        <v>0.92300000000000004</v>
      </c>
      <c r="T90">
        <v>255</v>
      </c>
      <c r="U90">
        <v>255</v>
      </c>
      <c r="W90" s="44">
        <v>3.2899999999999999E-2</v>
      </c>
      <c r="X90">
        <v>0.52</v>
      </c>
      <c r="Y90">
        <v>0.76</v>
      </c>
      <c r="Z90">
        <v>0.94</v>
      </c>
      <c r="AA90">
        <v>0.33</v>
      </c>
      <c r="AM90" t="s">
        <v>51</v>
      </c>
      <c r="AO90" t="s">
        <v>230</v>
      </c>
      <c r="AP90">
        <v>0.19</v>
      </c>
      <c r="AQ90">
        <v>1</v>
      </c>
      <c r="AR90" t="s">
        <v>227</v>
      </c>
      <c r="AS90">
        <v>3</v>
      </c>
      <c r="AT90" t="s">
        <v>227</v>
      </c>
      <c r="AV90">
        <v>28.74</v>
      </c>
      <c r="AW90">
        <v>8.01</v>
      </c>
    </row>
    <row r="91" spans="1:53" x14ac:dyDescent="0.25">
      <c r="C91">
        <v>72</v>
      </c>
      <c r="E91" s="1">
        <v>199</v>
      </c>
      <c r="G91">
        <v>6</v>
      </c>
      <c r="H91" s="1">
        <v>199</v>
      </c>
      <c r="I91">
        <v>9</v>
      </c>
      <c r="J91">
        <v>6.2679999999999998</v>
      </c>
      <c r="K91">
        <v>255</v>
      </c>
      <c r="L91">
        <v>255</v>
      </c>
      <c r="M91">
        <v>255</v>
      </c>
      <c r="N91">
        <v>8.2609999999999992</v>
      </c>
      <c r="O91">
        <v>12.318</v>
      </c>
      <c r="P91">
        <v>0.495</v>
      </c>
      <c r="Q91">
        <v>3.0539999999999998</v>
      </c>
      <c r="R91">
        <v>0.32700000000000001</v>
      </c>
      <c r="S91">
        <v>0.95899999999999996</v>
      </c>
      <c r="T91">
        <v>255</v>
      </c>
      <c r="U91">
        <v>255</v>
      </c>
      <c r="W91" s="44">
        <v>0.1002</v>
      </c>
      <c r="X91">
        <v>1.47</v>
      </c>
      <c r="Y91">
        <v>1.96</v>
      </c>
      <c r="Z91">
        <v>2.0099999999999998</v>
      </c>
      <c r="AA91">
        <v>0.95</v>
      </c>
      <c r="AM91" t="s">
        <v>51</v>
      </c>
      <c r="AN91" t="s">
        <v>46</v>
      </c>
      <c r="AO91">
        <v>6</v>
      </c>
      <c r="AP91">
        <v>0.22</v>
      </c>
      <c r="AQ91">
        <v>1</v>
      </c>
      <c r="AR91">
        <v>0.06</v>
      </c>
      <c r="AS91" t="s">
        <v>437</v>
      </c>
      <c r="AT91" t="s">
        <v>340</v>
      </c>
    </row>
    <row r="92" spans="1:53" x14ac:dyDescent="0.25">
      <c r="C92">
        <v>72</v>
      </c>
      <c r="E92" s="1">
        <v>200</v>
      </c>
      <c r="G92">
        <v>8</v>
      </c>
      <c r="H92" s="1">
        <v>200</v>
      </c>
      <c r="I92">
        <v>11</v>
      </c>
      <c r="J92">
        <v>3.254</v>
      </c>
      <c r="K92">
        <v>255</v>
      </c>
      <c r="L92">
        <v>255</v>
      </c>
      <c r="M92">
        <v>255</v>
      </c>
      <c r="N92">
        <v>10.638999999999999</v>
      </c>
      <c r="O92">
        <v>13.271000000000001</v>
      </c>
      <c r="P92">
        <v>0.27300000000000002</v>
      </c>
      <c r="Q92">
        <v>6.6070000000000002</v>
      </c>
      <c r="R92">
        <v>0.151</v>
      </c>
      <c r="S92">
        <v>0.95</v>
      </c>
      <c r="T92">
        <v>255</v>
      </c>
      <c r="U92">
        <v>255</v>
      </c>
      <c r="W92" s="44">
        <v>2.7099999999999999E-2</v>
      </c>
      <c r="X92">
        <v>0.72</v>
      </c>
      <c r="Y92">
        <v>1.05</v>
      </c>
      <c r="Z92">
        <v>1</v>
      </c>
      <c r="AA92">
        <v>0.25</v>
      </c>
      <c r="AM92" t="s">
        <v>51</v>
      </c>
      <c r="AN92" t="s">
        <v>51</v>
      </c>
      <c r="AO92" t="s">
        <v>230</v>
      </c>
      <c r="AP92">
        <v>0.15</v>
      </c>
      <c r="AQ92">
        <v>1</v>
      </c>
      <c r="AR92" t="s">
        <v>227</v>
      </c>
      <c r="AS92">
        <v>4</v>
      </c>
      <c r="AT92" t="s">
        <v>227</v>
      </c>
      <c r="AV92">
        <v>21.87</v>
      </c>
      <c r="AW92">
        <v>8.18</v>
      </c>
    </row>
    <row r="93" spans="1:53" x14ac:dyDescent="0.25">
      <c r="C93">
        <v>72</v>
      </c>
      <c r="E93" s="1">
        <v>201</v>
      </c>
      <c r="G93">
        <v>8</v>
      </c>
      <c r="H93" s="1">
        <v>201</v>
      </c>
      <c r="I93">
        <v>12</v>
      </c>
      <c r="J93">
        <v>2.923</v>
      </c>
      <c r="K93">
        <v>255</v>
      </c>
      <c r="L93">
        <v>255</v>
      </c>
      <c r="M93">
        <v>255</v>
      </c>
      <c r="N93">
        <v>12.988</v>
      </c>
      <c r="O93">
        <v>14.669</v>
      </c>
      <c r="P93">
        <v>0.29299999999999998</v>
      </c>
      <c r="Q93">
        <v>6.9029999999999996</v>
      </c>
      <c r="R93">
        <v>0.14499999999999999</v>
      </c>
      <c r="S93">
        <v>0.96599999999999997</v>
      </c>
      <c r="T93">
        <v>255</v>
      </c>
      <c r="U93">
        <v>255</v>
      </c>
      <c r="W93" s="44">
        <v>2.98E-2</v>
      </c>
      <c r="X93">
        <v>0.48</v>
      </c>
      <c r="Y93">
        <v>0.55000000000000004</v>
      </c>
      <c r="Z93">
        <v>0.59</v>
      </c>
      <c r="AA93">
        <v>0.17</v>
      </c>
      <c r="AM93" t="s">
        <v>51</v>
      </c>
      <c r="AN93" t="s">
        <v>51</v>
      </c>
      <c r="AO93">
        <v>9</v>
      </c>
      <c r="AP93">
        <v>0.22</v>
      </c>
      <c r="AQ93">
        <v>1</v>
      </c>
      <c r="AR93">
        <v>2.5000000000000001E-2</v>
      </c>
      <c r="AS93" t="s">
        <v>236</v>
      </c>
      <c r="AT93" t="s">
        <v>227</v>
      </c>
    </row>
    <row r="94" spans="1:53" x14ac:dyDescent="0.25">
      <c r="C94">
        <v>72</v>
      </c>
      <c r="E94" s="1" t="s">
        <v>120</v>
      </c>
      <c r="G94">
        <v>8</v>
      </c>
      <c r="H94" s="1" t="s">
        <v>120</v>
      </c>
      <c r="I94">
        <v>13</v>
      </c>
      <c r="J94">
        <v>3.984</v>
      </c>
      <c r="K94">
        <v>255</v>
      </c>
      <c r="L94">
        <v>255</v>
      </c>
      <c r="M94">
        <v>255</v>
      </c>
      <c r="N94">
        <v>15.361000000000001</v>
      </c>
      <c r="O94">
        <v>15.894</v>
      </c>
      <c r="P94">
        <v>0.28599999999999998</v>
      </c>
      <c r="Q94">
        <v>6.1180000000000003</v>
      </c>
      <c r="R94">
        <v>0.16300000000000001</v>
      </c>
      <c r="S94">
        <v>0.94799999999999995</v>
      </c>
      <c r="T94">
        <v>255</v>
      </c>
      <c r="U94">
        <v>255</v>
      </c>
      <c r="W94" s="44">
        <v>3.7199999999999997E-2</v>
      </c>
      <c r="X94">
        <v>0.5</v>
      </c>
      <c r="Y94">
        <v>0.65</v>
      </c>
      <c r="Z94">
        <v>0.8</v>
      </c>
      <c r="AA94">
        <v>0.25</v>
      </c>
      <c r="AM94" t="s">
        <v>51</v>
      </c>
      <c r="AO94">
        <v>9</v>
      </c>
      <c r="AP94">
        <v>0.21</v>
      </c>
      <c r="AQ94">
        <v>1</v>
      </c>
      <c r="AR94" t="s">
        <v>227</v>
      </c>
      <c r="AS94" t="s">
        <v>263</v>
      </c>
      <c r="AT94" t="s">
        <v>227</v>
      </c>
    </row>
    <row r="95" spans="1:53" x14ac:dyDescent="0.25">
      <c r="A95" s="5"/>
      <c r="B95" s="5"/>
      <c r="C95" s="5">
        <v>72</v>
      </c>
      <c r="D95" s="5"/>
      <c r="E95" s="6">
        <v>202</v>
      </c>
      <c r="F95" s="5"/>
      <c r="G95" s="5">
        <v>8</v>
      </c>
      <c r="H95" s="6">
        <v>202</v>
      </c>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t="s">
        <v>440</v>
      </c>
      <c r="AN95" s="5"/>
      <c r="AO95" s="5"/>
      <c r="AP95" s="5"/>
      <c r="AQ95" s="5"/>
      <c r="AR95" s="5"/>
      <c r="AS95" s="5"/>
      <c r="AT95" s="5"/>
      <c r="AU95" s="5"/>
      <c r="AV95" s="5"/>
      <c r="AW95" s="5"/>
      <c r="AX95" s="5"/>
      <c r="AY95" s="5"/>
      <c r="AZ95" s="5"/>
      <c r="BA95" s="5"/>
    </row>
    <row r="96" spans="1:53" x14ac:dyDescent="0.25">
      <c r="C96">
        <v>72</v>
      </c>
      <c r="E96" s="1">
        <v>203</v>
      </c>
      <c r="G96">
        <v>8</v>
      </c>
      <c r="H96" s="1">
        <v>203</v>
      </c>
      <c r="I96" s="14">
        <v>14</v>
      </c>
      <c r="J96" s="14">
        <v>3.7749999999999999</v>
      </c>
      <c r="K96" s="14">
        <v>255</v>
      </c>
      <c r="L96" s="14">
        <v>255</v>
      </c>
      <c r="M96" s="14">
        <v>255</v>
      </c>
      <c r="N96" s="14">
        <v>3.53</v>
      </c>
      <c r="O96" s="14">
        <v>19.298999999999999</v>
      </c>
      <c r="P96" s="14">
        <v>0.39700000000000002</v>
      </c>
      <c r="Q96" s="14">
        <v>4.0549999999999997</v>
      </c>
      <c r="R96" s="14">
        <v>0.247</v>
      </c>
      <c r="S96" s="14">
        <v>0.95699999999999996</v>
      </c>
      <c r="T96" s="14">
        <v>255</v>
      </c>
      <c r="U96" s="14">
        <v>255</v>
      </c>
      <c r="W96" s="44">
        <v>3.1899999999999998E-2</v>
      </c>
      <c r="X96">
        <v>0.64</v>
      </c>
      <c r="Y96">
        <v>0.83</v>
      </c>
      <c r="Z96">
        <v>0.86</v>
      </c>
      <c r="AA96">
        <v>0.27</v>
      </c>
      <c r="AM96" t="s">
        <v>51</v>
      </c>
      <c r="AO96" t="s">
        <v>230</v>
      </c>
      <c r="AP96">
        <v>0.28999999999999998</v>
      </c>
      <c r="AQ96" t="s">
        <v>235</v>
      </c>
      <c r="AR96" t="s">
        <v>235</v>
      </c>
      <c r="AS96">
        <v>4</v>
      </c>
      <c r="AT96" t="s">
        <v>227</v>
      </c>
      <c r="AV96">
        <v>19.940000000000001</v>
      </c>
      <c r="AW96">
        <v>11.67</v>
      </c>
    </row>
    <row r="97" spans="3:53" x14ac:dyDescent="0.25">
      <c r="C97">
        <v>72</v>
      </c>
      <c r="E97" s="1">
        <v>204</v>
      </c>
      <c r="G97">
        <v>8</v>
      </c>
      <c r="H97" s="1">
        <v>204</v>
      </c>
      <c r="I97">
        <v>15</v>
      </c>
      <c r="J97">
        <v>4.8239999999999998</v>
      </c>
      <c r="K97">
        <v>255</v>
      </c>
      <c r="L97">
        <v>255</v>
      </c>
      <c r="M97">
        <v>255</v>
      </c>
      <c r="N97">
        <v>5.7919999999999998</v>
      </c>
      <c r="O97">
        <v>19.956</v>
      </c>
      <c r="P97">
        <v>0.41499999999999998</v>
      </c>
      <c r="Q97">
        <v>3.7719999999999998</v>
      </c>
      <c r="R97">
        <v>0.26500000000000001</v>
      </c>
      <c r="S97">
        <v>0.97299999999999998</v>
      </c>
      <c r="T97">
        <v>255</v>
      </c>
      <c r="U97">
        <v>255</v>
      </c>
      <c r="W97" s="44">
        <v>6.3399999999999998E-2</v>
      </c>
      <c r="X97">
        <v>0.95</v>
      </c>
      <c r="Y97">
        <v>1.22</v>
      </c>
      <c r="Z97">
        <v>1.45</v>
      </c>
      <c r="AA97">
        <v>0.51</v>
      </c>
      <c r="AM97" t="s">
        <v>51</v>
      </c>
      <c r="AN97" t="s">
        <v>51</v>
      </c>
      <c r="AO97" t="s">
        <v>230</v>
      </c>
      <c r="AP97">
        <v>0.33</v>
      </c>
      <c r="AQ97">
        <v>1</v>
      </c>
      <c r="AR97">
        <v>0.02</v>
      </c>
      <c r="AS97">
        <v>2</v>
      </c>
      <c r="AT97" t="s">
        <v>227</v>
      </c>
      <c r="AV97">
        <v>9.6300000000000008</v>
      </c>
      <c r="AW97">
        <v>45</v>
      </c>
      <c r="AY97">
        <v>1</v>
      </c>
      <c r="AZ97">
        <v>0.04</v>
      </c>
    </row>
    <row r="98" spans="3:53" x14ac:dyDescent="0.25">
      <c r="C98">
        <v>72</v>
      </c>
      <c r="E98" s="1">
        <v>205</v>
      </c>
      <c r="G98">
        <v>8</v>
      </c>
      <c r="H98" s="1">
        <v>205</v>
      </c>
      <c r="I98">
        <v>1</v>
      </c>
      <c r="J98">
        <v>50.41</v>
      </c>
      <c r="K98">
        <v>255</v>
      </c>
      <c r="L98">
        <v>255</v>
      </c>
      <c r="M98">
        <v>255</v>
      </c>
      <c r="N98">
        <v>6.4370000000000003</v>
      </c>
      <c r="O98">
        <v>13.058</v>
      </c>
      <c r="P98">
        <v>0.52800000000000002</v>
      </c>
      <c r="Q98">
        <v>2.7839999999999998</v>
      </c>
      <c r="R98">
        <v>0.35899999999999999</v>
      </c>
      <c r="S98">
        <v>0.98299999999999998</v>
      </c>
      <c r="T98">
        <v>255</v>
      </c>
      <c r="U98">
        <v>255</v>
      </c>
      <c r="W98" s="44">
        <v>0.73360000000000003</v>
      </c>
      <c r="X98">
        <v>1.54</v>
      </c>
      <c r="Y98">
        <v>2.2400000000000002</v>
      </c>
      <c r="Z98">
        <v>4.12</v>
      </c>
      <c r="AA98">
        <v>9.16</v>
      </c>
      <c r="AM98" t="s">
        <v>51</v>
      </c>
      <c r="AN98" t="s">
        <v>51</v>
      </c>
      <c r="AO98" s="14">
        <v>6</v>
      </c>
      <c r="AP98" s="14">
        <v>0.25</v>
      </c>
      <c r="AQ98" s="14">
        <v>1</v>
      </c>
      <c r="AR98" s="14">
        <v>0.43</v>
      </c>
      <c r="AS98" s="14">
        <v>5</v>
      </c>
      <c r="AT98" s="14" t="s">
        <v>227</v>
      </c>
    </row>
    <row r="99" spans="3:53" x14ac:dyDescent="0.25">
      <c r="C99">
        <v>72</v>
      </c>
      <c r="E99" s="1">
        <v>206</v>
      </c>
      <c r="G99">
        <v>6</v>
      </c>
      <c r="H99" s="1">
        <v>206</v>
      </c>
      <c r="I99">
        <v>2</v>
      </c>
      <c r="J99">
        <v>9.641</v>
      </c>
      <c r="K99">
        <v>255</v>
      </c>
      <c r="L99">
        <v>255</v>
      </c>
      <c r="M99">
        <v>255</v>
      </c>
      <c r="N99">
        <v>5.09</v>
      </c>
      <c r="O99">
        <v>4.9370000000000003</v>
      </c>
      <c r="P99">
        <v>0.505</v>
      </c>
      <c r="Q99">
        <v>2.9889999999999999</v>
      </c>
      <c r="R99">
        <v>0.33500000000000002</v>
      </c>
      <c r="S99">
        <v>0.97299999999999998</v>
      </c>
      <c r="T99">
        <v>255</v>
      </c>
      <c r="U99">
        <v>255</v>
      </c>
      <c r="W99" s="44">
        <v>8.0600000000000005E-2</v>
      </c>
      <c r="X99">
        <v>0.75</v>
      </c>
      <c r="Y99">
        <v>0.95</v>
      </c>
      <c r="Z99">
        <v>0.85</v>
      </c>
      <c r="AA99">
        <v>0.75</v>
      </c>
      <c r="AM99" t="s">
        <v>51</v>
      </c>
      <c r="AN99" t="s">
        <v>51</v>
      </c>
      <c r="AO99">
        <v>8</v>
      </c>
      <c r="AP99">
        <v>0.23</v>
      </c>
      <c r="AQ99">
        <v>1</v>
      </c>
      <c r="AR99">
        <v>0.4</v>
      </c>
      <c r="AS99" t="s">
        <v>249</v>
      </c>
      <c r="AT99" t="s">
        <v>340</v>
      </c>
    </row>
    <row r="100" spans="3:53" x14ac:dyDescent="0.25">
      <c r="C100">
        <v>72</v>
      </c>
      <c r="E100" s="1">
        <v>207</v>
      </c>
      <c r="G100">
        <v>10</v>
      </c>
      <c r="H100" s="1">
        <v>207</v>
      </c>
      <c r="I100">
        <v>3</v>
      </c>
      <c r="J100">
        <v>3.645</v>
      </c>
      <c r="K100">
        <v>255</v>
      </c>
      <c r="L100">
        <v>255</v>
      </c>
      <c r="M100">
        <v>255</v>
      </c>
      <c r="N100">
        <v>8.2669999999999995</v>
      </c>
      <c r="O100">
        <v>5.4820000000000002</v>
      </c>
      <c r="P100">
        <v>0.30399999999999999</v>
      </c>
      <c r="Q100">
        <v>6.0609999999999999</v>
      </c>
      <c r="R100">
        <v>0.16500000000000001</v>
      </c>
      <c r="S100">
        <v>0.97</v>
      </c>
      <c r="T100">
        <v>255</v>
      </c>
      <c r="U100">
        <v>255</v>
      </c>
      <c r="W100" s="44">
        <v>3.6499999999999998E-2</v>
      </c>
      <c r="X100">
        <v>0.59</v>
      </c>
      <c r="Y100">
        <v>0.68</v>
      </c>
      <c r="Z100">
        <v>0.82</v>
      </c>
      <c r="AA100">
        <v>0.25</v>
      </c>
      <c r="AM100" t="s">
        <v>51</v>
      </c>
      <c r="AN100" t="s">
        <v>106</v>
      </c>
      <c r="AO100" t="s">
        <v>230</v>
      </c>
      <c r="AP100">
        <v>0.14000000000000001</v>
      </c>
      <c r="AQ100">
        <v>1</v>
      </c>
      <c r="AR100">
        <v>0.01</v>
      </c>
      <c r="AS100">
        <v>5</v>
      </c>
      <c r="AT100" t="s">
        <v>340</v>
      </c>
      <c r="AV100">
        <v>21.34</v>
      </c>
      <c r="AW100">
        <v>8.23</v>
      </c>
    </row>
    <row r="101" spans="3:53" x14ac:dyDescent="0.25">
      <c r="C101">
        <v>72</v>
      </c>
      <c r="E101" s="1">
        <v>208</v>
      </c>
      <c r="G101">
        <v>10</v>
      </c>
      <c r="H101" s="1">
        <v>208</v>
      </c>
      <c r="I101">
        <v>4</v>
      </c>
      <c r="J101">
        <v>1.9019999999999999</v>
      </c>
      <c r="K101">
        <v>255</v>
      </c>
      <c r="L101">
        <v>255</v>
      </c>
      <c r="M101">
        <v>255</v>
      </c>
      <c r="N101">
        <v>10.606999999999999</v>
      </c>
      <c r="O101">
        <v>4.7169999999999996</v>
      </c>
      <c r="P101">
        <v>0.35799999999999998</v>
      </c>
      <c r="Q101">
        <v>4.3650000000000002</v>
      </c>
      <c r="R101">
        <v>0.22900000000000001</v>
      </c>
      <c r="S101">
        <v>0.93899999999999995</v>
      </c>
      <c r="T101">
        <v>255</v>
      </c>
      <c r="U101">
        <v>255</v>
      </c>
      <c r="W101" s="44">
        <v>2.52E-2</v>
      </c>
      <c r="X101">
        <v>0.64</v>
      </c>
      <c r="Y101">
        <v>0.85</v>
      </c>
      <c r="Z101">
        <v>1.02</v>
      </c>
      <c r="AA101">
        <v>0.15</v>
      </c>
      <c r="AM101" t="s">
        <v>51</v>
      </c>
      <c r="AN101" t="s">
        <v>106</v>
      </c>
      <c r="AO101" t="s">
        <v>230</v>
      </c>
      <c r="AP101">
        <v>0.06</v>
      </c>
      <c r="AQ101">
        <v>1</v>
      </c>
      <c r="AR101" t="s">
        <v>340</v>
      </c>
      <c r="AS101">
        <v>2</v>
      </c>
      <c r="AT101" t="s">
        <v>340</v>
      </c>
      <c r="AV101">
        <v>8.6199999999999992</v>
      </c>
      <c r="AW101">
        <v>7.67</v>
      </c>
    </row>
    <row r="102" spans="3:53" x14ac:dyDescent="0.25">
      <c r="C102">
        <v>72</v>
      </c>
      <c r="E102" s="1">
        <v>209</v>
      </c>
      <c r="G102">
        <v>10</v>
      </c>
      <c r="H102" s="1">
        <v>209</v>
      </c>
      <c r="I102">
        <v>5</v>
      </c>
      <c r="J102">
        <v>2.7429999999999999</v>
      </c>
      <c r="K102">
        <v>255</v>
      </c>
      <c r="L102">
        <v>255</v>
      </c>
      <c r="M102">
        <v>255</v>
      </c>
      <c r="N102">
        <v>12.68</v>
      </c>
      <c r="O102">
        <v>4.6870000000000003</v>
      </c>
      <c r="P102">
        <v>0.36799999999999999</v>
      </c>
      <c r="Q102">
        <v>4.7329999999999997</v>
      </c>
      <c r="R102">
        <v>0.21099999999999999</v>
      </c>
      <c r="S102">
        <v>0.97299999999999998</v>
      </c>
      <c r="T102">
        <v>255</v>
      </c>
      <c r="U102">
        <v>255</v>
      </c>
      <c r="W102" s="44">
        <v>2.3800000000000002E-2</v>
      </c>
      <c r="X102">
        <v>1</v>
      </c>
      <c r="Y102">
        <v>1.04</v>
      </c>
      <c r="Z102">
        <v>1.01</v>
      </c>
      <c r="AA102">
        <v>0.22</v>
      </c>
      <c r="AM102" t="s">
        <v>51</v>
      </c>
      <c r="AN102" t="s">
        <v>106</v>
      </c>
      <c r="AO102" t="s">
        <v>230</v>
      </c>
      <c r="AP102">
        <v>0.13</v>
      </c>
      <c r="AQ102">
        <v>1</v>
      </c>
      <c r="AR102" t="s">
        <v>340</v>
      </c>
      <c r="AS102">
        <v>3</v>
      </c>
      <c r="AT102" t="s">
        <v>340</v>
      </c>
      <c r="AV102">
        <v>17.940000000000001</v>
      </c>
      <c r="AW102">
        <v>8.7899999999999991</v>
      </c>
    </row>
    <row r="103" spans="3:53" x14ac:dyDescent="0.25">
      <c r="C103">
        <v>72</v>
      </c>
      <c r="E103" s="1">
        <v>210</v>
      </c>
      <c r="G103">
        <v>10</v>
      </c>
      <c r="H103" s="1">
        <v>210</v>
      </c>
      <c r="I103">
        <v>6</v>
      </c>
      <c r="J103">
        <v>13.308</v>
      </c>
      <c r="K103">
        <v>255</v>
      </c>
      <c r="L103">
        <v>255</v>
      </c>
      <c r="M103">
        <v>255</v>
      </c>
      <c r="N103">
        <v>15.577999999999999</v>
      </c>
      <c r="O103">
        <v>5.4619999999999997</v>
      </c>
      <c r="P103">
        <v>0.44700000000000001</v>
      </c>
      <c r="Q103">
        <v>3.302</v>
      </c>
      <c r="R103">
        <v>0.30299999999999999</v>
      </c>
      <c r="S103">
        <v>0.96</v>
      </c>
      <c r="T103">
        <v>255</v>
      </c>
      <c r="U103">
        <v>255</v>
      </c>
      <c r="W103" s="44">
        <v>0.12039999999999999</v>
      </c>
      <c r="X103">
        <v>1.0900000000000001</v>
      </c>
      <c r="Y103">
        <v>1.24</v>
      </c>
      <c r="Z103">
        <v>1.3</v>
      </c>
      <c r="AA103">
        <v>1.24</v>
      </c>
      <c r="AM103" t="s">
        <v>51</v>
      </c>
      <c r="AN103" t="s">
        <v>106</v>
      </c>
      <c r="AO103">
        <v>8</v>
      </c>
      <c r="AP103">
        <v>0.2</v>
      </c>
      <c r="AQ103">
        <v>1</v>
      </c>
      <c r="AR103">
        <v>4</v>
      </c>
      <c r="AS103">
        <v>4</v>
      </c>
      <c r="AT103" t="s">
        <v>340</v>
      </c>
    </row>
    <row r="104" spans="3:53" x14ac:dyDescent="0.25">
      <c r="C104">
        <v>72</v>
      </c>
      <c r="E104" s="1">
        <v>211</v>
      </c>
      <c r="G104">
        <v>10</v>
      </c>
      <c r="H104" s="1">
        <v>211</v>
      </c>
      <c r="I104">
        <v>7</v>
      </c>
      <c r="J104">
        <v>21.163</v>
      </c>
      <c r="K104">
        <v>255</v>
      </c>
      <c r="L104">
        <v>255</v>
      </c>
      <c r="M104">
        <v>255</v>
      </c>
      <c r="N104">
        <v>3.4159999999999999</v>
      </c>
      <c r="O104">
        <v>15.427</v>
      </c>
      <c r="P104">
        <v>0.44600000000000001</v>
      </c>
      <c r="Q104">
        <v>3.0470000000000002</v>
      </c>
      <c r="R104">
        <v>0.32800000000000001</v>
      </c>
      <c r="S104">
        <v>0.95699999999999996</v>
      </c>
      <c r="T104">
        <v>255</v>
      </c>
      <c r="U104">
        <v>255</v>
      </c>
      <c r="W104" s="44">
        <v>0.1946</v>
      </c>
      <c r="X104">
        <v>0.76</v>
      </c>
      <c r="Y104">
        <v>0.86</v>
      </c>
      <c r="Z104">
        <v>1</v>
      </c>
      <c r="AA104">
        <v>1.55</v>
      </c>
      <c r="AM104" t="s">
        <v>51</v>
      </c>
      <c r="AN104" t="s">
        <v>106</v>
      </c>
      <c r="AO104">
        <v>7</v>
      </c>
      <c r="AP104">
        <v>0.18</v>
      </c>
      <c r="AQ104">
        <v>1</v>
      </c>
      <c r="AR104">
        <v>0.3</v>
      </c>
      <c r="AS104">
        <v>3</v>
      </c>
      <c r="AT104" t="s">
        <v>340</v>
      </c>
    </row>
    <row r="105" spans="3:53" x14ac:dyDescent="0.25">
      <c r="C105">
        <v>72</v>
      </c>
      <c r="E105" s="1">
        <v>212</v>
      </c>
      <c r="G105">
        <v>3.5</v>
      </c>
      <c r="H105" s="1">
        <v>212</v>
      </c>
      <c r="I105">
        <v>8</v>
      </c>
      <c r="J105">
        <v>34.600999999999999</v>
      </c>
      <c r="K105">
        <v>255</v>
      </c>
      <c r="L105">
        <v>255</v>
      </c>
      <c r="M105">
        <v>255</v>
      </c>
      <c r="N105">
        <v>9.0860000000000003</v>
      </c>
      <c r="O105">
        <v>16.709</v>
      </c>
      <c r="P105">
        <v>0.438</v>
      </c>
      <c r="Q105">
        <v>3.53</v>
      </c>
      <c r="R105">
        <v>0.28299999999999997</v>
      </c>
      <c r="S105">
        <v>0.98699999999999999</v>
      </c>
      <c r="T105">
        <v>255</v>
      </c>
      <c r="U105">
        <v>255</v>
      </c>
      <c r="W105" s="44">
        <v>0.1729</v>
      </c>
      <c r="X105">
        <v>0.3</v>
      </c>
      <c r="Y105">
        <v>0.41</v>
      </c>
      <c r="Z105">
        <v>0.63</v>
      </c>
      <c r="AA105">
        <v>1.28</v>
      </c>
      <c r="AB105">
        <v>2.15</v>
      </c>
      <c r="AC105">
        <v>0.33</v>
      </c>
      <c r="AD105">
        <v>5</v>
      </c>
      <c r="AE105">
        <v>6.92</v>
      </c>
      <c r="AF105">
        <v>7.75</v>
      </c>
      <c r="AG105">
        <v>7.41</v>
      </c>
      <c r="AH105" t="s">
        <v>28</v>
      </c>
      <c r="AI105">
        <v>10</v>
      </c>
      <c r="AJ105">
        <v>1.37</v>
      </c>
      <c r="AK105">
        <v>1.89</v>
      </c>
      <c r="AL105">
        <v>1.98</v>
      </c>
      <c r="AM105" t="s">
        <v>51</v>
      </c>
      <c r="AN105" t="s">
        <v>51</v>
      </c>
      <c r="AO105">
        <v>5</v>
      </c>
      <c r="AP105">
        <v>0.04</v>
      </c>
      <c r="AQ105">
        <v>1</v>
      </c>
      <c r="AR105">
        <v>0.52</v>
      </c>
      <c r="AS105">
        <v>2</v>
      </c>
      <c r="AT105" t="s">
        <v>340</v>
      </c>
      <c r="AU105" t="s">
        <v>456</v>
      </c>
    </row>
    <row r="106" spans="3:53" x14ac:dyDescent="0.25">
      <c r="C106">
        <v>72</v>
      </c>
      <c r="E106" s="1">
        <v>213</v>
      </c>
      <c r="G106">
        <v>1</v>
      </c>
      <c r="H106" s="1">
        <v>213</v>
      </c>
      <c r="I106">
        <v>9</v>
      </c>
      <c r="J106">
        <v>9.8190000000000008</v>
      </c>
      <c r="K106">
        <v>255</v>
      </c>
      <c r="L106">
        <v>255</v>
      </c>
      <c r="M106">
        <v>255</v>
      </c>
      <c r="N106">
        <v>13.894</v>
      </c>
      <c r="O106">
        <v>17.465</v>
      </c>
      <c r="P106">
        <v>0.29399999999999998</v>
      </c>
      <c r="Q106">
        <v>5.5410000000000004</v>
      </c>
      <c r="R106">
        <v>0.18</v>
      </c>
      <c r="S106">
        <v>0.92800000000000005</v>
      </c>
      <c r="T106">
        <v>255</v>
      </c>
      <c r="U106">
        <v>255</v>
      </c>
      <c r="W106" s="44">
        <v>6.6000000000000003E-2</v>
      </c>
      <c r="X106">
        <v>0.63</v>
      </c>
      <c r="Y106">
        <v>0.92</v>
      </c>
      <c r="Z106">
        <v>1.08</v>
      </c>
      <c r="AA106">
        <v>0.7</v>
      </c>
      <c r="AM106" t="s">
        <v>51</v>
      </c>
      <c r="AN106" t="s">
        <v>106</v>
      </c>
      <c r="AO106">
        <v>8</v>
      </c>
      <c r="AP106">
        <v>0.18</v>
      </c>
      <c r="AQ106" t="s">
        <v>235</v>
      </c>
      <c r="AR106" t="s">
        <v>235</v>
      </c>
      <c r="AS106">
        <v>2</v>
      </c>
      <c r="AT106" t="s">
        <v>340</v>
      </c>
    </row>
    <row r="107" spans="3:53" x14ac:dyDescent="0.25">
      <c r="C107">
        <v>72</v>
      </c>
      <c r="E107" s="1">
        <v>214</v>
      </c>
      <c r="G107">
        <v>1</v>
      </c>
      <c r="H107" s="1">
        <v>214</v>
      </c>
      <c r="I107">
        <v>10</v>
      </c>
      <c r="J107">
        <v>6.1139999999999999</v>
      </c>
      <c r="K107">
        <v>255</v>
      </c>
      <c r="L107">
        <v>255</v>
      </c>
      <c r="M107">
        <v>255</v>
      </c>
      <c r="N107">
        <v>17.402999999999999</v>
      </c>
      <c r="O107">
        <v>17.175000000000001</v>
      </c>
      <c r="P107">
        <v>0.27900000000000003</v>
      </c>
      <c r="Q107">
        <v>5.9649999999999999</v>
      </c>
      <c r="R107">
        <v>0.16800000000000001</v>
      </c>
      <c r="S107">
        <v>0.95799999999999996</v>
      </c>
      <c r="T107">
        <v>255</v>
      </c>
      <c r="U107">
        <v>255</v>
      </c>
      <c r="W107" s="44">
        <v>2.8799999999999999E-2</v>
      </c>
      <c r="X107">
        <v>0.56000000000000005</v>
      </c>
      <c r="Y107">
        <v>0.69</v>
      </c>
      <c r="Z107">
        <v>0.64</v>
      </c>
      <c r="AA107">
        <v>0.36</v>
      </c>
      <c r="AM107" t="s">
        <v>51</v>
      </c>
      <c r="AN107" t="s">
        <v>106</v>
      </c>
      <c r="AO107" t="s">
        <v>230</v>
      </c>
      <c r="AP107">
        <v>0.26</v>
      </c>
      <c r="AQ107" t="s">
        <v>235</v>
      </c>
      <c r="AR107" t="s">
        <v>235</v>
      </c>
      <c r="AS107">
        <v>3</v>
      </c>
      <c r="AT107" t="s">
        <v>340</v>
      </c>
      <c r="AV107">
        <v>36.22</v>
      </c>
      <c r="AW107">
        <v>10.82</v>
      </c>
    </row>
    <row r="108" spans="3:53" x14ac:dyDescent="0.25">
      <c r="C108">
        <v>72</v>
      </c>
      <c r="E108" s="1">
        <v>215</v>
      </c>
      <c r="G108">
        <v>1</v>
      </c>
      <c r="H108" s="1">
        <v>215</v>
      </c>
      <c r="I108">
        <v>11</v>
      </c>
      <c r="J108">
        <v>5.25</v>
      </c>
      <c r="K108">
        <v>255</v>
      </c>
      <c r="L108">
        <v>255</v>
      </c>
      <c r="M108">
        <v>255</v>
      </c>
      <c r="N108">
        <v>4.78</v>
      </c>
      <c r="O108">
        <v>25.091999999999999</v>
      </c>
      <c r="P108">
        <v>0.33800000000000002</v>
      </c>
      <c r="Q108">
        <v>5.556</v>
      </c>
      <c r="R108">
        <v>0.18</v>
      </c>
      <c r="S108">
        <v>0.98099999999999998</v>
      </c>
      <c r="T108">
        <v>255</v>
      </c>
      <c r="U108">
        <v>255</v>
      </c>
      <c r="W108" s="44">
        <v>3.0300000000000001E-2</v>
      </c>
      <c r="X108">
        <v>0.53</v>
      </c>
      <c r="Y108">
        <v>0.7</v>
      </c>
      <c r="Z108">
        <v>0.81</v>
      </c>
      <c r="AA108">
        <v>0.28999999999999998</v>
      </c>
      <c r="AM108" t="s">
        <v>51</v>
      </c>
      <c r="AN108" t="s">
        <v>51</v>
      </c>
      <c r="AO108" t="s">
        <v>230</v>
      </c>
      <c r="AP108">
        <v>0.21</v>
      </c>
      <c r="AQ108">
        <v>1</v>
      </c>
      <c r="AR108" t="s">
        <v>340</v>
      </c>
      <c r="AS108">
        <v>4</v>
      </c>
      <c r="AT108" t="s">
        <v>340</v>
      </c>
      <c r="AV108">
        <v>8.68</v>
      </c>
      <c r="AW108">
        <v>30.61</v>
      </c>
    </row>
    <row r="109" spans="3:53" x14ac:dyDescent="0.25">
      <c r="C109" s="12">
        <v>75</v>
      </c>
      <c r="E109" s="12">
        <v>510</v>
      </c>
      <c r="G109" s="12">
        <v>3</v>
      </c>
      <c r="H109" s="12">
        <v>510</v>
      </c>
      <c r="I109">
        <v>1</v>
      </c>
      <c r="J109">
        <v>14.81</v>
      </c>
      <c r="K109">
        <v>255</v>
      </c>
      <c r="L109">
        <v>255</v>
      </c>
      <c r="M109">
        <v>255</v>
      </c>
      <c r="N109">
        <v>4.2939999999999996</v>
      </c>
      <c r="O109">
        <v>5.165</v>
      </c>
      <c r="P109">
        <v>0.40400000000000003</v>
      </c>
      <c r="Q109">
        <v>3.4820000000000002</v>
      </c>
      <c r="R109">
        <v>0.28699999999999998</v>
      </c>
      <c r="S109">
        <v>0.94199999999999995</v>
      </c>
      <c r="T109">
        <v>255</v>
      </c>
      <c r="U109">
        <v>255</v>
      </c>
      <c r="W109" s="44">
        <v>9.2600000000000002E-2</v>
      </c>
      <c r="X109">
        <v>0.6</v>
      </c>
      <c r="Y109">
        <v>0.83</v>
      </c>
      <c r="Z109">
        <v>0.88</v>
      </c>
      <c r="AA109">
        <v>1.05</v>
      </c>
      <c r="AB109">
        <v>0.12</v>
      </c>
      <c r="AM109" t="s">
        <v>51</v>
      </c>
      <c r="AN109" t="s">
        <v>51</v>
      </c>
      <c r="AO109" t="s">
        <v>464</v>
      </c>
      <c r="AQ109">
        <v>1</v>
      </c>
      <c r="AS109" t="s">
        <v>309</v>
      </c>
      <c r="BA109" t="s">
        <v>465</v>
      </c>
    </row>
    <row r="110" spans="3:53" x14ac:dyDescent="0.25">
      <c r="C110" s="12">
        <v>75</v>
      </c>
      <c r="E110" s="12">
        <v>511</v>
      </c>
      <c r="G110" s="12">
        <v>3</v>
      </c>
      <c r="H110" s="12">
        <v>511</v>
      </c>
      <c r="I110">
        <v>2</v>
      </c>
      <c r="J110">
        <v>14.634</v>
      </c>
      <c r="K110">
        <v>255</v>
      </c>
      <c r="L110">
        <v>255</v>
      </c>
      <c r="M110">
        <v>255</v>
      </c>
      <c r="N110">
        <v>7.8289999999999997</v>
      </c>
      <c r="O110">
        <v>5.0780000000000003</v>
      </c>
      <c r="P110">
        <v>0.35</v>
      </c>
      <c r="Q110">
        <v>3.5510000000000002</v>
      </c>
      <c r="R110">
        <v>0.28199999999999997</v>
      </c>
      <c r="S110">
        <v>0.89100000000000001</v>
      </c>
      <c r="T110">
        <v>255</v>
      </c>
      <c r="U110">
        <v>255</v>
      </c>
      <c r="W110" s="44">
        <v>0.10059999999999999</v>
      </c>
      <c r="X110">
        <v>0.64</v>
      </c>
      <c r="Y110">
        <v>0.92</v>
      </c>
      <c r="Z110">
        <v>0.9</v>
      </c>
      <c r="AA110">
        <v>1.1399999999999999</v>
      </c>
      <c r="AB110">
        <v>0.13</v>
      </c>
      <c r="AM110" t="s">
        <v>51</v>
      </c>
      <c r="AN110" t="s">
        <v>51</v>
      </c>
      <c r="AO110" t="s">
        <v>464</v>
      </c>
      <c r="AQ110">
        <v>1</v>
      </c>
      <c r="AS110" t="s">
        <v>309</v>
      </c>
      <c r="BA110" t="s">
        <v>465</v>
      </c>
    </row>
    <row r="111" spans="3:53" x14ac:dyDescent="0.25">
      <c r="C111" s="12">
        <v>75</v>
      </c>
      <c r="E111" s="12">
        <v>512</v>
      </c>
      <c r="G111" s="12">
        <v>3</v>
      </c>
      <c r="H111" s="12">
        <v>512</v>
      </c>
      <c r="I111">
        <v>3</v>
      </c>
      <c r="J111">
        <v>14.802</v>
      </c>
      <c r="K111">
        <v>255</v>
      </c>
      <c r="L111">
        <v>255</v>
      </c>
      <c r="M111">
        <v>255</v>
      </c>
      <c r="N111">
        <v>11.602</v>
      </c>
      <c r="O111">
        <v>5.4039999999999999</v>
      </c>
      <c r="P111">
        <v>0.33800000000000002</v>
      </c>
      <c r="Q111">
        <v>3.548</v>
      </c>
      <c r="R111">
        <v>0.28199999999999997</v>
      </c>
      <c r="S111">
        <v>0.871</v>
      </c>
      <c r="T111">
        <v>255</v>
      </c>
      <c r="U111">
        <v>255</v>
      </c>
      <c r="W111" s="44">
        <v>0.10829999999999999</v>
      </c>
      <c r="X111">
        <v>0.7</v>
      </c>
      <c r="Y111">
        <v>0.88</v>
      </c>
      <c r="Z111">
        <v>0.92</v>
      </c>
      <c r="AA111">
        <v>1.18</v>
      </c>
      <c r="AB111">
        <v>0.08</v>
      </c>
      <c r="AM111" t="s">
        <v>51</v>
      </c>
      <c r="AN111" t="s">
        <v>51</v>
      </c>
      <c r="AO111" t="s">
        <v>464</v>
      </c>
      <c r="AQ111">
        <v>1</v>
      </c>
      <c r="AS111" t="s">
        <v>309</v>
      </c>
      <c r="BA111" t="s">
        <v>465</v>
      </c>
    </row>
    <row r="112" spans="3:53" x14ac:dyDescent="0.25">
      <c r="C112" s="12">
        <v>75</v>
      </c>
      <c r="E112" s="12">
        <v>513</v>
      </c>
      <c r="G112" s="12">
        <v>3</v>
      </c>
      <c r="H112" s="12">
        <v>513</v>
      </c>
      <c r="I112">
        <v>4</v>
      </c>
      <c r="J112">
        <v>8.516</v>
      </c>
      <c r="K112">
        <v>255</v>
      </c>
      <c r="L112">
        <v>255</v>
      </c>
      <c r="M112">
        <v>255</v>
      </c>
      <c r="N112">
        <v>14.98</v>
      </c>
      <c r="O112">
        <v>5.5910000000000002</v>
      </c>
      <c r="P112">
        <v>0.29799999999999999</v>
      </c>
      <c r="Q112">
        <v>4.2930000000000001</v>
      </c>
      <c r="R112">
        <v>0.23300000000000001</v>
      </c>
      <c r="S112">
        <v>0.874</v>
      </c>
      <c r="T112">
        <v>255</v>
      </c>
      <c r="U112">
        <v>255</v>
      </c>
      <c r="W112" s="44">
        <v>5.1299999999999998E-2</v>
      </c>
      <c r="X112">
        <v>0.5</v>
      </c>
      <c r="Y112">
        <v>0.68</v>
      </c>
      <c r="Z112">
        <v>0.77</v>
      </c>
      <c r="AA112">
        <v>0.53</v>
      </c>
      <c r="AB112">
        <v>0.04</v>
      </c>
      <c r="AM112" t="s">
        <v>51</v>
      </c>
      <c r="AN112" t="s">
        <v>46</v>
      </c>
      <c r="AO112" t="s">
        <v>464</v>
      </c>
      <c r="AQ112" t="s">
        <v>466</v>
      </c>
      <c r="AS112" t="s">
        <v>466</v>
      </c>
      <c r="BA112" t="s">
        <v>465</v>
      </c>
    </row>
    <row r="113" spans="1:53" x14ac:dyDescent="0.25">
      <c r="C113" s="12">
        <v>75</v>
      </c>
      <c r="E113" s="12">
        <v>514</v>
      </c>
      <c r="G113" s="12">
        <v>3</v>
      </c>
      <c r="H113" s="12">
        <v>514</v>
      </c>
      <c r="I113">
        <v>5</v>
      </c>
      <c r="J113">
        <v>7.8280000000000003</v>
      </c>
      <c r="K113">
        <v>255</v>
      </c>
      <c r="L113">
        <v>255</v>
      </c>
      <c r="M113">
        <v>255</v>
      </c>
      <c r="N113">
        <v>17.751000000000001</v>
      </c>
      <c r="O113">
        <v>5.0949999999999998</v>
      </c>
      <c r="P113">
        <v>0.22</v>
      </c>
      <c r="Q113">
        <v>5.665</v>
      </c>
      <c r="R113">
        <v>0.17699999999999999</v>
      </c>
      <c r="S113">
        <v>0.83499999999999996</v>
      </c>
      <c r="T113">
        <v>255</v>
      </c>
      <c r="U113">
        <v>255</v>
      </c>
      <c r="W113" s="44">
        <v>0.04</v>
      </c>
      <c r="X113">
        <v>0.56000000000000005</v>
      </c>
      <c r="Y113">
        <v>0.73</v>
      </c>
      <c r="Z113">
        <v>0.79</v>
      </c>
      <c r="AA113">
        <v>0.52</v>
      </c>
      <c r="AB113">
        <v>0.03</v>
      </c>
      <c r="AM113" t="s">
        <v>51</v>
      </c>
      <c r="AN113" t="s">
        <v>51</v>
      </c>
      <c r="AO113" t="s">
        <v>464</v>
      </c>
      <c r="AQ113">
        <v>1</v>
      </c>
      <c r="AS113" t="s">
        <v>309</v>
      </c>
      <c r="BA113" t="s">
        <v>465</v>
      </c>
    </row>
    <row r="114" spans="1:53" x14ac:dyDescent="0.25">
      <c r="C114" s="12">
        <v>75</v>
      </c>
      <c r="E114" s="12">
        <v>515</v>
      </c>
      <c r="G114" s="12">
        <v>3</v>
      </c>
      <c r="H114" s="12">
        <v>515</v>
      </c>
      <c r="I114">
        <v>6</v>
      </c>
      <c r="J114">
        <v>1.32</v>
      </c>
      <c r="K114">
        <v>255</v>
      </c>
      <c r="L114">
        <v>255</v>
      </c>
      <c r="M114">
        <v>255</v>
      </c>
      <c r="N114">
        <v>1.2390000000000001</v>
      </c>
      <c r="O114">
        <v>11.555999999999999</v>
      </c>
      <c r="P114">
        <v>0.25900000000000001</v>
      </c>
      <c r="Q114">
        <v>6.8620000000000001</v>
      </c>
      <c r="R114">
        <v>0.14599999999999999</v>
      </c>
      <c r="S114">
        <v>0.94099999999999995</v>
      </c>
      <c r="T114">
        <v>255</v>
      </c>
      <c r="U114">
        <v>255</v>
      </c>
      <c r="W114" s="44">
        <v>6.0000000000000001E-3</v>
      </c>
      <c r="X114">
        <v>0.39</v>
      </c>
      <c r="Y114">
        <v>0.52</v>
      </c>
      <c r="Z114">
        <v>0.64</v>
      </c>
      <c r="AA114">
        <v>0.06</v>
      </c>
      <c r="AM114" t="s">
        <v>51</v>
      </c>
      <c r="AN114" t="s">
        <v>51</v>
      </c>
      <c r="AO114" t="s">
        <v>467</v>
      </c>
      <c r="AQ114">
        <v>1</v>
      </c>
      <c r="AS114" t="s">
        <v>466</v>
      </c>
      <c r="AV114">
        <v>16.68</v>
      </c>
      <c r="AW114">
        <v>3.88</v>
      </c>
    </row>
    <row r="115" spans="1:53" x14ac:dyDescent="0.25">
      <c r="C115" s="12">
        <v>75</v>
      </c>
      <c r="E115" s="12">
        <v>516</v>
      </c>
      <c r="G115" s="12">
        <v>3</v>
      </c>
      <c r="H115" s="12">
        <v>516</v>
      </c>
      <c r="J115">
        <v>2.1390000000000002</v>
      </c>
      <c r="W115" s="44">
        <v>6.3E-3</v>
      </c>
      <c r="X115">
        <v>0.41</v>
      </c>
      <c r="Y115">
        <v>0.49</v>
      </c>
      <c r="Z115">
        <v>0.51</v>
      </c>
      <c r="AA115" t="s">
        <v>468</v>
      </c>
      <c r="AM115" t="s">
        <v>51</v>
      </c>
      <c r="AN115" t="s">
        <v>51</v>
      </c>
      <c r="BA115" t="s">
        <v>465</v>
      </c>
    </row>
    <row r="116" spans="1:53" x14ac:dyDescent="0.25">
      <c r="C116" s="12">
        <v>75</v>
      </c>
      <c r="E116" s="12">
        <v>517</v>
      </c>
      <c r="G116">
        <v>6</v>
      </c>
      <c r="H116" s="12">
        <v>517</v>
      </c>
      <c r="I116">
        <v>10</v>
      </c>
      <c r="J116">
        <v>10.356</v>
      </c>
      <c r="K116">
        <v>255</v>
      </c>
      <c r="L116">
        <v>255</v>
      </c>
      <c r="M116">
        <v>255</v>
      </c>
      <c r="N116">
        <v>6.6079999999999997</v>
      </c>
      <c r="O116">
        <v>16.024999999999999</v>
      </c>
      <c r="P116">
        <v>0.311</v>
      </c>
      <c r="Q116">
        <v>3.5630000000000002</v>
      </c>
      <c r="R116">
        <v>0.28100000000000003</v>
      </c>
      <c r="S116">
        <v>0.88600000000000001</v>
      </c>
      <c r="T116">
        <v>255</v>
      </c>
      <c r="U116">
        <v>255</v>
      </c>
      <c r="W116" s="44">
        <v>8.0600000000000005E-2</v>
      </c>
      <c r="X116">
        <v>0.54</v>
      </c>
      <c r="Y116">
        <v>0.64</v>
      </c>
      <c r="Z116">
        <v>0.64</v>
      </c>
      <c r="AA116">
        <v>0.64</v>
      </c>
      <c r="AB116">
        <v>7.0000000000000007E-2</v>
      </c>
      <c r="AM116" t="s">
        <v>51</v>
      </c>
      <c r="AN116" t="s">
        <v>51</v>
      </c>
      <c r="AO116" t="s">
        <v>464</v>
      </c>
      <c r="AQ116" t="s">
        <v>466</v>
      </c>
      <c r="AS116" t="s">
        <v>309</v>
      </c>
      <c r="BA116" t="s">
        <v>465</v>
      </c>
    </row>
    <row r="117" spans="1:53" x14ac:dyDescent="0.25">
      <c r="C117" s="12">
        <v>75</v>
      </c>
      <c r="E117" s="12">
        <v>518</v>
      </c>
      <c r="G117">
        <v>6</v>
      </c>
      <c r="H117" s="12">
        <v>518</v>
      </c>
      <c r="I117">
        <v>11</v>
      </c>
      <c r="J117">
        <v>8.5719999999999992</v>
      </c>
      <c r="K117">
        <v>255</v>
      </c>
      <c r="L117">
        <v>255</v>
      </c>
      <c r="M117">
        <v>255</v>
      </c>
      <c r="N117">
        <v>10.445</v>
      </c>
      <c r="O117">
        <v>16.213999999999999</v>
      </c>
      <c r="P117">
        <v>0.36099999999999999</v>
      </c>
      <c r="Q117">
        <v>3.3029999999999999</v>
      </c>
      <c r="R117">
        <v>0.30299999999999999</v>
      </c>
      <c r="S117">
        <v>0.875</v>
      </c>
      <c r="T117">
        <v>255</v>
      </c>
      <c r="U117">
        <v>255</v>
      </c>
      <c r="W117" s="44">
        <v>0.05</v>
      </c>
      <c r="X117">
        <v>0.52</v>
      </c>
      <c r="Y117">
        <v>0.69</v>
      </c>
      <c r="Z117">
        <v>0.63</v>
      </c>
      <c r="AA117">
        <v>0.54</v>
      </c>
      <c r="AB117">
        <v>0.03</v>
      </c>
      <c r="AO117" t="s">
        <v>464</v>
      </c>
      <c r="AQ117">
        <v>1</v>
      </c>
      <c r="AS117" t="s">
        <v>309</v>
      </c>
      <c r="BA117" t="s">
        <v>465</v>
      </c>
    </row>
    <row r="118" spans="1:53" x14ac:dyDescent="0.25">
      <c r="C118" s="12">
        <v>75</v>
      </c>
      <c r="E118" s="12">
        <v>519</v>
      </c>
      <c r="G118">
        <v>6</v>
      </c>
      <c r="H118" s="12">
        <v>519</v>
      </c>
      <c r="I118">
        <v>12</v>
      </c>
      <c r="J118">
        <v>13.7</v>
      </c>
      <c r="K118">
        <v>255</v>
      </c>
      <c r="L118">
        <v>255</v>
      </c>
      <c r="M118">
        <v>255</v>
      </c>
      <c r="N118">
        <v>14.323</v>
      </c>
      <c r="O118">
        <v>17.146000000000001</v>
      </c>
      <c r="P118">
        <v>0.26800000000000002</v>
      </c>
      <c r="Q118">
        <v>4.8789999999999996</v>
      </c>
      <c r="R118">
        <v>0.20499999999999999</v>
      </c>
      <c r="S118">
        <v>0.86699999999999999</v>
      </c>
      <c r="T118">
        <v>255</v>
      </c>
      <c r="U118">
        <v>255</v>
      </c>
      <c r="W118" s="44">
        <v>9.8599999999999993E-2</v>
      </c>
      <c r="X118">
        <v>0.57999999999999996</v>
      </c>
      <c r="Y118">
        <v>0.77</v>
      </c>
      <c r="Z118">
        <v>0.8</v>
      </c>
      <c r="AA118">
        <v>0.95</v>
      </c>
      <c r="AB118">
        <v>0.1</v>
      </c>
      <c r="AO118" t="s">
        <v>464</v>
      </c>
      <c r="AQ118">
        <v>1</v>
      </c>
      <c r="AS118" t="s">
        <v>309</v>
      </c>
      <c r="BA118" t="s">
        <v>465</v>
      </c>
    </row>
    <row r="119" spans="1:53" x14ac:dyDescent="0.25">
      <c r="C119" s="12">
        <v>75</v>
      </c>
      <c r="E119" s="12">
        <v>520</v>
      </c>
      <c r="G119">
        <v>6</v>
      </c>
      <c r="H119" s="12">
        <v>520</v>
      </c>
      <c r="I119">
        <v>13</v>
      </c>
      <c r="J119">
        <v>6.2190000000000003</v>
      </c>
      <c r="K119">
        <v>255</v>
      </c>
      <c r="L119">
        <v>255</v>
      </c>
      <c r="M119">
        <v>255</v>
      </c>
      <c r="N119">
        <v>17.582999999999998</v>
      </c>
      <c r="O119">
        <v>17.315999999999999</v>
      </c>
      <c r="P119">
        <v>0.34399999999999997</v>
      </c>
      <c r="Q119">
        <v>4.9989999999999997</v>
      </c>
      <c r="R119">
        <v>0.2</v>
      </c>
      <c r="S119">
        <v>0.98099999999999998</v>
      </c>
      <c r="T119">
        <v>255</v>
      </c>
      <c r="U119">
        <v>255</v>
      </c>
      <c r="W119" s="44">
        <v>5.2299999999999999E-2</v>
      </c>
      <c r="X119">
        <v>0.71</v>
      </c>
      <c r="Y119">
        <v>0.88</v>
      </c>
      <c r="Z119">
        <v>0.95</v>
      </c>
      <c r="AA119">
        <v>0.48</v>
      </c>
      <c r="AB119">
        <v>0.08</v>
      </c>
      <c r="AO119" t="s">
        <v>464</v>
      </c>
      <c r="AQ119">
        <v>1</v>
      </c>
      <c r="AS119" t="s">
        <v>309</v>
      </c>
      <c r="BA119" t="s">
        <v>465</v>
      </c>
    </row>
    <row r="120" spans="1:53" x14ac:dyDescent="0.25">
      <c r="C120" s="12">
        <v>75</v>
      </c>
      <c r="E120" s="12">
        <v>521</v>
      </c>
      <c r="G120">
        <v>6</v>
      </c>
      <c r="H120" s="12">
        <v>521</v>
      </c>
      <c r="I120">
        <v>14</v>
      </c>
      <c r="J120">
        <v>7.173</v>
      </c>
      <c r="K120">
        <v>255</v>
      </c>
      <c r="L120">
        <v>255</v>
      </c>
      <c r="M120">
        <v>255</v>
      </c>
      <c r="N120">
        <v>2.3519999999999999</v>
      </c>
      <c r="O120">
        <v>23.460999999999999</v>
      </c>
      <c r="P120">
        <v>0.38700000000000001</v>
      </c>
      <c r="Q120">
        <v>4.641</v>
      </c>
      <c r="R120">
        <v>0.215</v>
      </c>
      <c r="S120">
        <v>0.98099999999999998</v>
      </c>
      <c r="T120">
        <v>255</v>
      </c>
      <c r="U120">
        <v>255</v>
      </c>
      <c r="W120" s="44">
        <v>7.9000000000000001E-2</v>
      </c>
      <c r="X120">
        <v>1</v>
      </c>
      <c r="Y120">
        <v>0.94</v>
      </c>
      <c r="Z120">
        <v>1.01</v>
      </c>
      <c r="AA120">
        <v>0.6</v>
      </c>
      <c r="AB120">
        <v>0.04</v>
      </c>
      <c r="AO120" t="s">
        <v>464</v>
      </c>
      <c r="AQ120">
        <v>1</v>
      </c>
      <c r="AS120" t="s">
        <v>309</v>
      </c>
      <c r="BA120" t="s">
        <v>465</v>
      </c>
    </row>
    <row r="121" spans="1:53" x14ac:dyDescent="0.25">
      <c r="C121" s="12">
        <v>75</v>
      </c>
      <c r="E121" s="12">
        <v>522</v>
      </c>
      <c r="G121">
        <v>6</v>
      </c>
      <c r="H121" s="12">
        <v>522</v>
      </c>
      <c r="I121">
        <v>15</v>
      </c>
      <c r="J121">
        <v>2.516</v>
      </c>
      <c r="K121">
        <v>255</v>
      </c>
      <c r="L121">
        <v>255</v>
      </c>
      <c r="M121">
        <v>255</v>
      </c>
      <c r="N121">
        <v>5.0170000000000003</v>
      </c>
      <c r="O121">
        <v>24.715</v>
      </c>
      <c r="P121">
        <v>0.39400000000000002</v>
      </c>
      <c r="Q121">
        <v>4.2960000000000003</v>
      </c>
      <c r="R121">
        <v>0.23300000000000001</v>
      </c>
      <c r="S121">
        <v>0.97599999999999998</v>
      </c>
      <c r="T121">
        <v>255</v>
      </c>
      <c r="U121">
        <v>255</v>
      </c>
      <c r="W121" s="44">
        <v>2.1299999999999999E-2</v>
      </c>
      <c r="X121">
        <v>1.02</v>
      </c>
      <c r="Y121">
        <v>1.18</v>
      </c>
      <c r="Z121">
        <v>1.53</v>
      </c>
      <c r="AA121">
        <v>0.24</v>
      </c>
      <c r="AC121" t="s">
        <v>466</v>
      </c>
      <c r="AM121" t="s">
        <v>51</v>
      </c>
      <c r="AN121" t="s">
        <v>46</v>
      </c>
      <c r="AO121" t="s">
        <v>467</v>
      </c>
      <c r="AP121">
        <v>0.05</v>
      </c>
      <c r="AQ121" t="s">
        <v>466</v>
      </c>
      <c r="AS121" t="s">
        <v>309</v>
      </c>
      <c r="AV121">
        <v>13.18</v>
      </c>
      <c r="AW121">
        <v>7.05</v>
      </c>
    </row>
    <row r="122" spans="1:53" x14ac:dyDescent="0.25">
      <c r="C122" s="12">
        <v>75</v>
      </c>
      <c r="E122" s="12">
        <v>523</v>
      </c>
      <c r="G122">
        <v>6</v>
      </c>
      <c r="H122" s="12">
        <v>523</v>
      </c>
      <c r="J122">
        <v>1.4279999999999999</v>
      </c>
      <c r="W122" s="44">
        <v>5.3E-3</v>
      </c>
      <c r="X122">
        <v>0.27</v>
      </c>
      <c r="Y122">
        <v>0.31</v>
      </c>
      <c r="Z122">
        <v>0.33</v>
      </c>
      <c r="AA122" t="s">
        <v>470</v>
      </c>
      <c r="AB122" t="s">
        <v>466</v>
      </c>
      <c r="AM122" t="s">
        <v>51</v>
      </c>
      <c r="AN122" t="s">
        <v>46</v>
      </c>
      <c r="AO122" t="s">
        <v>46</v>
      </c>
    </row>
    <row r="123" spans="1:53" x14ac:dyDescent="0.25">
      <c r="C123" s="12">
        <v>75</v>
      </c>
      <c r="E123" s="12">
        <v>524</v>
      </c>
      <c r="G123">
        <v>6</v>
      </c>
      <c r="H123" s="12">
        <v>524</v>
      </c>
      <c r="J123">
        <v>0.997</v>
      </c>
      <c r="W123" s="44">
        <v>5.1000000000000004E-3</v>
      </c>
      <c r="X123">
        <v>0.21</v>
      </c>
      <c r="Y123">
        <v>0.28999999999999998</v>
      </c>
      <c r="Z123">
        <v>0.27</v>
      </c>
      <c r="AA123" t="s">
        <v>472</v>
      </c>
      <c r="AB123" t="s">
        <v>466</v>
      </c>
      <c r="AC123" t="s">
        <v>466</v>
      </c>
    </row>
    <row r="124" spans="1:53" x14ac:dyDescent="0.25">
      <c r="C124" s="12">
        <v>75</v>
      </c>
      <c r="E124" s="12">
        <v>525</v>
      </c>
      <c r="G124">
        <v>8</v>
      </c>
      <c r="H124" s="12">
        <v>525</v>
      </c>
      <c r="I124" s="52">
        <v>15</v>
      </c>
      <c r="J124" s="52">
        <v>11.696999999999999</v>
      </c>
      <c r="K124" s="52">
        <v>255</v>
      </c>
      <c r="L124" s="52">
        <v>255</v>
      </c>
      <c r="M124" s="52">
        <v>255</v>
      </c>
      <c r="N124" s="52">
        <v>11.132</v>
      </c>
      <c r="O124" s="52">
        <v>11.045999999999999</v>
      </c>
      <c r="P124" s="52">
        <v>0.109</v>
      </c>
      <c r="Q124" s="52">
        <v>16.869</v>
      </c>
      <c r="R124" s="52">
        <v>5.8999999999999997E-2</v>
      </c>
      <c r="S124" s="52">
        <v>0.81499999999999995</v>
      </c>
      <c r="T124" s="52">
        <v>255</v>
      </c>
      <c r="U124" s="52">
        <v>255</v>
      </c>
      <c r="W124" s="44">
        <v>0.10299999999999999</v>
      </c>
      <c r="X124">
        <v>0.45</v>
      </c>
      <c r="Y124">
        <v>0.63</v>
      </c>
      <c r="Z124">
        <v>0.91</v>
      </c>
      <c r="AA124">
        <v>0.77</v>
      </c>
      <c r="AB124" t="s">
        <v>466</v>
      </c>
      <c r="AV124">
        <v>24.06</v>
      </c>
      <c r="AW124">
        <v>6.57</v>
      </c>
    </row>
    <row r="125" spans="1:53" x14ac:dyDescent="0.25">
      <c r="C125" s="12">
        <v>75</v>
      </c>
      <c r="E125" s="12">
        <v>526</v>
      </c>
      <c r="G125">
        <v>8</v>
      </c>
      <c r="H125" s="12">
        <v>526</v>
      </c>
      <c r="I125" s="52">
        <v>1</v>
      </c>
      <c r="J125" s="52">
        <v>12.952999999999999</v>
      </c>
      <c r="K125" s="52">
        <v>255</v>
      </c>
      <c r="L125" s="52">
        <v>255</v>
      </c>
      <c r="M125" s="52">
        <v>255</v>
      </c>
      <c r="N125" s="52">
        <v>9.4939999999999998</v>
      </c>
      <c r="O125" s="52">
        <v>19.393000000000001</v>
      </c>
      <c r="P125" s="52">
        <v>0.111</v>
      </c>
      <c r="Q125" s="52">
        <v>18.263999999999999</v>
      </c>
      <c r="R125" s="52">
        <v>5.5E-2</v>
      </c>
      <c r="S125" s="52">
        <v>0.94199999999999995</v>
      </c>
      <c r="T125" s="52">
        <v>255</v>
      </c>
      <c r="U125" s="52">
        <v>255</v>
      </c>
      <c r="W125" s="44">
        <v>0.1009</v>
      </c>
      <c r="X125">
        <v>0.47</v>
      </c>
      <c r="Y125">
        <v>0.67</v>
      </c>
      <c r="Z125">
        <v>0.8</v>
      </c>
      <c r="AA125">
        <v>0.85</v>
      </c>
      <c r="AB125" t="s">
        <v>466</v>
      </c>
      <c r="AP125">
        <v>0.18</v>
      </c>
      <c r="AV125">
        <v>26.67</v>
      </c>
      <c r="AW125">
        <v>7.42</v>
      </c>
    </row>
    <row r="126" spans="1:53" x14ac:dyDescent="0.25">
      <c r="A126" s="53"/>
      <c r="B126" s="53"/>
      <c r="C126" s="54">
        <v>75</v>
      </c>
      <c r="D126" s="53"/>
      <c r="E126" s="54">
        <v>527</v>
      </c>
      <c r="F126" s="53"/>
      <c r="G126" s="53">
        <v>8</v>
      </c>
      <c r="H126" s="54">
        <v>527</v>
      </c>
      <c r="I126" s="53"/>
      <c r="J126" s="53"/>
      <c r="K126" s="53"/>
      <c r="L126" s="53"/>
      <c r="M126" s="53"/>
      <c r="N126" s="53"/>
      <c r="O126" s="53"/>
      <c r="P126" s="53"/>
      <c r="Q126" s="53"/>
      <c r="R126" s="53"/>
      <c r="S126" s="53"/>
      <c r="T126" s="53"/>
      <c r="U126" s="53"/>
      <c r="V126" s="53"/>
      <c r="W126" s="53"/>
      <c r="X126" s="53"/>
      <c r="Y126" s="53"/>
      <c r="Z126" s="53"/>
      <c r="AA126" s="53" t="s">
        <v>474</v>
      </c>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row>
    <row r="127" spans="1:53" x14ac:dyDescent="0.25">
      <c r="C127" s="12">
        <v>75</v>
      </c>
      <c r="E127" s="12">
        <v>528</v>
      </c>
      <c r="G127">
        <v>8</v>
      </c>
      <c r="H127" s="12">
        <v>528</v>
      </c>
      <c r="I127" s="52">
        <v>13</v>
      </c>
      <c r="J127" s="52">
        <v>5.6740000000000004</v>
      </c>
      <c r="K127" s="52">
        <v>255</v>
      </c>
      <c r="L127" s="52">
        <v>255</v>
      </c>
      <c r="M127" s="52">
        <v>255</v>
      </c>
      <c r="N127" s="52">
        <v>16.338999999999999</v>
      </c>
      <c r="O127" s="52">
        <v>12.529</v>
      </c>
      <c r="P127" s="52">
        <v>0.46700000000000003</v>
      </c>
      <c r="Q127" s="52">
        <v>3.59</v>
      </c>
      <c r="R127" s="52">
        <v>0.27900000000000003</v>
      </c>
      <c r="S127" s="52">
        <v>0.98399999999999999</v>
      </c>
      <c r="T127" s="52">
        <v>255</v>
      </c>
      <c r="U127" s="52">
        <v>255</v>
      </c>
      <c r="W127" s="44">
        <v>7.6999999999999999E-2</v>
      </c>
      <c r="AA127">
        <v>0.57999999999999996</v>
      </c>
      <c r="AB127">
        <v>0.04</v>
      </c>
    </row>
    <row r="128" spans="1:53" x14ac:dyDescent="0.25">
      <c r="C128" s="12">
        <v>75</v>
      </c>
      <c r="E128" s="1">
        <v>419</v>
      </c>
      <c r="G128">
        <v>8</v>
      </c>
      <c r="H128" s="1">
        <v>419</v>
      </c>
      <c r="I128">
        <v>1</v>
      </c>
      <c r="J128">
        <v>7.1349999999999998</v>
      </c>
      <c r="K128">
        <v>255</v>
      </c>
      <c r="L128">
        <v>255</v>
      </c>
      <c r="M128">
        <v>255</v>
      </c>
      <c r="N128">
        <v>3.85</v>
      </c>
      <c r="O128">
        <v>4.08</v>
      </c>
      <c r="P128">
        <v>0.35299999999999998</v>
      </c>
      <c r="Q128">
        <v>3.3159999999999998</v>
      </c>
      <c r="R128">
        <v>0.30199999999999999</v>
      </c>
      <c r="S128">
        <v>0.88700000000000001</v>
      </c>
      <c r="T128">
        <v>255</v>
      </c>
      <c r="U128">
        <v>255</v>
      </c>
      <c r="W128" s="44">
        <v>6.8500000000000005E-2</v>
      </c>
      <c r="X128">
        <v>0.71</v>
      </c>
      <c r="Y128">
        <v>0.84</v>
      </c>
      <c r="Z128">
        <v>0.86</v>
      </c>
      <c r="AA128">
        <v>0.56999999999999995</v>
      </c>
      <c r="AB128">
        <v>0.04</v>
      </c>
    </row>
    <row r="129" spans="3:49" x14ac:dyDescent="0.25">
      <c r="C129" s="12">
        <v>75</v>
      </c>
      <c r="E129" s="1">
        <v>420</v>
      </c>
      <c r="G129">
        <v>8</v>
      </c>
      <c r="H129" s="1">
        <v>420</v>
      </c>
      <c r="I129">
        <v>2</v>
      </c>
      <c r="J129">
        <v>5.375</v>
      </c>
      <c r="K129">
        <v>255</v>
      </c>
      <c r="L129">
        <v>255</v>
      </c>
      <c r="M129">
        <v>255</v>
      </c>
      <c r="N129">
        <v>6.3650000000000002</v>
      </c>
      <c r="O129">
        <v>3.819</v>
      </c>
      <c r="P129">
        <v>0.42299999999999999</v>
      </c>
      <c r="Q129">
        <v>2.9279999999999999</v>
      </c>
      <c r="R129">
        <v>0.34200000000000003</v>
      </c>
      <c r="S129">
        <v>0.92</v>
      </c>
      <c r="T129">
        <v>255</v>
      </c>
      <c r="U129">
        <v>255</v>
      </c>
      <c r="W129" s="44">
        <v>6.5100000000000005E-2</v>
      </c>
      <c r="X129">
        <v>0.7</v>
      </c>
      <c r="Y129">
        <v>1.05</v>
      </c>
      <c r="Z129">
        <v>0.9</v>
      </c>
      <c r="AA129">
        <v>0.48</v>
      </c>
      <c r="AB129">
        <v>0.02</v>
      </c>
    </row>
    <row r="130" spans="3:49" x14ac:dyDescent="0.25">
      <c r="C130" s="12">
        <v>75</v>
      </c>
      <c r="E130" s="1">
        <v>421</v>
      </c>
      <c r="G130">
        <v>8</v>
      </c>
      <c r="H130" s="1">
        <v>421</v>
      </c>
      <c r="I130">
        <v>3</v>
      </c>
      <c r="J130">
        <v>5.782</v>
      </c>
      <c r="K130">
        <v>255</v>
      </c>
      <c r="L130">
        <v>255</v>
      </c>
      <c r="M130">
        <v>255</v>
      </c>
      <c r="N130">
        <v>9.09</v>
      </c>
      <c r="O130">
        <v>3.665</v>
      </c>
      <c r="P130">
        <v>0.438</v>
      </c>
      <c r="Q130">
        <v>2.8130000000000002</v>
      </c>
      <c r="R130">
        <v>0.35499999999999998</v>
      </c>
      <c r="S130">
        <v>0.91800000000000004</v>
      </c>
      <c r="T130">
        <v>255</v>
      </c>
      <c r="U130">
        <v>255</v>
      </c>
      <c r="W130" s="44">
        <v>5.6800000000000003E-2</v>
      </c>
      <c r="X130">
        <v>0.83</v>
      </c>
      <c r="Y130">
        <v>0.96</v>
      </c>
      <c r="Z130">
        <v>0.85</v>
      </c>
      <c r="AA130">
        <v>0.45</v>
      </c>
      <c r="AB130">
        <v>0.03</v>
      </c>
    </row>
    <row r="131" spans="3:49" x14ac:dyDescent="0.25">
      <c r="C131" s="12">
        <v>75</v>
      </c>
      <c r="E131" s="1">
        <v>422</v>
      </c>
      <c r="G131">
        <v>8</v>
      </c>
      <c r="H131" s="1">
        <v>422</v>
      </c>
      <c r="I131">
        <v>4</v>
      </c>
      <c r="J131">
        <v>10.401999999999999</v>
      </c>
      <c r="K131">
        <v>255</v>
      </c>
      <c r="L131">
        <v>255</v>
      </c>
      <c r="M131">
        <v>255</v>
      </c>
      <c r="N131">
        <v>12.36</v>
      </c>
      <c r="O131">
        <v>4.4809999999999999</v>
      </c>
      <c r="P131">
        <v>0.371</v>
      </c>
      <c r="Q131">
        <v>3.5339999999999998</v>
      </c>
      <c r="R131">
        <v>0.28299999999999997</v>
      </c>
      <c r="S131">
        <v>0.91300000000000003</v>
      </c>
      <c r="T131">
        <v>255</v>
      </c>
      <c r="U131">
        <v>255</v>
      </c>
      <c r="W131" s="44">
        <v>9.1399999999999995E-2</v>
      </c>
      <c r="X131">
        <v>0.6</v>
      </c>
      <c r="Y131">
        <v>0.9</v>
      </c>
      <c r="Z131">
        <v>0.9</v>
      </c>
      <c r="AA131">
        <v>0.8</v>
      </c>
      <c r="AB131">
        <v>0.05</v>
      </c>
    </row>
    <row r="132" spans="3:49" x14ac:dyDescent="0.25">
      <c r="C132" s="12">
        <v>75</v>
      </c>
      <c r="E132" s="1">
        <v>423</v>
      </c>
      <c r="G132">
        <v>8</v>
      </c>
      <c r="H132" s="1">
        <v>423</v>
      </c>
    </row>
    <row r="133" spans="3:49" x14ac:dyDescent="0.25">
      <c r="C133" s="12">
        <v>75</v>
      </c>
      <c r="E133" s="1">
        <v>424</v>
      </c>
      <c r="G133">
        <v>8</v>
      </c>
      <c r="H133" s="1">
        <v>424</v>
      </c>
      <c r="I133">
        <v>5</v>
      </c>
      <c r="J133">
        <v>2.6219999999999999</v>
      </c>
      <c r="K133">
        <v>255</v>
      </c>
      <c r="L133">
        <v>255</v>
      </c>
      <c r="M133">
        <v>255</v>
      </c>
      <c r="N133">
        <v>14.971</v>
      </c>
      <c r="O133">
        <v>4.0880000000000001</v>
      </c>
      <c r="P133">
        <v>0.24</v>
      </c>
      <c r="Q133">
        <v>6.8259999999999996</v>
      </c>
      <c r="R133">
        <v>0.14599999999999999</v>
      </c>
      <c r="S133">
        <v>0.93600000000000005</v>
      </c>
      <c r="T133">
        <v>255</v>
      </c>
      <c r="U133">
        <v>255</v>
      </c>
      <c r="W133" s="44">
        <v>2.8000000000000001E-2</v>
      </c>
      <c r="X133">
        <v>0.4</v>
      </c>
      <c r="Y133">
        <v>0.45</v>
      </c>
      <c r="Z133">
        <v>0.64</v>
      </c>
      <c r="AA133">
        <v>0.14000000000000001</v>
      </c>
      <c r="AB133">
        <v>0.02</v>
      </c>
      <c r="AO133" t="s">
        <v>467</v>
      </c>
      <c r="AP133">
        <v>7.0000000000000007E-2</v>
      </c>
      <c r="AV133">
        <v>23.64</v>
      </c>
      <c r="AW133">
        <v>6.26</v>
      </c>
    </row>
    <row r="134" spans="3:49" x14ac:dyDescent="0.25">
      <c r="C134" s="12">
        <v>75</v>
      </c>
      <c r="E134" s="1">
        <v>425</v>
      </c>
      <c r="G134">
        <v>8</v>
      </c>
      <c r="H134" s="1">
        <v>425</v>
      </c>
      <c r="I134">
        <v>6</v>
      </c>
      <c r="J134">
        <v>2.85</v>
      </c>
      <c r="K134">
        <v>255</v>
      </c>
      <c r="L134">
        <v>255</v>
      </c>
      <c r="M134">
        <v>255</v>
      </c>
      <c r="N134">
        <v>17.015999999999998</v>
      </c>
      <c r="O134">
        <v>4.6139999999999999</v>
      </c>
      <c r="P134">
        <v>0.20899999999999999</v>
      </c>
      <c r="Q134">
        <v>7.3940000000000001</v>
      </c>
      <c r="R134">
        <v>0.13500000000000001</v>
      </c>
      <c r="S134">
        <v>0.89</v>
      </c>
      <c r="T134">
        <v>255</v>
      </c>
      <c r="U134">
        <v>255</v>
      </c>
      <c r="W134" s="44">
        <v>3.27E-2</v>
      </c>
      <c r="X134">
        <v>0.34</v>
      </c>
      <c r="Y134">
        <v>0.59</v>
      </c>
      <c r="Z134">
        <v>0.72</v>
      </c>
      <c r="AA134">
        <v>0.17</v>
      </c>
      <c r="AO134" t="s">
        <v>467</v>
      </c>
      <c r="AP134">
        <v>0.05</v>
      </c>
      <c r="AV134">
        <v>15.17</v>
      </c>
      <c r="AW134">
        <v>5.31</v>
      </c>
    </row>
    <row r="135" spans="3:49" x14ac:dyDescent="0.25">
      <c r="C135" s="12">
        <v>75</v>
      </c>
      <c r="E135" s="1">
        <v>426</v>
      </c>
      <c r="G135">
        <v>8</v>
      </c>
      <c r="H135" s="1">
        <v>426</v>
      </c>
      <c r="I135">
        <v>7</v>
      </c>
      <c r="J135">
        <v>2.2919999999999998</v>
      </c>
      <c r="K135">
        <v>255</v>
      </c>
      <c r="L135">
        <v>255</v>
      </c>
      <c r="M135">
        <v>255</v>
      </c>
      <c r="N135">
        <v>18.710999999999999</v>
      </c>
      <c r="O135">
        <v>4.3029999999999999</v>
      </c>
      <c r="P135">
        <v>0.25600000000000001</v>
      </c>
      <c r="Q135">
        <v>6.0880000000000001</v>
      </c>
      <c r="R135">
        <v>0.16400000000000001</v>
      </c>
      <c r="S135">
        <v>0.88300000000000001</v>
      </c>
      <c r="T135">
        <v>255</v>
      </c>
      <c r="U135">
        <v>255</v>
      </c>
      <c r="W135" s="44">
        <v>2.1600000000000001E-2</v>
      </c>
      <c r="X135">
        <v>0.52</v>
      </c>
      <c r="Y135">
        <v>0.77</v>
      </c>
      <c r="Z135">
        <v>0.95</v>
      </c>
      <c r="AA135">
        <v>0.15</v>
      </c>
      <c r="AB135">
        <v>0.02</v>
      </c>
      <c r="AO135" t="s">
        <v>467</v>
      </c>
      <c r="AP135">
        <v>0.08</v>
      </c>
      <c r="AV135">
        <v>23.86</v>
      </c>
      <c r="AW135">
        <v>5.71</v>
      </c>
    </row>
    <row r="136" spans="3:49" x14ac:dyDescent="0.25">
      <c r="C136" s="12">
        <v>75</v>
      </c>
      <c r="E136" s="1">
        <v>427</v>
      </c>
      <c r="G136">
        <v>10</v>
      </c>
      <c r="H136" s="1">
        <v>427</v>
      </c>
      <c r="I136">
        <v>8</v>
      </c>
      <c r="J136">
        <v>3.0270000000000001</v>
      </c>
      <c r="K136">
        <v>255</v>
      </c>
      <c r="L136">
        <v>255</v>
      </c>
      <c r="M136">
        <v>255</v>
      </c>
      <c r="N136">
        <v>1.5109999999999999</v>
      </c>
      <c r="O136">
        <v>11.608000000000001</v>
      </c>
      <c r="P136">
        <v>0.20899999999999999</v>
      </c>
      <c r="Q136">
        <v>8.6289999999999996</v>
      </c>
      <c r="R136">
        <v>0.11600000000000001</v>
      </c>
      <c r="S136">
        <v>0.90500000000000003</v>
      </c>
      <c r="T136">
        <v>255</v>
      </c>
      <c r="U136">
        <v>255</v>
      </c>
      <c r="W136" s="44">
        <v>2.7099999999999999E-2</v>
      </c>
      <c r="X136">
        <v>0.45</v>
      </c>
      <c r="Y136">
        <v>0.56000000000000005</v>
      </c>
      <c r="Z136">
        <v>0.59</v>
      </c>
      <c r="AA136">
        <v>0.17</v>
      </c>
      <c r="AB136">
        <v>0.02</v>
      </c>
      <c r="AO136" t="s">
        <v>467</v>
      </c>
      <c r="AP136">
        <v>0.05</v>
      </c>
      <c r="AV136">
        <v>18.16</v>
      </c>
      <c r="AW136">
        <v>4.75</v>
      </c>
    </row>
    <row r="137" spans="3:49" x14ac:dyDescent="0.25">
      <c r="C137" s="12">
        <v>75</v>
      </c>
      <c r="E137" s="1">
        <v>428</v>
      </c>
      <c r="G137">
        <v>10</v>
      </c>
      <c r="H137" s="1">
        <v>428</v>
      </c>
      <c r="I137">
        <v>9</v>
      </c>
      <c r="J137">
        <v>2.048</v>
      </c>
      <c r="K137">
        <v>255</v>
      </c>
      <c r="L137">
        <v>255</v>
      </c>
      <c r="M137">
        <v>255</v>
      </c>
      <c r="N137">
        <v>4.51</v>
      </c>
      <c r="O137">
        <v>11.757999999999999</v>
      </c>
      <c r="P137">
        <v>0.30299999999999999</v>
      </c>
      <c r="Q137">
        <v>5.4509999999999996</v>
      </c>
      <c r="R137">
        <v>0.183</v>
      </c>
      <c r="S137">
        <v>0.94299999999999995</v>
      </c>
      <c r="T137">
        <v>255</v>
      </c>
      <c r="U137">
        <v>255</v>
      </c>
      <c r="W137" s="44">
        <v>1.9E-2</v>
      </c>
      <c r="X137">
        <v>0.47</v>
      </c>
      <c r="Y137">
        <v>0.72</v>
      </c>
      <c r="Z137">
        <v>0.93</v>
      </c>
      <c r="AA137">
        <v>0.14000000000000001</v>
      </c>
      <c r="AB137">
        <v>0.03</v>
      </c>
      <c r="AO137" t="s">
        <v>467</v>
      </c>
      <c r="AP137">
        <v>0.08</v>
      </c>
      <c r="AV137">
        <v>20.57</v>
      </c>
      <c r="AW137">
        <v>6.12</v>
      </c>
    </row>
    <row r="138" spans="3:49" x14ac:dyDescent="0.25">
      <c r="C138" s="12">
        <v>75</v>
      </c>
      <c r="E138" s="1">
        <v>429</v>
      </c>
      <c r="G138">
        <v>10</v>
      </c>
      <c r="H138" s="1">
        <v>429</v>
      </c>
      <c r="I138">
        <v>10</v>
      </c>
      <c r="J138">
        <v>3.105</v>
      </c>
      <c r="K138">
        <v>255</v>
      </c>
      <c r="L138">
        <v>255</v>
      </c>
      <c r="M138">
        <v>255</v>
      </c>
      <c r="N138">
        <v>7.258</v>
      </c>
      <c r="O138">
        <v>11.843</v>
      </c>
      <c r="P138">
        <v>0.251</v>
      </c>
      <c r="Q138">
        <v>6.2149999999999999</v>
      </c>
      <c r="R138">
        <v>0.161</v>
      </c>
      <c r="S138">
        <v>0.89</v>
      </c>
      <c r="T138">
        <v>255</v>
      </c>
      <c r="U138">
        <v>255</v>
      </c>
      <c r="W138" s="44">
        <v>2.8400000000000002E-2</v>
      </c>
      <c r="X138">
        <v>0.6</v>
      </c>
      <c r="Y138">
        <v>0.67</v>
      </c>
      <c r="Z138">
        <v>0.69</v>
      </c>
      <c r="AA138">
        <v>0.18</v>
      </c>
      <c r="AB138">
        <v>0.03</v>
      </c>
    </row>
    <row r="139" spans="3:49" x14ac:dyDescent="0.25">
      <c r="C139" s="12">
        <v>75</v>
      </c>
      <c r="E139" s="1">
        <v>430</v>
      </c>
      <c r="G139">
        <v>10</v>
      </c>
      <c r="H139" s="1">
        <v>430</v>
      </c>
      <c r="I139">
        <v>11</v>
      </c>
      <c r="J139">
        <v>3.089</v>
      </c>
      <c r="K139">
        <v>255</v>
      </c>
      <c r="L139">
        <v>255</v>
      </c>
      <c r="M139">
        <v>255</v>
      </c>
      <c r="N139">
        <v>9.7899999999999991</v>
      </c>
      <c r="O139">
        <v>11.545</v>
      </c>
      <c r="P139">
        <v>0.182</v>
      </c>
      <c r="Q139">
        <v>8.8829999999999991</v>
      </c>
      <c r="R139">
        <v>0.113</v>
      </c>
      <c r="S139">
        <v>0.79700000000000004</v>
      </c>
      <c r="T139">
        <v>255</v>
      </c>
      <c r="U139">
        <v>255</v>
      </c>
      <c r="W139" s="44">
        <v>3.6400000000000002E-2</v>
      </c>
      <c r="X139">
        <v>0.38</v>
      </c>
      <c r="Y139">
        <v>0.55000000000000004</v>
      </c>
      <c r="Z139">
        <v>0.64</v>
      </c>
      <c r="AA139">
        <v>0.18</v>
      </c>
      <c r="AB139">
        <v>0.03</v>
      </c>
      <c r="AO139" t="s">
        <v>467</v>
      </c>
      <c r="AP139">
        <v>7.0000000000000007E-2</v>
      </c>
      <c r="AV139">
        <v>19.73</v>
      </c>
      <c r="AW139">
        <v>6</v>
      </c>
    </row>
    <row r="140" spans="3:49" x14ac:dyDescent="0.25">
      <c r="C140" s="12">
        <v>75</v>
      </c>
      <c r="E140" s="1">
        <v>431</v>
      </c>
      <c r="G140">
        <v>10</v>
      </c>
      <c r="H140" s="1">
        <v>431</v>
      </c>
      <c r="I140">
        <v>12</v>
      </c>
      <c r="J140">
        <v>1.9870000000000001</v>
      </c>
      <c r="K140">
        <v>255</v>
      </c>
      <c r="L140">
        <v>255</v>
      </c>
      <c r="M140">
        <v>255</v>
      </c>
      <c r="N140">
        <v>13.351000000000001</v>
      </c>
      <c r="O140">
        <v>12.119</v>
      </c>
      <c r="P140">
        <v>0.316</v>
      </c>
      <c r="Q140">
        <v>5.32</v>
      </c>
      <c r="R140">
        <v>0.188</v>
      </c>
      <c r="S140">
        <v>0.93500000000000005</v>
      </c>
      <c r="T140">
        <v>255</v>
      </c>
      <c r="U140">
        <v>255</v>
      </c>
      <c r="W140" s="44">
        <v>1.66E-2</v>
      </c>
      <c r="X140">
        <v>0.56000000000000005</v>
      </c>
      <c r="Y140">
        <v>0.74</v>
      </c>
      <c r="Z140">
        <v>0.81</v>
      </c>
      <c r="AA140">
        <v>0.15</v>
      </c>
    </row>
    <row r="141" spans="3:49" x14ac:dyDescent="0.25">
      <c r="C141" s="12">
        <v>75</v>
      </c>
      <c r="E141" s="1">
        <v>432</v>
      </c>
      <c r="G141">
        <v>10</v>
      </c>
      <c r="H141" s="1">
        <v>432</v>
      </c>
      <c r="I141" s="52">
        <v>7</v>
      </c>
      <c r="J141" s="52">
        <v>4.032</v>
      </c>
      <c r="K141" s="52">
        <v>255</v>
      </c>
      <c r="L141" s="52">
        <v>255</v>
      </c>
      <c r="M141" s="52">
        <v>255</v>
      </c>
      <c r="N141" s="52">
        <v>2.67</v>
      </c>
      <c r="O141" s="52">
        <v>12.856999999999999</v>
      </c>
      <c r="P141" s="52">
        <v>0.44900000000000001</v>
      </c>
      <c r="Q141" s="52">
        <v>3.081</v>
      </c>
      <c r="R141" s="52">
        <v>0.32500000000000001</v>
      </c>
      <c r="S141">
        <v>0.98399999999999999</v>
      </c>
      <c r="T141">
        <v>255</v>
      </c>
      <c r="U141">
        <v>255</v>
      </c>
      <c r="W141" s="44">
        <v>3.85E-2</v>
      </c>
      <c r="X141">
        <v>0.99</v>
      </c>
      <c r="Y141">
        <v>1.17</v>
      </c>
      <c r="Z141">
        <v>1.27</v>
      </c>
      <c r="AA141">
        <v>0.24</v>
      </c>
      <c r="AB141">
        <v>0.01</v>
      </c>
      <c r="AO141" t="s">
        <v>467</v>
      </c>
      <c r="AP141">
        <v>7.0000000000000007E-2</v>
      </c>
      <c r="AV141">
        <v>11.61</v>
      </c>
      <c r="AW141">
        <v>10.210000000000001</v>
      </c>
    </row>
    <row r="142" spans="3:49" x14ac:dyDescent="0.25">
      <c r="C142" s="12">
        <v>75</v>
      </c>
      <c r="E142" s="1">
        <v>433</v>
      </c>
      <c r="G142">
        <v>10</v>
      </c>
      <c r="H142" s="1">
        <v>433</v>
      </c>
      <c r="I142" s="52">
        <v>8</v>
      </c>
      <c r="J142" s="52">
        <v>9.4139999999999997</v>
      </c>
      <c r="K142" s="52">
        <v>255</v>
      </c>
      <c r="L142" s="52">
        <v>255</v>
      </c>
      <c r="M142" s="52">
        <v>255</v>
      </c>
      <c r="N142" s="52">
        <v>5.5179999999999998</v>
      </c>
      <c r="O142" s="52">
        <v>12.766999999999999</v>
      </c>
      <c r="P142" s="52">
        <v>0.35699999999999998</v>
      </c>
      <c r="Q142" s="52">
        <v>3.5529999999999999</v>
      </c>
      <c r="R142" s="52">
        <v>0.28100000000000003</v>
      </c>
      <c r="W142" s="44">
        <v>9.2299999999999993E-2</v>
      </c>
      <c r="X142">
        <v>0.61</v>
      </c>
      <c r="Y142">
        <v>0.76</v>
      </c>
      <c r="Z142">
        <v>0.64</v>
      </c>
      <c r="AA142">
        <v>0.66</v>
      </c>
      <c r="AB142">
        <v>0.06</v>
      </c>
      <c r="AC142">
        <v>0.06</v>
      </c>
      <c r="AO142">
        <v>3</v>
      </c>
      <c r="AP142">
        <v>0.06</v>
      </c>
    </row>
    <row r="143" spans="3:49" x14ac:dyDescent="0.25">
      <c r="C143" s="12">
        <v>75</v>
      </c>
      <c r="E143" s="1">
        <v>434</v>
      </c>
      <c r="G143">
        <v>10</v>
      </c>
      <c r="H143" s="1">
        <v>434</v>
      </c>
      <c r="I143" s="52">
        <v>9</v>
      </c>
      <c r="J143" s="52">
        <v>11.734999999999999</v>
      </c>
      <c r="K143" s="52">
        <v>255</v>
      </c>
      <c r="L143" s="52">
        <v>255</v>
      </c>
      <c r="M143" s="52">
        <v>255</v>
      </c>
      <c r="N143" s="52">
        <v>9.1389999999999993</v>
      </c>
      <c r="O143" s="52">
        <v>12.327999999999999</v>
      </c>
      <c r="P143" s="52">
        <v>0.29099999999999998</v>
      </c>
      <c r="Q143" s="52">
        <v>4.04</v>
      </c>
      <c r="R143" s="52">
        <v>0.248</v>
      </c>
      <c r="W143" s="44">
        <v>8.2100000000000006E-2</v>
      </c>
      <c r="X143">
        <v>1.06</v>
      </c>
      <c r="Y143">
        <v>1.1499999999999999</v>
      </c>
      <c r="Z143">
        <v>1.25</v>
      </c>
      <c r="AA143">
        <v>1.23</v>
      </c>
      <c r="AB143">
        <v>0.08</v>
      </c>
      <c r="AO143">
        <v>3</v>
      </c>
      <c r="AP143">
        <v>0.04</v>
      </c>
    </row>
    <row r="144" spans="3:49" x14ac:dyDescent="0.25">
      <c r="C144" s="12">
        <v>75</v>
      </c>
      <c r="E144" s="1">
        <v>435</v>
      </c>
      <c r="G144">
        <v>10</v>
      </c>
      <c r="H144" s="1">
        <v>435</v>
      </c>
      <c r="I144" s="52">
        <v>10</v>
      </c>
      <c r="J144" s="52">
        <v>5.53</v>
      </c>
      <c r="K144" s="52">
        <v>255</v>
      </c>
      <c r="L144" s="52">
        <v>255</v>
      </c>
      <c r="M144" s="52">
        <v>255</v>
      </c>
      <c r="N144" s="52">
        <v>12.987</v>
      </c>
      <c r="O144" s="52">
        <v>12.853</v>
      </c>
      <c r="P144" s="52">
        <v>0.33900000000000002</v>
      </c>
      <c r="Q144" s="52">
        <v>5.4630000000000001</v>
      </c>
      <c r="R144" s="52">
        <v>0.183</v>
      </c>
      <c r="W144" s="44">
        <v>6.3899999999999998E-2</v>
      </c>
      <c r="X144">
        <v>1.04</v>
      </c>
      <c r="Y144">
        <v>0.97</v>
      </c>
      <c r="Z144">
        <v>1.1100000000000001</v>
      </c>
      <c r="AA144">
        <v>0.51</v>
      </c>
      <c r="AB144">
        <v>0.05</v>
      </c>
      <c r="AD144">
        <v>77.14</v>
      </c>
      <c r="AE144">
        <v>0.78</v>
      </c>
      <c r="AF144">
        <v>0.74</v>
      </c>
      <c r="AG144">
        <v>0.69</v>
      </c>
      <c r="AO144">
        <v>3</v>
      </c>
      <c r="AP144">
        <v>0.1</v>
      </c>
    </row>
    <row r="145" spans="3:50" x14ac:dyDescent="0.25">
      <c r="C145" s="12">
        <v>75</v>
      </c>
      <c r="E145" s="1">
        <v>436</v>
      </c>
      <c r="G145">
        <v>10</v>
      </c>
      <c r="H145" s="1">
        <v>436</v>
      </c>
      <c r="I145" s="52">
        <v>11</v>
      </c>
      <c r="J145" s="52">
        <v>5.1219999999999999</v>
      </c>
      <c r="K145" s="52">
        <v>255</v>
      </c>
      <c r="L145" s="52">
        <v>255</v>
      </c>
      <c r="M145" s="52">
        <v>255</v>
      </c>
      <c r="N145" s="52">
        <v>16.416</v>
      </c>
      <c r="O145" s="52">
        <v>12.76</v>
      </c>
      <c r="P145" s="52">
        <v>0.435</v>
      </c>
      <c r="Q145" s="52">
        <v>3.7679999999999998</v>
      </c>
      <c r="R145" s="52">
        <v>0.26500000000000001</v>
      </c>
      <c r="W145">
        <v>0.15490000000000001</v>
      </c>
      <c r="X145">
        <v>1.61</v>
      </c>
      <c r="Y145">
        <v>1.94</v>
      </c>
      <c r="Z145">
        <v>1.86</v>
      </c>
      <c r="AA145">
        <v>0.76</v>
      </c>
      <c r="AB145">
        <v>0.03</v>
      </c>
      <c r="AD145">
        <v>56</v>
      </c>
      <c r="AE145">
        <v>0.8</v>
      </c>
      <c r="AF145">
        <v>0.72</v>
      </c>
      <c r="AG145">
        <v>0.73</v>
      </c>
      <c r="AO145" t="s">
        <v>467</v>
      </c>
      <c r="AP145">
        <v>0.24</v>
      </c>
      <c r="AV145">
        <v>14.15</v>
      </c>
      <c r="AW145">
        <v>11.11</v>
      </c>
      <c r="AX145">
        <v>1.9</v>
      </c>
    </row>
    <row r="146" spans="3:50" x14ac:dyDescent="0.25">
      <c r="C146" s="12">
        <v>75</v>
      </c>
      <c r="E146" s="1">
        <v>437</v>
      </c>
      <c r="G146">
        <v>10</v>
      </c>
      <c r="H146" s="1">
        <v>437</v>
      </c>
      <c r="I146" s="52">
        <v>12</v>
      </c>
      <c r="J146" s="52">
        <v>14.913</v>
      </c>
      <c r="K146" s="52">
        <v>255</v>
      </c>
      <c r="L146" s="52">
        <v>255</v>
      </c>
      <c r="M146" s="52">
        <v>255</v>
      </c>
      <c r="N146" s="52">
        <v>5.92</v>
      </c>
      <c r="O146" s="52">
        <v>21.364999999999998</v>
      </c>
      <c r="P146" s="52">
        <v>0.46</v>
      </c>
      <c r="Q146" s="52">
        <v>3.8149999999999999</v>
      </c>
      <c r="R146" s="52">
        <v>0.26200000000000001</v>
      </c>
      <c r="W146" s="44">
        <v>0.5504</v>
      </c>
      <c r="X146">
        <v>0.97</v>
      </c>
      <c r="Y146">
        <v>1.1299999999999999</v>
      </c>
      <c r="Z146">
        <v>1.17</v>
      </c>
      <c r="AA146">
        <v>1.51</v>
      </c>
      <c r="AB146">
        <v>3.29</v>
      </c>
      <c r="AC146">
        <v>0.11</v>
      </c>
      <c r="AD146">
        <v>42.57</v>
      </c>
      <c r="AE146">
        <v>14.58</v>
      </c>
      <c r="AF146">
        <v>11.89</v>
      </c>
      <c r="AH146" t="s">
        <v>481</v>
      </c>
      <c r="AO146">
        <v>3</v>
      </c>
      <c r="AP146">
        <v>0.09</v>
      </c>
      <c r="AQ146" t="s">
        <v>483</v>
      </c>
      <c r="AR146">
        <v>0.23</v>
      </c>
      <c r="AU146" t="s">
        <v>826</v>
      </c>
    </row>
    <row r="147" spans="3:50" x14ac:dyDescent="0.25">
      <c r="C147" s="12">
        <v>75</v>
      </c>
      <c r="E147" s="1">
        <v>438</v>
      </c>
      <c r="G147">
        <v>10</v>
      </c>
      <c r="H147" s="1">
        <v>438</v>
      </c>
      <c r="I147" s="52">
        <v>1</v>
      </c>
      <c r="J147" s="52">
        <v>7.95</v>
      </c>
      <c r="K147" s="52">
        <v>255</v>
      </c>
      <c r="L147" s="52">
        <v>255</v>
      </c>
      <c r="M147" s="52">
        <v>255</v>
      </c>
      <c r="N147" s="52">
        <v>3.6890000000000001</v>
      </c>
      <c r="O147" s="52">
        <v>5.7869999999999999</v>
      </c>
      <c r="P147" s="52">
        <v>0.30399999999999999</v>
      </c>
      <c r="Q147" s="52">
        <v>4.8360000000000003</v>
      </c>
      <c r="R147" s="52">
        <v>0.20699999999999999</v>
      </c>
      <c r="W147" s="44">
        <v>6.6400000000000001E-2</v>
      </c>
      <c r="X147">
        <v>0.55000000000000004</v>
      </c>
      <c r="Y147">
        <v>0.76</v>
      </c>
      <c r="Z147">
        <v>0.71</v>
      </c>
      <c r="AA147">
        <v>0.54</v>
      </c>
      <c r="AB147">
        <v>1.85</v>
      </c>
      <c r="AC147">
        <v>0.04</v>
      </c>
      <c r="AD147">
        <v>28.86</v>
      </c>
      <c r="AE147">
        <v>15.09</v>
      </c>
      <c r="AF147">
        <v>10.16</v>
      </c>
      <c r="AO147">
        <v>3</v>
      </c>
      <c r="AP147">
        <v>0.06</v>
      </c>
    </row>
    <row r="148" spans="3:50" x14ac:dyDescent="0.25">
      <c r="C148" s="12">
        <v>75</v>
      </c>
      <c r="E148" s="1">
        <v>439</v>
      </c>
      <c r="G148">
        <v>10</v>
      </c>
      <c r="H148" s="1">
        <v>439</v>
      </c>
      <c r="I148" s="55">
        <v>1</v>
      </c>
      <c r="J148" s="55">
        <v>58.581000000000003</v>
      </c>
      <c r="K148" s="55">
        <v>255</v>
      </c>
      <c r="L148" s="55">
        <v>255</v>
      </c>
      <c r="M148" s="55">
        <v>255</v>
      </c>
      <c r="N148" s="55">
        <v>10.29</v>
      </c>
      <c r="O148" s="55">
        <v>5.742</v>
      </c>
      <c r="P148" s="55">
        <v>0.53300000000000003</v>
      </c>
      <c r="Q148" s="55">
        <v>2.59</v>
      </c>
      <c r="R148" s="55">
        <v>0.38600000000000001</v>
      </c>
      <c r="S148">
        <v>0.96199999999999997</v>
      </c>
      <c r="T148">
        <v>255</v>
      </c>
      <c r="U148">
        <v>255</v>
      </c>
      <c r="W148" s="44">
        <v>0.998</v>
      </c>
      <c r="X148">
        <v>1.39</v>
      </c>
      <c r="Y148">
        <v>1.79</v>
      </c>
      <c r="Z148">
        <v>2.13</v>
      </c>
      <c r="AA148">
        <v>8.93</v>
      </c>
      <c r="AB148">
        <v>1.92</v>
      </c>
      <c r="AC148">
        <v>0.35</v>
      </c>
      <c r="AO148">
        <v>3</v>
      </c>
      <c r="AP148">
        <v>0.1</v>
      </c>
    </row>
    <row r="149" spans="3:50" x14ac:dyDescent="0.25">
      <c r="C149" s="12">
        <v>75</v>
      </c>
      <c r="E149" s="1">
        <v>440</v>
      </c>
      <c r="G149">
        <v>10</v>
      </c>
      <c r="H149" s="1">
        <v>440</v>
      </c>
      <c r="I149" s="55">
        <v>2</v>
      </c>
      <c r="J149" s="55">
        <v>35.186999999999998</v>
      </c>
      <c r="K149" s="55">
        <v>255</v>
      </c>
      <c r="L149" s="55">
        <v>255</v>
      </c>
      <c r="M149" s="55">
        <v>255</v>
      </c>
      <c r="N149" s="55">
        <v>10.856</v>
      </c>
      <c r="O149" s="55">
        <v>14.191000000000001</v>
      </c>
      <c r="P149" s="55">
        <v>0.48399999999999999</v>
      </c>
      <c r="Q149" s="55">
        <v>3.0870000000000002</v>
      </c>
      <c r="R149" s="55">
        <v>0.32400000000000001</v>
      </c>
      <c r="S149">
        <v>0.97</v>
      </c>
      <c r="T149">
        <v>255</v>
      </c>
      <c r="U149">
        <v>255</v>
      </c>
      <c r="W149" s="44">
        <v>0.44819999999999999</v>
      </c>
      <c r="X149">
        <v>1.35</v>
      </c>
      <c r="Y149">
        <v>1.62</v>
      </c>
      <c r="Z149">
        <v>1.64</v>
      </c>
      <c r="AA149">
        <v>4.74</v>
      </c>
      <c r="AB149">
        <v>0.56999999999999995</v>
      </c>
      <c r="AC149">
        <v>0.15</v>
      </c>
      <c r="AO149">
        <v>3</v>
      </c>
      <c r="AP149">
        <v>0.13</v>
      </c>
    </row>
    <row r="150" spans="3:50" x14ac:dyDescent="0.25">
      <c r="C150" s="15">
        <v>69</v>
      </c>
      <c r="E150" s="15">
        <v>441</v>
      </c>
      <c r="G150" s="15">
        <v>3</v>
      </c>
      <c r="H150" s="15">
        <v>441</v>
      </c>
      <c r="I150" s="55">
        <v>3</v>
      </c>
      <c r="J150" s="55">
        <v>59.170999999999999</v>
      </c>
      <c r="K150" s="55">
        <v>255</v>
      </c>
      <c r="L150" s="55">
        <v>255</v>
      </c>
      <c r="M150" s="55">
        <v>255</v>
      </c>
      <c r="N150" s="55">
        <v>10.34</v>
      </c>
      <c r="O150" s="55">
        <v>22.315999999999999</v>
      </c>
      <c r="P150" s="55">
        <v>0.437</v>
      </c>
      <c r="Q150" s="55">
        <v>3.3159999999999998</v>
      </c>
      <c r="R150" s="55">
        <v>0.30199999999999999</v>
      </c>
      <c r="S150">
        <v>0.96099999999999997</v>
      </c>
      <c r="T150">
        <v>255</v>
      </c>
      <c r="U150">
        <v>255</v>
      </c>
      <c r="W150" s="44">
        <v>0.76449999999999996</v>
      </c>
      <c r="X150">
        <v>1.25</v>
      </c>
      <c r="Y150">
        <v>1.63</v>
      </c>
      <c r="Z150">
        <v>1.77</v>
      </c>
      <c r="AA150">
        <v>8.36</v>
      </c>
      <c r="AB150">
        <v>1.24</v>
      </c>
      <c r="AC150">
        <v>0.25</v>
      </c>
      <c r="AO150">
        <v>3</v>
      </c>
      <c r="AP150">
        <v>0.11</v>
      </c>
    </row>
    <row r="151" spans="3:50" x14ac:dyDescent="0.25">
      <c r="C151" s="15">
        <v>69</v>
      </c>
      <c r="E151" s="1">
        <v>442</v>
      </c>
      <c r="G151" s="15">
        <v>3</v>
      </c>
      <c r="H151" s="1">
        <v>442</v>
      </c>
      <c r="I151" s="52">
        <v>2</v>
      </c>
      <c r="J151" s="52">
        <v>0.85499999999999998</v>
      </c>
      <c r="K151" s="52">
        <v>255</v>
      </c>
      <c r="L151" s="52">
        <v>255</v>
      </c>
      <c r="M151" s="52">
        <v>255</v>
      </c>
      <c r="N151" s="52">
        <v>6.891</v>
      </c>
      <c r="O151" s="52">
        <v>2.7450000000000001</v>
      </c>
      <c r="P151" s="52">
        <v>0.34899999999999998</v>
      </c>
      <c r="Q151" s="52">
        <v>4.577</v>
      </c>
      <c r="R151" s="52">
        <v>0.218</v>
      </c>
      <c r="W151" s="44">
        <v>6.4999999999999997E-3</v>
      </c>
      <c r="X151">
        <v>0.53</v>
      </c>
      <c r="Y151">
        <v>0.8</v>
      </c>
      <c r="Z151">
        <v>0.9</v>
      </c>
      <c r="AA151">
        <v>0.06</v>
      </c>
      <c r="AO151" t="s">
        <v>330</v>
      </c>
      <c r="AP151">
        <v>0.05</v>
      </c>
      <c r="AV151">
        <v>21.39</v>
      </c>
      <c r="AW151">
        <v>3.78</v>
      </c>
    </row>
    <row r="152" spans="3:50" x14ac:dyDescent="0.25">
      <c r="C152" s="15">
        <v>69</v>
      </c>
      <c r="E152" s="1">
        <v>443</v>
      </c>
      <c r="G152" s="15">
        <v>3</v>
      </c>
      <c r="H152" s="1">
        <v>443</v>
      </c>
      <c r="I152" s="52">
        <v>3</v>
      </c>
      <c r="J152" s="52">
        <v>1.099</v>
      </c>
      <c r="K152" s="52">
        <v>255</v>
      </c>
      <c r="L152" s="52">
        <v>255</v>
      </c>
      <c r="M152" s="52">
        <v>255</v>
      </c>
      <c r="N152" s="52">
        <v>8.3330000000000002</v>
      </c>
      <c r="O152" s="52">
        <v>3.1880000000000002</v>
      </c>
      <c r="P152" s="52">
        <v>0.35199999999999998</v>
      </c>
      <c r="Q152" s="52">
        <v>4.6289999999999996</v>
      </c>
      <c r="R152" s="52">
        <v>0.216</v>
      </c>
      <c r="W152" s="44">
        <v>1.0200000000000001E-2</v>
      </c>
      <c r="X152">
        <v>0.6</v>
      </c>
      <c r="Y152">
        <v>0.83</v>
      </c>
      <c r="Z152">
        <v>1.2</v>
      </c>
      <c r="AA152">
        <v>7.0000000000000007E-2</v>
      </c>
      <c r="AO152" t="s">
        <v>467</v>
      </c>
      <c r="AP152">
        <v>0.05</v>
      </c>
      <c r="AV152">
        <v>4.92</v>
      </c>
      <c r="AW152">
        <v>16.100000000000001</v>
      </c>
    </row>
    <row r="153" spans="3:50" x14ac:dyDescent="0.25">
      <c r="C153" s="15">
        <v>69</v>
      </c>
      <c r="E153" s="1">
        <v>444</v>
      </c>
      <c r="G153" s="15">
        <v>3</v>
      </c>
      <c r="H153" s="1">
        <v>444</v>
      </c>
      <c r="I153" s="52">
        <v>4</v>
      </c>
      <c r="J153" s="52">
        <v>1.89</v>
      </c>
      <c r="K153" s="52">
        <v>255</v>
      </c>
      <c r="L153" s="52">
        <v>255</v>
      </c>
      <c r="M153" s="52">
        <v>255</v>
      </c>
      <c r="N153" s="52">
        <v>10.459</v>
      </c>
      <c r="O153" s="52">
        <v>3.508</v>
      </c>
      <c r="P153" s="52">
        <v>0.25700000000000001</v>
      </c>
      <c r="Q153" s="52">
        <v>7.36</v>
      </c>
      <c r="R153" s="52">
        <v>0.13600000000000001</v>
      </c>
      <c r="W153" s="44">
        <v>1.84E-2</v>
      </c>
      <c r="X153">
        <v>0.45</v>
      </c>
      <c r="Y153">
        <v>0.62</v>
      </c>
      <c r="Z153">
        <v>0.68</v>
      </c>
      <c r="AA153">
        <v>0.12</v>
      </c>
      <c r="AO153" t="s">
        <v>467</v>
      </c>
      <c r="AP153">
        <v>0.06</v>
      </c>
      <c r="AV153">
        <v>21.37</v>
      </c>
      <c r="AW153">
        <v>5.15</v>
      </c>
    </row>
    <row r="154" spans="3:50" x14ac:dyDescent="0.25">
      <c r="C154" s="15">
        <v>69</v>
      </c>
      <c r="E154" s="1">
        <v>445</v>
      </c>
      <c r="G154">
        <v>8</v>
      </c>
      <c r="H154" s="1">
        <v>445</v>
      </c>
      <c r="I154" s="52">
        <v>5</v>
      </c>
      <c r="J154" s="52">
        <v>5.9729999999999999</v>
      </c>
      <c r="K154" s="52">
        <v>255</v>
      </c>
      <c r="L154" s="52">
        <v>255</v>
      </c>
      <c r="M154" s="52">
        <v>255</v>
      </c>
      <c r="N154" s="52">
        <v>13.087999999999999</v>
      </c>
      <c r="O154" s="52">
        <v>4.0419999999999998</v>
      </c>
      <c r="P154" s="52">
        <v>0.436</v>
      </c>
      <c r="Q154" s="52">
        <v>3.0939999999999999</v>
      </c>
      <c r="R154" s="52">
        <v>0.32300000000000001</v>
      </c>
      <c r="W154">
        <v>4.7100000000000003E-2</v>
      </c>
      <c r="X154">
        <v>0.19</v>
      </c>
      <c r="Y154">
        <v>0.23</v>
      </c>
      <c r="Z154">
        <v>0.24</v>
      </c>
      <c r="AA154">
        <v>0.18</v>
      </c>
      <c r="AB154">
        <v>1.05</v>
      </c>
      <c r="AC154">
        <v>0.06</v>
      </c>
      <c r="AD154">
        <v>29.42</v>
      </c>
      <c r="AE154">
        <v>11.95</v>
      </c>
      <c r="AF154">
        <v>6.62</v>
      </c>
      <c r="AH154" t="s">
        <v>264</v>
      </c>
      <c r="AO154" t="s">
        <v>466</v>
      </c>
      <c r="AP154" t="s">
        <v>466</v>
      </c>
      <c r="AQ154" t="s">
        <v>500</v>
      </c>
      <c r="AR154">
        <v>0.18</v>
      </c>
      <c r="AS154" t="s">
        <v>501</v>
      </c>
    </row>
    <row r="155" spans="3:50" x14ac:dyDescent="0.25">
      <c r="C155" s="15">
        <v>69</v>
      </c>
      <c r="E155" s="1">
        <v>446</v>
      </c>
      <c r="G155">
        <v>8</v>
      </c>
      <c r="H155" s="1">
        <v>446</v>
      </c>
      <c r="I155" s="52">
        <v>6</v>
      </c>
      <c r="J155" s="52">
        <v>4.6289999999999996</v>
      </c>
      <c r="K155" s="52">
        <v>255</v>
      </c>
      <c r="L155" s="52">
        <v>255</v>
      </c>
      <c r="M155" s="52">
        <v>255</v>
      </c>
      <c r="N155" s="52">
        <v>16.077999999999999</v>
      </c>
      <c r="O155" s="52">
        <v>4.0380000000000003</v>
      </c>
      <c r="P155" s="52">
        <v>0.40500000000000003</v>
      </c>
      <c r="Q155" s="52">
        <v>3.6379999999999999</v>
      </c>
      <c r="R155" s="52">
        <v>0.27500000000000002</v>
      </c>
      <c r="W155">
        <v>2.2700000000000001E-2</v>
      </c>
      <c r="X155">
        <v>0.17</v>
      </c>
      <c r="Y155">
        <v>0.16</v>
      </c>
      <c r="Z155">
        <v>0.2</v>
      </c>
      <c r="AA155">
        <v>0.1</v>
      </c>
      <c r="AB155">
        <v>0.52</v>
      </c>
      <c r="AC155">
        <v>0.06</v>
      </c>
      <c r="AD155">
        <v>26.84</v>
      </c>
      <c r="AE155">
        <v>5</v>
      </c>
      <c r="AF155">
        <v>8.89</v>
      </c>
      <c r="AH155" t="s">
        <v>264</v>
      </c>
      <c r="AO155" t="s">
        <v>467</v>
      </c>
      <c r="AP155">
        <v>0.05</v>
      </c>
      <c r="AQ155" t="s">
        <v>500</v>
      </c>
      <c r="AR155">
        <v>0.14000000000000001</v>
      </c>
      <c r="AS155" t="s">
        <v>504</v>
      </c>
      <c r="AV155">
        <v>27</v>
      </c>
      <c r="AW155">
        <v>9.75</v>
      </c>
      <c r="AX155">
        <v>0.37</v>
      </c>
    </row>
    <row r="156" spans="3:50" x14ac:dyDescent="0.25">
      <c r="C156" s="15">
        <v>69</v>
      </c>
      <c r="E156" s="1">
        <v>447</v>
      </c>
      <c r="G156">
        <v>8</v>
      </c>
      <c r="H156" s="1">
        <v>447</v>
      </c>
      <c r="I156">
        <v>4</v>
      </c>
      <c r="J156">
        <v>0.88800000000000001</v>
      </c>
      <c r="K156">
        <v>255</v>
      </c>
      <c r="L156">
        <v>255</v>
      </c>
      <c r="M156">
        <v>255</v>
      </c>
      <c r="N156">
        <v>5.18</v>
      </c>
      <c r="O156">
        <v>18.456</v>
      </c>
      <c r="P156">
        <v>0.55000000000000004</v>
      </c>
      <c r="Q156">
        <v>2.3050000000000002</v>
      </c>
      <c r="R156">
        <v>0.434</v>
      </c>
      <c r="S156">
        <v>0.96099999999999997</v>
      </c>
      <c r="T156">
        <v>255</v>
      </c>
      <c r="U156">
        <v>255</v>
      </c>
      <c r="W156" s="44">
        <v>1.1599999999999999E-2</v>
      </c>
      <c r="X156">
        <v>0.85</v>
      </c>
      <c r="Y156">
        <v>1.1100000000000001</v>
      </c>
      <c r="Z156">
        <v>1.03</v>
      </c>
      <c r="AA156">
        <v>7.0000000000000007E-2</v>
      </c>
      <c r="AB156">
        <v>0.06</v>
      </c>
      <c r="AC156">
        <v>0.08</v>
      </c>
      <c r="AO156" t="s">
        <v>376</v>
      </c>
      <c r="AP156">
        <v>0.05</v>
      </c>
      <c r="AV156">
        <v>15.26</v>
      </c>
      <c r="AW156">
        <v>5.93</v>
      </c>
      <c r="AX156">
        <v>1.08</v>
      </c>
    </row>
    <row r="157" spans="3:50" x14ac:dyDescent="0.25">
      <c r="C157" s="15">
        <v>69</v>
      </c>
      <c r="E157" s="1">
        <v>448</v>
      </c>
      <c r="G157">
        <v>8</v>
      </c>
      <c r="H157" s="1">
        <v>448</v>
      </c>
      <c r="AA157">
        <v>0.09</v>
      </c>
      <c r="AO157" t="s">
        <v>467</v>
      </c>
      <c r="AP157">
        <v>0.05</v>
      </c>
      <c r="AV157">
        <v>11.38</v>
      </c>
      <c r="AW157">
        <v>8.08</v>
      </c>
      <c r="AX157">
        <v>1.1100000000000001</v>
      </c>
    </row>
    <row r="158" spans="3:50" x14ac:dyDescent="0.25">
      <c r="C158" s="15">
        <v>69</v>
      </c>
      <c r="E158" s="1">
        <v>449</v>
      </c>
      <c r="G158">
        <v>10</v>
      </c>
      <c r="H158" s="1">
        <v>449</v>
      </c>
      <c r="I158">
        <v>1</v>
      </c>
      <c r="J158">
        <v>5.1749999999999998</v>
      </c>
      <c r="K158">
        <v>255</v>
      </c>
      <c r="L158">
        <v>255</v>
      </c>
      <c r="M158">
        <v>255</v>
      </c>
      <c r="N158">
        <v>3.7090000000000001</v>
      </c>
      <c r="O158">
        <v>4.6500000000000004</v>
      </c>
      <c r="P158">
        <v>0.27400000000000002</v>
      </c>
      <c r="Q158">
        <v>7.0220000000000002</v>
      </c>
      <c r="R158">
        <v>0.14199999999999999</v>
      </c>
      <c r="S158">
        <v>0.96099999999999997</v>
      </c>
      <c r="T158">
        <v>255</v>
      </c>
      <c r="U158">
        <v>255</v>
      </c>
      <c r="W158">
        <v>6.3500000000000001E-2</v>
      </c>
      <c r="X158">
        <v>0.64</v>
      </c>
      <c r="Y158">
        <v>0.89</v>
      </c>
      <c r="Z158">
        <v>0.96</v>
      </c>
      <c r="AA158">
        <v>0.42</v>
      </c>
      <c r="AB158">
        <v>0.63</v>
      </c>
      <c r="AC158">
        <v>0.2</v>
      </c>
      <c r="AO158">
        <v>3</v>
      </c>
      <c r="AP158">
        <v>0.08</v>
      </c>
    </row>
    <row r="159" spans="3:50" x14ac:dyDescent="0.25">
      <c r="C159" s="15">
        <v>69</v>
      </c>
      <c r="E159" s="1">
        <v>450</v>
      </c>
      <c r="G159">
        <v>10</v>
      </c>
      <c r="H159" s="1">
        <v>450</v>
      </c>
      <c r="I159">
        <v>2</v>
      </c>
      <c r="J159">
        <v>47.960999999999999</v>
      </c>
      <c r="K159">
        <v>255</v>
      </c>
      <c r="L159">
        <v>255</v>
      </c>
      <c r="M159">
        <v>255</v>
      </c>
      <c r="N159">
        <v>8.9320000000000004</v>
      </c>
      <c r="O159">
        <v>7.5149999999999997</v>
      </c>
      <c r="P159">
        <v>0.53</v>
      </c>
      <c r="Q159">
        <v>2.6960000000000002</v>
      </c>
      <c r="R159">
        <v>0.371</v>
      </c>
      <c r="S159">
        <v>0.97599999999999998</v>
      </c>
      <c r="T159">
        <v>255</v>
      </c>
      <c r="U159">
        <v>255</v>
      </c>
      <c r="W159">
        <v>0.75870000000000004</v>
      </c>
      <c r="X159">
        <v>1.64</v>
      </c>
      <c r="Y159">
        <v>1.98</v>
      </c>
      <c r="Z159">
        <v>2.15</v>
      </c>
      <c r="AA159">
        <v>8.3000000000000007</v>
      </c>
      <c r="AB159">
        <v>1.32</v>
      </c>
      <c r="AC159">
        <v>0.18</v>
      </c>
    </row>
    <row r="160" spans="3:50" x14ac:dyDescent="0.25">
      <c r="C160">
        <v>79</v>
      </c>
      <c r="E160" s="1">
        <v>451</v>
      </c>
      <c r="G160">
        <v>3</v>
      </c>
      <c r="H160" s="1">
        <v>451</v>
      </c>
      <c r="I160">
        <v>3</v>
      </c>
      <c r="J160">
        <v>3.0449999999999999</v>
      </c>
      <c r="K160">
        <v>255</v>
      </c>
      <c r="L160">
        <v>255</v>
      </c>
      <c r="M160">
        <v>255</v>
      </c>
      <c r="N160">
        <v>12.615</v>
      </c>
      <c r="O160">
        <v>5.452</v>
      </c>
      <c r="P160">
        <v>0.253</v>
      </c>
      <c r="Q160">
        <v>6.8310000000000004</v>
      </c>
      <c r="R160">
        <v>0.14599999999999999</v>
      </c>
      <c r="S160">
        <v>0.95699999999999996</v>
      </c>
      <c r="T160">
        <v>255</v>
      </c>
      <c r="U160">
        <v>255</v>
      </c>
      <c r="W160">
        <v>2.3099999999999999E-2</v>
      </c>
      <c r="X160">
        <v>0.45</v>
      </c>
      <c r="Y160">
        <v>0.59</v>
      </c>
      <c r="Z160">
        <v>0.74</v>
      </c>
      <c r="AA160">
        <v>0.16</v>
      </c>
      <c r="AC160">
        <v>0.04</v>
      </c>
      <c r="AO160">
        <v>3</v>
      </c>
      <c r="AP160">
        <v>0.06</v>
      </c>
    </row>
    <row r="161" spans="1:53" x14ac:dyDescent="0.25">
      <c r="C161">
        <v>79</v>
      </c>
      <c r="E161" s="1">
        <v>452</v>
      </c>
      <c r="G161">
        <v>6</v>
      </c>
      <c r="H161" s="1">
        <v>452</v>
      </c>
      <c r="I161">
        <v>4</v>
      </c>
      <c r="J161">
        <v>3.806</v>
      </c>
      <c r="K161">
        <v>255</v>
      </c>
      <c r="L161">
        <v>255</v>
      </c>
      <c r="M161">
        <v>255</v>
      </c>
      <c r="N161">
        <v>14.532</v>
      </c>
      <c r="O161">
        <v>5.532</v>
      </c>
      <c r="P161">
        <v>0.23699999999999999</v>
      </c>
      <c r="Q161">
        <v>6.3550000000000004</v>
      </c>
      <c r="R161">
        <v>0.157</v>
      </c>
      <c r="S161">
        <v>0.92900000000000005</v>
      </c>
      <c r="T161">
        <v>255</v>
      </c>
      <c r="U161">
        <v>255</v>
      </c>
      <c r="W161">
        <v>2.5000000000000001E-2</v>
      </c>
      <c r="X161">
        <v>0.4</v>
      </c>
      <c r="Y161">
        <v>0.55000000000000004</v>
      </c>
      <c r="Z161">
        <v>0.57999999999999996</v>
      </c>
      <c r="AA161">
        <v>0.18</v>
      </c>
    </row>
    <row r="162" spans="1:53" x14ac:dyDescent="0.25">
      <c r="C162">
        <v>79</v>
      </c>
      <c r="E162" s="1">
        <v>453</v>
      </c>
      <c r="G162">
        <v>6</v>
      </c>
      <c r="H162" s="1">
        <v>453</v>
      </c>
      <c r="I162">
        <v>5</v>
      </c>
      <c r="J162">
        <v>11.035</v>
      </c>
      <c r="K162">
        <v>255</v>
      </c>
      <c r="L162">
        <v>255</v>
      </c>
      <c r="M162">
        <v>255</v>
      </c>
      <c r="N162">
        <v>17.699000000000002</v>
      </c>
      <c r="O162">
        <v>4.5819999999999999</v>
      </c>
      <c r="P162">
        <v>0.36399999999999999</v>
      </c>
      <c r="Q162">
        <v>3.0390000000000001</v>
      </c>
      <c r="R162">
        <v>0.32900000000000001</v>
      </c>
      <c r="S162">
        <v>0.86899999999999999</v>
      </c>
      <c r="T162">
        <v>255</v>
      </c>
      <c r="U162">
        <v>255</v>
      </c>
      <c r="W162">
        <v>9.4100000000000003E-2</v>
      </c>
      <c r="X162">
        <v>0.56999999999999995</v>
      </c>
      <c r="Y162">
        <v>0.72</v>
      </c>
      <c r="Z162">
        <v>0.72</v>
      </c>
      <c r="AA162">
        <v>0.71</v>
      </c>
      <c r="AB162">
        <v>0.04</v>
      </c>
      <c r="AC162">
        <v>0.04</v>
      </c>
      <c r="AO162">
        <v>3</v>
      </c>
      <c r="AP162">
        <v>0.08</v>
      </c>
    </row>
    <row r="163" spans="1:53" x14ac:dyDescent="0.25">
      <c r="C163">
        <v>79</v>
      </c>
      <c r="E163" s="1">
        <v>454</v>
      </c>
      <c r="G163">
        <v>6</v>
      </c>
      <c r="H163" s="1">
        <v>454</v>
      </c>
      <c r="I163">
        <v>6</v>
      </c>
      <c r="J163">
        <v>16.856999999999999</v>
      </c>
      <c r="K163">
        <v>255</v>
      </c>
      <c r="L163">
        <v>255</v>
      </c>
      <c r="M163">
        <v>255</v>
      </c>
      <c r="N163">
        <v>2.3159999999999998</v>
      </c>
      <c r="O163">
        <v>15.02</v>
      </c>
      <c r="P163">
        <v>0.33</v>
      </c>
      <c r="Q163">
        <v>3.8140000000000001</v>
      </c>
      <c r="R163">
        <v>0.26200000000000001</v>
      </c>
      <c r="S163">
        <v>0.876</v>
      </c>
      <c r="T163">
        <v>255</v>
      </c>
      <c r="U163">
        <v>255</v>
      </c>
      <c r="W163">
        <v>0.10390000000000001</v>
      </c>
      <c r="X163">
        <v>0.31</v>
      </c>
      <c r="Y163">
        <v>0.44</v>
      </c>
      <c r="Z163">
        <v>0.5</v>
      </c>
      <c r="AA163">
        <v>0.76</v>
      </c>
      <c r="AB163">
        <v>0.11</v>
      </c>
      <c r="AO163">
        <v>3</v>
      </c>
      <c r="AP163">
        <v>0.05</v>
      </c>
    </row>
    <row r="164" spans="1:53" x14ac:dyDescent="0.25">
      <c r="C164">
        <v>79</v>
      </c>
      <c r="E164" s="1">
        <v>455</v>
      </c>
      <c r="G164">
        <v>6</v>
      </c>
      <c r="H164" s="1">
        <v>455</v>
      </c>
      <c r="I164">
        <v>7</v>
      </c>
      <c r="J164">
        <v>22.268000000000001</v>
      </c>
      <c r="K164">
        <v>255</v>
      </c>
      <c r="L164">
        <v>255</v>
      </c>
      <c r="M164">
        <v>255</v>
      </c>
      <c r="N164">
        <v>6.7050000000000001</v>
      </c>
      <c r="O164">
        <v>14.577</v>
      </c>
      <c r="P164">
        <v>0.40500000000000003</v>
      </c>
      <c r="Q164">
        <v>3.6160000000000001</v>
      </c>
      <c r="R164">
        <v>0.27700000000000002</v>
      </c>
      <c r="S164">
        <v>0.94299999999999995</v>
      </c>
      <c r="T164">
        <v>255</v>
      </c>
      <c r="U164">
        <v>255</v>
      </c>
      <c r="W164">
        <v>0.16880000000000001</v>
      </c>
      <c r="X164">
        <v>0.54</v>
      </c>
      <c r="Y164">
        <v>0.77</v>
      </c>
      <c r="Z164">
        <v>0.89</v>
      </c>
      <c r="AA164">
        <v>1.51</v>
      </c>
      <c r="AB164">
        <v>0.22</v>
      </c>
      <c r="AC164">
        <v>0.05</v>
      </c>
      <c r="AO164">
        <v>3</v>
      </c>
      <c r="AP164">
        <v>0.05</v>
      </c>
    </row>
    <row r="165" spans="1:53" x14ac:dyDescent="0.25">
      <c r="C165">
        <v>79</v>
      </c>
      <c r="E165" s="1">
        <v>456</v>
      </c>
      <c r="G165">
        <v>6</v>
      </c>
      <c r="H165" s="1">
        <v>456</v>
      </c>
      <c r="J165">
        <v>18.231000000000002</v>
      </c>
      <c r="W165">
        <v>0.21110000000000001</v>
      </c>
      <c r="X165">
        <v>1.84</v>
      </c>
      <c r="Y165">
        <v>2.1800000000000002</v>
      </c>
      <c r="Z165">
        <v>1.91</v>
      </c>
      <c r="AA165">
        <v>0.85</v>
      </c>
      <c r="AB165" t="s">
        <v>466</v>
      </c>
      <c r="AC165" t="s">
        <v>466</v>
      </c>
      <c r="AO165" t="s">
        <v>467</v>
      </c>
      <c r="AP165">
        <v>0.12</v>
      </c>
      <c r="AV165">
        <v>38.700000000000003</v>
      </c>
      <c r="AW165">
        <v>1.68</v>
      </c>
      <c r="AX165">
        <v>2.5299999999999998</v>
      </c>
    </row>
    <row r="166" spans="1:53" x14ac:dyDescent="0.25">
      <c r="A166" s="53"/>
      <c r="B166" s="53"/>
      <c r="C166" s="53">
        <v>79</v>
      </c>
      <c r="D166" s="53"/>
      <c r="E166" s="56">
        <v>457</v>
      </c>
      <c r="F166" s="53"/>
      <c r="G166" s="53">
        <v>6</v>
      </c>
      <c r="H166" s="56">
        <v>457</v>
      </c>
      <c r="I166" s="53"/>
      <c r="J166" s="53"/>
      <c r="K166" s="53"/>
      <c r="L166" s="53"/>
      <c r="M166" s="53"/>
      <c r="N166" s="53"/>
      <c r="O166" s="53"/>
      <c r="P166" s="53"/>
      <c r="Q166" s="53"/>
      <c r="R166" s="53"/>
      <c r="S166" s="53"/>
      <c r="T166" s="53"/>
      <c r="U166" s="53"/>
      <c r="V166" s="53"/>
      <c r="W166" s="53"/>
      <c r="X166" s="53"/>
      <c r="Y166" s="53"/>
      <c r="Z166" s="53"/>
      <c r="AA166" s="53" t="s">
        <v>509</v>
      </c>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row>
    <row r="167" spans="1:53" x14ac:dyDescent="0.25">
      <c r="C167">
        <v>79</v>
      </c>
      <c r="E167" s="1">
        <v>458</v>
      </c>
      <c r="G167">
        <v>8</v>
      </c>
      <c r="H167" s="1">
        <v>458</v>
      </c>
      <c r="J167">
        <v>37.619999999999997</v>
      </c>
      <c r="W167">
        <v>9.01E-2</v>
      </c>
      <c r="X167" s="57">
        <v>2.83</v>
      </c>
      <c r="Y167" s="57">
        <v>4</v>
      </c>
      <c r="Z167" s="57">
        <v>5.57</v>
      </c>
      <c r="AA167">
        <v>2.5</v>
      </c>
      <c r="AB167" t="s">
        <v>466</v>
      </c>
      <c r="AC167">
        <v>0.21</v>
      </c>
      <c r="AO167" t="s">
        <v>467</v>
      </c>
      <c r="AP167">
        <v>0.25</v>
      </c>
      <c r="AV167">
        <v>4.2300000000000004</v>
      </c>
      <c r="AW167">
        <v>3.47</v>
      </c>
      <c r="AX167">
        <v>27.76</v>
      </c>
    </row>
    <row r="168" spans="1:53" x14ac:dyDescent="0.25">
      <c r="C168">
        <v>79</v>
      </c>
      <c r="E168" s="1">
        <v>459</v>
      </c>
      <c r="G168">
        <v>8</v>
      </c>
      <c r="H168" s="1">
        <v>459</v>
      </c>
      <c r="I168">
        <v>1</v>
      </c>
      <c r="J168">
        <v>3.048</v>
      </c>
      <c r="K168">
        <v>255</v>
      </c>
      <c r="L168">
        <v>255</v>
      </c>
      <c r="M168">
        <v>255</v>
      </c>
      <c r="N168">
        <v>11.089</v>
      </c>
      <c r="O168">
        <v>16.280999999999999</v>
      </c>
      <c r="P168">
        <v>0.35799999999999998</v>
      </c>
      <c r="Q168">
        <v>5.0049999999999999</v>
      </c>
      <c r="R168">
        <v>0.2</v>
      </c>
      <c r="S168">
        <v>0.97199999999999998</v>
      </c>
      <c r="T168">
        <v>255</v>
      </c>
      <c r="U168">
        <v>255</v>
      </c>
      <c r="W168">
        <v>2.3E-2</v>
      </c>
      <c r="X168">
        <v>0.77</v>
      </c>
      <c r="Y168">
        <v>0.97</v>
      </c>
      <c r="Z168">
        <v>0.97</v>
      </c>
      <c r="AA168">
        <v>0.26</v>
      </c>
      <c r="AB168">
        <v>0.01</v>
      </c>
      <c r="AO168" t="s">
        <v>467</v>
      </c>
      <c r="AP168">
        <v>0.02</v>
      </c>
      <c r="AV168">
        <v>6.58</v>
      </c>
      <c r="AW168">
        <v>6.26</v>
      </c>
    </row>
    <row r="169" spans="1:53" x14ac:dyDescent="0.25">
      <c r="C169">
        <v>79</v>
      </c>
      <c r="E169" s="1">
        <v>460</v>
      </c>
      <c r="G169">
        <v>8</v>
      </c>
      <c r="H169" s="1">
        <v>460</v>
      </c>
      <c r="I169">
        <v>2</v>
      </c>
      <c r="J169">
        <v>2.8380000000000001</v>
      </c>
      <c r="K169">
        <v>255</v>
      </c>
      <c r="L169">
        <v>255</v>
      </c>
      <c r="M169">
        <v>255</v>
      </c>
      <c r="N169">
        <v>14.548999999999999</v>
      </c>
      <c r="O169">
        <v>15.675000000000001</v>
      </c>
      <c r="P169">
        <v>0.29499999999999998</v>
      </c>
      <c r="Q169">
        <v>5.8019999999999996</v>
      </c>
      <c r="R169">
        <v>0.17199999999999999</v>
      </c>
      <c r="S169">
        <v>0.96499999999999997</v>
      </c>
      <c r="T169">
        <v>255</v>
      </c>
      <c r="U169">
        <v>255</v>
      </c>
      <c r="W169">
        <v>2.5600000000000001E-2</v>
      </c>
      <c r="X169">
        <v>0.42</v>
      </c>
      <c r="Y169">
        <v>0.5</v>
      </c>
      <c r="Z169">
        <v>0.66</v>
      </c>
      <c r="AA169">
        <v>0.13</v>
      </c>
      <c r="AC169">
        <v>0.02</v>
      </c>
      <c r="AO169" t="s">
        <v>467</v>
      </c>
      <c r="AP169">
        <v>0.06</v>
      </c>
      <c r="AV169">
        <v>11.13</v>
      </c>
      <c r="AW169">
        <v>8.8000000000000007</v>
      </c>
      <c r="AX169">
        <v>0.65</v>
      </c>
    </row>
    <row r="170" spans="1:53" x14ac:dyDescent="0.25">
      <c r="C170">
        <v>79</v>
      </c>
      <c r="E170" s="1">
        <v>461</v>
      </c>
      <c r="G170">
        <v>8</v>
      </c>
      <c r="H170" s="1">
        <v>461</v>
      </c>
      <c r="I170">
        <v>3</v>
      </c>
      <c r="J170">
        <v>2.7349999999999999</v>
      </c>
      <c r="K170">
        <v>255</v>
      </c>
      <c r="L170">
        <v>255</v>
      </c>
      <c r="M170">
        <v>255</v>
      </c>
      <c r="N170">
        <v>16.277999999999999</v>
      </c>
      <c r="O170">
        <v>15.996</v>
      </c>
      <c r="P170">
        <v>0.34799999999999998</v>
      </c>
      <c r="Q170">
        <v>5.0750000000000002</v>
      </c>
      <c r="R170">
        <v>0.19700000000000001</v>
      </c>
      <c r="S170">
        <v>0.96899999999999997</v>
      </c>
      <c r="T170">
        <v>255</v>
      </c>
      <c r="U170">
        <v>255</v>
      </c>
      <c r="W170">
        <v>1.9699999999999999E-2</v>
      </c>
      <c r="X170">
        <v>0.62</v>
      </c>
      <c r="Y170">
        <v>0.63</v>
      </c>
      <c r="Z170">
        <v>0.69</v>
      </c>
      <c r="AA170">
        <v>0.17</v>
      </c>
      <c r="AO170" t="s">
        <v>467</v>
      </c>
      <c r="AP170">
        <v>0.06</v>
      </c>
      <c r="AV170">
        <v>16.86</v>
      </c>
      <c r="AW170">
        <v>7.1</v>
      </c>
      <c r="AX170">
        <v>0.7</v>
      </c>
    </row>
    <row r="171" spans="1:53" x14ac:dyDescent="0.25">
      <c r="C171">
        <v>79</v>
      </c>
      <c r="E171" s="1">
        <v>462</v>
      </c>
      <c r="G171">
        <v>10</v>
      </c>
      <c r="H171" s="1">
        <v>462</v>
      </c>
      <c r="I171">
        <v>4</v>
      </c>
      <c r="J171">
        <v>1.7649999999999999</v>
      </c>
      <c r="K171">
        <v>255</v>
      </c>
      <c r="L171">
        <v>255</v>
      </c>
      <c r="M171">
        <v>255</v>
      </c>
      <c r="N171">
        <v>18.436</v>
      </c>
      <c r="O171">
        <v>15.865</v>
      </c>
      <c r="P171">
        <v>0.33600000000000002</v>
      </c>
      <c r="Q171">
        <v>5.6909999999999998</v>
      </c>
      <c r="R171">
        <v>0.17599999999999999</v>
      </c>
      <c r="S171">
        <v>0.95899999999999996</v>
      </c>
      <c r="T171">
        <v>255</v>
      </c>
      <c r="U171">
        <v>255</v>
      </c>
      <c r="W171">
        <v>1.43E-2</v>
      </c>
      <c r="X171">
        <v>0.45</v>
      </c>
      <c r="Y171">
        <v>0.41</v>
      </c>
      <c r="Z171">
        <v>0.54</v>
      </c>
      <c r="AA171">
        <v>0.08</v>
      </c>
      <c r="AO171" t="s">
        <v>467</v>
      </c>
      <c r="AP171">
        <v>0.02</v>
      </c>
      <c r="AV171">
        <v>13.14</v>
      </c>
      <c r="AW171">
        <v>4.5</v>
      </c>
    </row>
    <row r="172" spans="1:53" x14ac:dyDescent="0.25">
      <c r="C172">
        <v>79</v>
      </c>
      <c r="E172" s="1">
        <v>463</v>
      </c>
      <c r="G172">
        <v>10</v>
      </c>
      <c r="H172" s="1">
        <v>463</v>
      </c>
      <c r="I172">
        <v>5</v>
      </c>
      <c r="J172">
        <v>3.754</v>
      </c>
      <c r="K172">
        <v>255</v>
      </c>
      <c r="L172">
        <v>255</v>
      </c>
      <c r="M172">
        <v>255</v>
      </c>
      <c r="N172">
        <v>1.5209999999999999</v>
      </c>
      <c r="O172">
        <v>24.63</v>
      </c>
      <c r="P172">
        <v>0.30599999999999999</v>
      </c>
      <c r="Q172">
        <v>6.4359999999999999</v>
      </c>
      <c r="R172">
        <v>0.155</v>
      </c>
      <c r="S172">
        <v>0.98099999999999998</v>
      </c>
      <c r="T172">
        <v>255</v>
      </c>
      <c r="U172">
        <v>255</v>
      </c>
      <c r="W172">
        <v>4.1099999999999998E-2</v>
      </c>
      <c r="X172">
        <v>0.8</v>
      </c>
      <c r="Y172">
        <v>0.93</v>
      </c>
      <c r="Z172">
        <v>1.0900000000000001</v>
      </c>
      <c r="AA172">
        <v>0.31</v>
      </c>
      <c r="AO172">
        <v>3</v>
      </c>
      <c r="AP172">
        <v>0.1</v>
      </c>
    </row>
    <row r="173" spans="1:53" x14ac:dyDescent="0.25">
      <c r="C173">
        <v>79</v>
      </c>
      <c r="E173" s="1">
        <v>464</v>
      </c>
      <c r="G173">
        <v>10</v>
      </c>
      <c r="H173" s="1">
        <v>464</v>
      </c>
      <c r="I173">
        <v>6</v>
      </c>
      <c r="J173">
        <v>2.9169999999999998</v>
      </c>
      <c r="K173">
        <v>255</v>
      </c>
      <c r="L173">
        <v>255</v>
      </c>
      <c r="M173">
        <v>255</v>
      </c>
      <c r="N173">
        <v>4.9619999999999997</v>
      </c>
      <c r="O173">
        <v>24.413</v>
      </c>
      <c r="P173">
        <v>0.188</v>
      </c>
      <c r="Q173">
        <v>7.9340000000000002</v>
      </c>
      <c r="R173">
        <v>0.126</v>
      </c>
      <c r="S173">
        <v>0.83199999999999996</v>
      </c>
      <c r="T173">
        <v>255</v>
      </c>
      <c r="U173">
        <v>255</v>
      </c>
      <c r="W173">
        <v>3.15E-2</v>
      </c>
      <c r="X173">
        <v>0.4</v>
      </c>
      <c r="Y173">
        <v>0.64</v>
      </c>
      <c r="Z173">
        <v>0.69</v>
      </c>
      <c r="AA173">
        <v>0.16</v>
      </c>
      <c r="AB173">
        <v>0.05</v>
      </c>
      <c r="AO173" t="s">
        <v>467</v>
      </c>
      <c r="AP173">
        <v>7.0000000000000007E-2</v>
      </c>
      <c r="AV173">
        <v>20.38</v>
      </c>
      <c r="AW173">
        <v>6.14</v>
      </c>
      <c r="AX173">
        <v>0.48</v>
      </c>
    </row>
    <row r="174" spans="1:53" x14ac:dyDescent="0.25">
      <c r="C174">
        <v>79</v>
      </c>
      <c r="E174" s="1">
        <v>465</v>
      </c>
      <c r="G174">
        <v>10</v>
      </c>
      <c r="H174" s="1">
        <v>465</v>
      </c>
      <c r="I174">
        <v>7</v>
      </c>
      <c r="J174">
        <v>2.4119999999999999</v>
      </c>
      <c r="K174">
        <v>255</v>
      </c>
      <c r="L174">
        <v>255</v>
      </c>
      <c r="M174">
        <v>255</v>
      </c>
      <c r="N174">
        <v>7.11</v>
      </c>
      <c r="O174">
        <v>24.43</v>
      </c>
      <c r="P174">
        <v>0.26200000000000001</v>
      </c>
      <c r="Q174">
        <v>5.8949999999999996</v>
      </c>
      <c r="R174">
        <v>0.17</v>
      </c>
      <c r="S174">
        <v>0.81699999999999995</v>
      </c>
      <c r="T174">
        <v>255</v>
      </c>
      <c r="U174">
        <v>255</v>
      </c>
      <c r="W174">
        <v>2.0899999999999998E-2</v>
      </c>
      <c r="X174">
        <v>0.42</v>
      </c>
      <c r="Y174">
        <v>0.7</v>
      </c>
      <c r="Z174">
        <v>0.56999999999999995</v>
      </c>
      <c r="AA174">
        <v>0.12</v>
      </c>
      <c r="AO174" t="s">
        <v>467</v>
      </c>
      <c r="AP174">
        <v>0.05</v>
      </c>
      <c r="AV174">
        <v>16.18</v>
      </c>
      <c r="AW174">
        <v>6.85</v>
      </c>
      <c r="AX174">
        <v>0.63</v>
      </c>
    </row>
    <row r="175" spans="1:53" x14ac:dyDescent="0.25">
      <c r="C175">
        <v>79</v>
      </c>
      <c r="E175" s="1">
        <v>466</v>
      </c>
      <c r="G175">
        <v>10</v>
      </c>
      <c r="H175" s="1">
        <v>466</v>
      </c>
      <c r="I175">
        <v>8</v>
      </c>
      <c r="J175">
        <v>19.259</v>
      </c>
      <c r="K175">
        <v>255</v>
      </c>
      <c r="L175">
        <v>255</v>
      </c>
      <c r="M175">
        <v>255</v>
      </c>
      <c r="N175">
        <v>14.391999999999999</v>
      </c>
      <c r="O175">
        <v>23.498000000000001</v>
      </c>
      <c r="P175">
        <v>0.32800000000000001</v>
      </c>
      <c r="Q175">
        <v>4.4000000000000004</v>
      </c>
      <c r="R175">
        <v>0.22700000000000001</v>
      </c>
      <c r="S175">
        <v>0.93</v>
      </c>
      <c r="T175">
        <v>255</v>
      </c>
      <c r="U175">
        <v>255</v>
      </c>
      <c r="W175">
        <v>0.1552</v>
      </c>
      <c r="X175">
        <v>0.59</v>
      </c>
      <c r="Y175">
        <v>0.56999999999999995</v>
      </c>
      <c r="Z175">
        <v>0.78</v>
      </c>
      <c r="AA175">
        <v>1.2</v>
      </c>
      <c r="AB175">
        <v>0.18</v>
      </c>
      <c r="AO175">
        <v>3</v>
      </c>
      <c r="AP175">
        <v>0.06</v>
      </c>
    </row>
    <row r="176" spans="1:53" x14ac:dyDescent="0.25">
      <c r="C176">
        <v>79</v>
      </c>
      <c r="E176" s="1">
        <v>467</v>
      </c>
      <c r="G176">
        <v>10</v>
      </c>
      <c r="H176" s="1">
        <v>467</v>
      </c>
      <c r="I176">
        <v>9</v>
      </c>
      <c r="J176">
        <v>6.4340000000000002</v>
      </c>
      <c r="K176">
        <v>255</v>
      </c>
      <c r="L176">
        <v>255</v>
      </c>
      <c r="M176">
        <v>255</v>
      </c>
      <c r="N176">
        <v>11.726000000000001</v>
      </c>
      <c r="O176">
        <v>25.366</v>
      </c>
      <c r="P176">
        <v>0.45400000000000001</v>
      </c>
      <c r="Q176">
        <v>3.4489999999999998</v>
      </c>
      <c r="R176">
        <v>0.28999999999999998</v>
      </c>
      <c r="S176">
        <v>0.97599999999999998</v>
      </c>
      <c r="T176">
        <v>255</v>
      </c>
      <c r="U176">
        <v>255</v>
      </c>
      <c r="W176">
        <v>0.1168</v>
      </c>
      <c r="X176">
        <v>1.1299999999999999</v>
      </c>
      <c r="Y176">
        <v>1.42</v>
      </c>
      <c r="Z176">
        <v>1.8</v>
      </c>
      <c r="AA176">
        <v>0.76</v>
      </c>
      <c r="AN176" t="s">
        <v>466</v>
      </c>
      <c r="AO176" t="s">
        <v>467</v>
      </c>
      <c r="AP176">
        <v>0.09</v>
      </c>
      <c r="AV176">
        <v>10.26</v>
      </c>
      <c r="AW176">
        <v>9.2899999999999991</v>
      </c>
      <c r="AX176">
        <v>1.67</v>
      </c>
    </row>
    <row r="177" spans="3:50" x14ac:dyDescent="0.25">
      <c r="C177" s="19">
        <v>82</v>
      </c>
      <c r="E177" s="19">
        <v>468</v>
      </c>
      <c r="G177" s="19">
        <v>1</v>
      </c>
      <c r="H177" s="19">
        <v>468</v>
      </c>
      <c r="I177">
        <v>1</v>
      </c>
      <c r="J177">
        <v>12.927</v>
      </c>
      <c r="K177">
        <v>255</v>
      </c>
      <c r="L177">
        <v>255</v>
      </c>
      <c r="M177">
        <v>255</v>
      </c>
      <c r="N177">
        <v>4.5659999999999998</v>
      </c>
      <c r="O177">
        <v>4.5940000000000003</v>
      </c>
      <c r="P177">
        <v>0.318</v>
      </c>
      <c r="Q177">
        <v>3.9289999999999998</v>
      </c>
      <c r="R177">
        <v>0.254</v>
      </c>
      <c r="S177">
        <v>0.877</v>
      </c>
      <c r="T177">
        <v>255</v>
      </c>
      <c r="U177">
        <v>255</v>
      </c>
      <c r="W177">
        <v>5.7799999999999997E-2</v>
      </c>
      <c r="X177">
        <v>0.59</v>
      </c>
      <c r="Y177">
        <v>0.77</v>
      </c>
      <c r="Z177">
        <v>0.88</v>
      </c>
      <c r="AA177">
        <v>0.88</v>
      </c>
      <c r="AB177">
        <v>0.05</v>
      </c>
      <c r="AO177">
        <v>3</v>
      </c>
      <c r="AP177">
        <v>0.05</v>
      </c>
    </row>
    <row r="178" spans="3:50" x14ac:dyDescent="0.25">
      <c r="C178" s="19">
        <v>82</v>
      </c>
      <c r="E178" s="1">
        <v>469</v>
      </c>
      <c r="G178" s="19">
        <v>1</v>
      </c>
      <c r="H178" s="1">
        <v>469</v>
      </c>
      <c r="I178">
        <v>2</v>
      </c>
      <c r="J178">
        <v>12.551</v>
      </c>
      <c r="K178">
        <v>255</v>
      </c>
      <c r="L178">
        <v>255</v>
      </c>
      <c r="M178">
        <v>255</v>
      </c>
      <c r="N178">
        <v>8.4960000000000004</v>
      </c>
      <c r="O178">
        <v>5.0819999999999999</v>
      </c>
      <c r="P178">
        <v>0.35799999999999998</v>
      </c>
      <c r="Q178">
        <v>3.81</v>
      </c>
      <c r="R178">
        <v>0.26200000000000001</v>
      </c>
      <c r="S178">
        <v>0.93899999999999995</v>
      </c>
      <c r="T178">
        <v>255</v>
      </c>
      <c r="U178">
        <v>255</v>
      </c>
      <c r="W178">
        <v>7.6499999999999999E-2</v>
      </c>
      <c r="X178">
        <v>0.61</v>
      </c>
      <c r="Y178">
        <v>0.89</v>
      </c>
      <c r="Z178">
        <v>0.93</v>
      </c>
      <c r="AA178">
        <v>0.92</v>
      </c>
      <c r="AB178">
        <v>0.09</v>
      </c>
      <c r="AO178">
        <v>3</v>
      </c>
      <c r="AP178">
        <v>0.06</v>
      </c>
    </row>
    <row r="179" spans="3:50" x14ac:dyDescent="0.25">
      <c r="C179" s="19">
        <v>82</v>
      </c>
      <c r="E179" s="1">
        <v>470</v>
      </c>
      <c r="G179" s="19">
        <v>1</v>
      </c>
      <c r="H179" s="1">
        <v>470</v>
      </c>
      <c r="I179">
        <v>3</v>
      </c>
      <c r="J179">
        <v>14.143000000000001</v>
      </c>
      <c r="K179">
        <v>255</v>
      </c>
      <c r="L179">
        <v>255</v>
      </c>
      <c r="M179">
        <v>255</v>
      </c>
      <c r="N179">
        <v>11.773</v>
      </c>
      <c r="O179">
        <v>5.3390000000000004</v>
      </c>
      <c r="P179">
        <v>0.35499999999999998</v>
      </c>
      <c r="Q179">
        <v>4.5049999999999999</v>
      </c>
      <c r="R179">
        <v>0.222</v>
      </c>
      <c r="S179">
        <v>0.96899999999999997</v>
      </c>
      <c r="T179">
        <v>255</v>
      </c>
      <c r="U179">
        <v>255</v>
      </c>
      <c r="W179">
        <v>8.5500000000000007E-2</v>
      </c>
      <c r="X179">
        <v>0.62</v>
      </c>
      <c r="Y179">
        <v>0.83</v>
      </c>
      <c r="Z179">
        <v>0.99</v>
      </c>
      <c r="AA179">
        <v>1.1399999999999999</v>
      </c>
      <c r="AB179">
        <v>0.17</v>
      </c>
      <c r="AO179">
        <v>3</v>
      </c>
      <c r="AP179">
        <v>0.04</v>
      </c>
    </row>
    <row r="180" spans="3:50" x14ac:dyDescent="0.25">
      <c r="C180" s="19">
        <v>82</v>
      </c>
      <c r="E180" s="1">
        <v>471</v>
      </c>
      <c r="G180" s="19">
        <v>1</v>
      </c>
      <c r="H180" s="1">
        <v>471</v>
      </c>
      <c r="I180">
        <v>4</v>
      </c>
      <c r="J180">
        <v>4.6070000000000002</v>
      </c>
      <c r="K180">
        <v>255</v>
      </c>
      <c r="L180">
        <v>255</v>
      </c>
      <c r="M180">
        <v>255</v>
      </c>
      <c r="N180">
        <v>15.335000000000001</v>
      </c>
      <c r="O180">
        <v>6.242</v>
      </c>
      <c r="P180">
        <v>0.26</v>
      </c>
      <c r="Q180">
        <v>6.64</v>
      </c>
      <c r="R180">
        <v>0.151</v>
      </c>
      <c r="S180">
        <v>0.93899999999999995</v>
      </c>
      <c r="T180">
        <v>255</v>
      </c>
      <c r="U180">
        <v>255</v>
      </c>
      <c r="W180">
        <v>2.7099999999999999E-2</v>
      </c>
      <c r="X180">
        <v>0.73</v>
      </c>
      <c r="Y180">
        <v>0.8</v>
      </c>
      <c r="Z180">
        <v>0.76</v>
      </c>
      <c r="AA180">
        <v>0.28999999999999998</v>
      </c>
      <c r="AO180">
        <v>3</v>
      </c>
      <c r="AP180">
        <v>0.06</v>
      </c>
    </row>
    <row r="181" spans="3:50" x14ac:dyDescent="0.25">
      <c r="C181" s="19">
        <v>82</v>
      </c>
      <c r="E181" s="1">
        <v>472</v>
      </c>
      <c r="G181">
        <v>3</v>
      </c>
      <c r="H181" s="1">
        <v>472</v>
      </c>
      <c r="I181">
        <v>5</v>
      </c>
      <c r="J181">
        <v>7.0039999999999996</v>
      </c>
      <c r="K181">
        <v>255</v>
      </c>
      <c r="L181">
        <v>255</v>
      </c>
      <c r="M181">
        <v>255</v>
      </c>
      <c r="N181">
        <v>17.812000000000001</v>
      </c>
      <c r="O181">
        <v>5.5250000000000004</v>
      </c>
      <c r="P181">
        <v>0.373</v>
      </c>
      <c r="Q181">
        <v>4.0170000000000003</v>
      </c>
      <c r="R181">
        <v>0.249</v>
      </c>
      <c r="S181">
        <v>0.94799999999999995</v>
      </c>
      <c r="T181">
        <v>255</v>
      </c>
      <c r="U181">
        <v>255</v>
      </c>
      <c r="W181">
        <v>3.49E-2</v>
      </c>
      <c r="X181">
        <v>0.78</v>
      </c>
      <c r="Y181">
        <v>0.92</v>
      </c>
      <c r="Z181">
        <v>0.87</v>
      </c>
      <c r="AA181">
        <v>0.53</v>
      </c>
      <c r="AB181">
        <v>0.03</v>
      </c>
      <c r="AO181" t="s">
        <v>467</v>
      </c>
      <c r="AP181">
        <v>0.06</v>
      </c>
      <c r="AV181">
        <v>13.18</v>
      </c>
      <c r="AW181">
        <v>6.6</v>
      </c>
      <c r="AX181">
        <v>1.1100000000000001</v>
      </c>
    </row>
    <row r="182" spans="3:50" x14ac:dyDescent="0.25">
      <c r="C182" s="19">
        <v>82</v>
      </c>
      <c r="E182" s="1">
        <v>473</v>
      </c>
      <c r="G182">
        <v>3</v>
      </c>
      <c r="H182" s="1">
        <v>473</v>
      </c>
      <c r="I182">
        <v>6</v>
      </c>
      <c r="J182">
        <v>3.46</v>
      </c>
      <c r="K182">
        <v>255</v>
      </c>
      <c r="L182">
        <v>255</v>
      </c>
      <c r="M182">
        <v>255</v>
      </c>
      <c r="N182">
        <v>1.8440000000000001</v>
      </c>
      <c r="O182">
        <v>13.065</v>
      </c>
      <c r="P182">
        <v>0.222</v>
      </c>
      <c r="Q182">
        <v>8.109</v>
      </c>
      <c r="R182">
        <v>0.123</v>
      </c>
      <c r="S182">
        <v>0.94</v>
      </c>
      <c r="T182">
        <v>255</v>
      </c>
      <c r="U182">
        <v>255</v>
      </c>
      <c r="W182">
        <v>2.24E-2</v>
      </c>
      <c r="X182">
        <v>0.54</v>
      </c>
      <c r="Y182">
        <v>0.66</v>
      </c>
      <c r="Z182">
        <v>0.89</v>
      </c>
      <c r="AA182">
        <v>0.24</v>
      </c>
      <c r="AB182">
        <v>0.04</v>
      </c>
      <c r="AO182">
        <v>3</v>
      </c>
      <c r="AP182">
        <v>0.05</v>
      </c>
    </row>
    <row r="183" spans="3:50" x14ac:dyDescent="0.25">
      <c r="C183" s="19">
        <v>82</v>
      </c>
      <c r="E183" s="1">
        <v>474</v>
      </c>
      <c r="G183">
        <v>3</v>
      </c>
      <c r="H183" s="1">
        <v>474</v>
      </c>
      <c r="I183">
        <v>7</v>
      </c>
      <c r="J183">
        <v>2.7629999999999999</v>
      </c>
      <c r="K183">
        <v>255</v>
      </c>
      <c r="L183">
        <v>255</v>
      </c>
      <c r="M183">
        <v>255</v>
      </c>
      <c r="N183">
        <v>4.1529999999999996</v>
      </c>
      <c r="O183">
        <v>14.715</v>
      </c>
      <c r="P183">
        <v>0.371</v>
      </c>
      <c r="Q183">
        <v>4.7460000000000004</v>
      </c>
      <c r="R183">
        <v>0.21099999999999999</v>
      </c>
      <c r="S183">
        <v>0.96099999999999997</v>
      </c>
      <c r="T183">
        <v>255</v>
      </c>
      <c r="U183">
        <v>255</v>
      </c>
      <c r="W183">
        <v>1.3299999999999999E-2</v>
      </c>
      <c r="X183">
        <v>0.68</v>
      </c>
      <c r="Y183">
        <v>0.69</v>
      </c>
      <c r="Z183">
        <v>0.75</v>
      </c>
      <c r="AA183">
        <v>0.18</v>
      </c>
      <c r="AB183">
        <v>0.02</v>
      </c>
      <c r="AO183" t="s">
        <v>467</v>
      </c>
      <c r="AP183">
        <v>0.06</v>
      </c>
      <c r="AV183">
        <v>14.88</v>
      </c>
      <c r="AW183">
        <v>7.6</v>
      </c>
      <c r="AX183">
        <v>0.66</v>
      </c>
    </row>
    <row r="184" spans="3:50" x14ac:dyDescent="0.25">
      <c r="C184" s="19">
        <v>82</v>
      </c>
      <c r="E184" s="1">
        <v>475</v>
      </c>
      <c r="G184">
        <v>6</v>
      </c>
      <c r="H184" s="1">
        <v>475</v>
      </c>
      <c r="I184">
        <v>8</v>
      </c>
      <c r="J184">
        <v>5.149</v>
      </c>
      <c r="K184">
        <v>255</v>
      </c>
      <c r="L184">
        <v>255</v>
      </c>
      <c r="M184">
        <v>255</v>
      </c>
      <c r="N184">
        <v>6.9080000000000004</v>
      </c>
      <c r="O184">
        <v>15.163</v>
      </c>
      <c r="P184">
        <v>0.30199999999999999</v>
      </c>
      <c r="Q184">
        <v>5.9509999999999996</v>
      </c>
      <c r="R184">
        <v>0.16800000000000001</v>
      </c>
      <c r="S184">
        <v>0.95599999999999996</v>
      </c>
      <c r="T184">
        <v>255</v>
      </c>
      <c r="U184">
        <v>255</v>
      </c>
      <c r="W184">
        <v>4.1599999999999998E-2</v>
      </c>
      <c r="X184">
        <v>0.53</v>
      </c>
      <c r="Y184">
        <v>0.81</v>
      </c>
      <c r="Z184">
        <v>1.1100000000000001</v>
      </c>
      <c r="AA184">
        <v>0.4</v>
      </c>
      <c r="AB184">
        <v>7.0000000000000007E-2</v>
      </c>
      <c r="AO184">
        <v>3</v>
      </c>
      <c r="AP184">
        <v>7.0000000000000007E-2</v>
      </c>
    </row>
    <row r="185" spans="3:50" x14ac:dyDescent="0.25">
      <c r="C185" s="19">
        <v>82</v>
      </c>
      <c r="E185" s="1">
        <v>476</v>
      </c>
      <c r="G185">
        <v>6</v>
      </c>
      <c r="H185" s="1">
        <v>476</v>
      </c>
      <c r="I185">
        <v>9</v>
      </c>
      <c r="J185">
        <v>3.3769999999999998</v>
      </c>
      <c r="K185">
        <v>255</v>
      </c>
      <c r="L185">
        <v>255</v>
      </c>
      <c r="M185">
        <v>255</v>
      </c>
      <c r="N185">
        <v>9.8130000000000006</v>
      </c>
      <c r="O185">
        <v>15.837</v>
      </c>
      <c r="P185">
        <v>0.248</v>
      </c>
      <c r="Q185">
        <v>6.52</v>
      </c>
      <c r="R185">
        <v>0.153</v>
      </c>
      <c r="S185">
        <v>0.90700000000000003</v>
      </c>
      <c r="T185">
        <v>255</v>
      </c>
      <c r="U185">
        <v>255</v>
      </c>
      <c r="W185">
        <v>2.6200000000000001E-2</v>
      </c>
      <c r="X185">
        <v>0.73</v>
      </c>
      <c r="Y185">
        <v>0.87</v>
      </c>
      <c r="Z185">
        <v>0.99</v>
      </c>
      <c r="AA185">
        <v>0.26</v>
      </c>
      <c r="AB185">
        <v>0.03</v>
      </c>
      <c r="AO185" t="s">
        <v>467</v>
      </c>
      <c r="AP185">
        <v>0.09</v>
      </c>
      <c r="AV185">
        <v>17.63</v>
      </c>
      <c r="AW185">
        <v>8.2799999999999994</v>
      </c>
    </row>
    <row r="186" spans="3:50" x14ac:dyDescent="0.25">
      <c r="C186" s="19">
        <v>82</v>
      </c>
      <c r="E186" s="1">
        <v>477</v>
      </c>
      <c r="G186">
        <v>6</v>
      </c>
      <c r="H186" s="1">
        <v>477</v>
      </c>
      <c r="I186">
        <v>10</v>
      </c>
      <c r="J186">
        <v>3.49</v>
      </c>
      <c r="K186">
        <v>255</v>
      </c>
      <c r="L186">
        <v>255</v>
      </c>
      <c r="M186">
        <v>255</v>
      </c>
      <c r="N186">
        <v>12.554</v>
      </c>
      <c r="O186">
        <v>16.152999999999999</v>
      </c>
      <c r="P186">
        <v>0.248</v>
      </c>
      <c r="Q186">
        <v>7.4130000000000003</v>
      </c>
      <c r="R186">
        <v>0.13500000000000001</v>
      </c>
      <c r="S186">
        <v>0.95</v>
      </c>
      <c r="T186">
        <v>255</v>
      </c>
      <c r="U186">
        <v>255</v>
      </c>
      <c r="W186">
        <v>2.7E-2</v>
      </c>
      <c r="X186">
        <v>0.61</v>
      </c>
      <c r="Y186">
        <v>0.91</v>
      </c>
      <c r="Z186">
        <v>1</v>
      </c>
      <c r="AA186">
        <v>0.28000000000000003</v>
      </c>
      <c r="AB186">
        <v>0.04</v>
      </c>
      <c r="AO186">
        <v>3</v>
      </c>
      <c r="AP186">
        <v>7.0000000000000007E-2</v>
      </c>
    </row>
    <row r="187" spans="3:50" x14ac:dyDescent="0.25">
      <c r="C187" s="19">
        <v>82</v>
      </c>
      <c r="E187" s="1">
        <v>478</v>
      </c>
      <c r="G187">
        <v>6</v>
      </c>
      <c r="H187" s="1">
        <v>478</v>
      </c>
      <c r="I187">
        <v>11</v>
      </c>
      <c r="J187">
        <v>19.61</v>
      </c>
      <c r="K187">
        <v>255</v>
      </c>
      <c r="L187">
        <v>255</v>
      </c>
      <c r="M187">
        <v>255</v>
      </c>
      <c r="N187">
        <v>16.012</v>
      </c>
      <c r="O187">
        <v>14.756</v>
      </c>
      <c r="P187">
        <v>0.40300000000000002</v>
      </c>
      <c r="Q187">
        <v>2.9710000000000001</v>
      </c>
      <c r="R187">
        <v>0.33700000000000002</v>
      </c>
      <c r="S187">
        <v>0.86199999999999999</v>
      </c>
      <c r="T187">
        <v>255</v>
      </c>
      <c r="U187">
        <v>255</v>
      </c>
      <c r="W187">
        <v>0.17549999999999999</v>
      </c>
      <c r="X187">
        <v>0.88</v>
      </c>
      <c r="Y187">
        <v>1.06</v>
      </c>
      <c r="Z187">
        <v>1.1299999999999999</v>
      </c>
      <c r="AA187">
        <v>1.87</v>
      </c>
      <c r="AB187">
        <v>0.3</v>
      </c>
      <c r="AO187">
        <v>3</v>
      </c>
      <c r="AP187">
        <v>0.11</v>
      </c>
    </row>
    <row r="188" spans="3:50" x14ac:dyDescent="0.25">
      <c r="C188" s="19">
        <v>82</v>
      </c>
      <c r="E188" s="1">
        <v>479</v>
      </c>
      <c r="G188">
        <v>6</v>
      </c>
      <c r="H188" s="1">
        <v>479</v>
      </c>
      <c r="I188">
        <v>12</v>
      </c>
      <c r="J188">
        <v>25.466000000000001</v>
      </c>
      <c r="K188">
        <v>255</v>
      </c>
      <c r="L188">
        <v>255</v>
      </c>
      <c r="M188">
        <v>255</v>
      </c>
      <c r="N188">
        <v>3.8809999999999998</v>
      </c>
      <c r="O188">
        <v>22.484999999999999</v>
      </c>
      <c r="P188">
        <v>0.501</v>
      </c>
      <c r="Q188">
        <v>2.6190000000000002</v>
      </c>
      <c r="R188">
        <v>0.38200000000000001</v>
      </c>
      <c r="S188">
        <v>0.95899999999999996</v>
      </c>
      <c r="T188">
        <v>255</v>
      </c>
      <c r="U188">
        <v>255</v>
      </c>
      <c r="W188">
        <v>0.1158</v>
      </c>
      <c r="X188">
        <v>0.65</v>
      </c>
      <c r="Y188">
        <v>0.87</v>
      </c>
      <c r="Z188">
        <v>0.95</v>
      </c>
      <c r="AA188">
        <v>1.88</v>
      </c>
      <c r="AB188">
        <v>0.19</v>
      </c>
      <c r="AO188">
        <v>3</v>
      </c>
      <c r="AP188">
        <v>0.05</v>
      </c>
    </row>
    <row r="189" spans="3:50" x14ac:dyDescent="0.25">
      <c r="C189" s="19">
        <v>82</v>
      </c>
      <c r="E189" s="1">
        <v>480</v>
      </c>
      <c r="G189">
        <v>6</v>
      </c>
      <c r="H189" s="1">
        <v>480</v>
      </c>
      <c r="I189">
        <v>13</v>
      </c>
      <c r="J189">
        <v>7.5289999999999999</v>
      </c>
      <c r="K189">
        <v>255</v>
      </c>
      <c r="L189">
        <v>255</v>
      </c>
      <c r="M189">
        <v>255</v>
      </c>
      <c r="N189">
        <v>10.201000000000001</v>
      </c>
      <c r="O189">
        <v>23.896000000000001</v>
      </c>
      <c r="P189">
        <v>0.504</v>
      </c>
      <c r="Q189">
        <v>3.0019999999999998</v>
      </c>
      <c r="R189">
        <v>0.33300000000000002</v>
      </c>
      <c r="S189">
        <v>0.96499999999999997</v>
      </c>
      <c r="T189">
        <v>255</v>
      </c>
      <c r="U189">
        <v>255</v>
      </c>
      <c r="W189">
        <v>6.1699999999999998E-2</v>
      </c>
      <c r="X189">
        <v>0.73</v>
      </c>
      <c r="Y189">
        <v>1.05</v>
      </c>
      <c r="Z189">
        <v>1.3</v>
      </c>
      <c r="AA189">
        <v>0.67</v>
      </c>
      <c r="AB189">
        <v>7.0000000000000007E-2</v>
      </c>
      <c r="AO189">
        <v>3</v>
      </c>
      <c r="AP189">
        <v>0.08</v>
      </c>
    </row>
    <row r="190" spans="3:50" x14ac:dyDescent="0.25">
      <c r="C190" s="19">
        <v>82</v>
      </c>
      <c r="E190" s="1">
        <v>481</v>
      </c>
      <c r="G190">
        <v>6</v>
      </c>
      <c r="H190" s="1">
        <v>481</v>
      </c>
      <c r="I190">
        <v>14</v>
      </c>
      <c r="J190">
        <v>12.77</v>
      </c>
      <c r="K190">
        <v>255</v>
      </c>
      <c r="L190">
        <v>255</v>
      </c>
      <c r="M190">
        <v>255</v>
      </c>
      <c r="N190">
        <v>14.678000000000001</v>
      </c>
      <c r="O190">
        <v>23.791</v>
      </c>
      <c r="P190">
        <v>0.34599999999999997</v>
      </c>
      <c r="Q190">
        <v>4.0789999999999997</v>
      </c>
      <c r="R190">
        <v>0.245</v>
      </c>
      <c r="S190">
        <v>0.95199999999999996</v>
      </c>
      <c r="T190">
        <v>255</v>
      </c>
      <c r="U190">
        <v>255</v>
      </c>
      <c r="W190">
        <v>8.4199999999999997E-2</v>
      </c>
      <c r="X190">
        <v>0.67</v>
      </c>
      <c r="Y190">
        <v>0.83</v>
      </c>
      <c r="Z190">
        <v>0.96</v>
      </c>
      <c r="AA190">
        <v>0.95</v>
      </c>
      <c r="AB190">
        <v>0.12</v>
      </c>
      <c r="AO190">
        <v>3</v>
      </c>
      <c r="AP190">
        <v>0.06</v>
      </c>
    </row>
    <row r="191" spans="3:50" x14ac:dyDescent="0.25">
      <c r="C191" s="19">
        <v>82</v>
      </c>
      <c r="E191" s="1">
        <v>482</v>
      </c>
      <c r="G191">
        <v>8</v>
      </c>
      <c r="H191" s="1">
        <v>482</v>
      </c>
      <c r="I191">
        <v>1</v>
      </c>
      <c r="J191">
        <v>0.749</v>
      </c>
      <c r="K191">
        <v>255</v>
      </c>
      <c r="L191">
        <v>255</v>
      </c>
      <c r="M191">
        <v>255</v>
      </c>
      <c r="N191">
        <v>2.8980000000000001</v>
      </c>
      <c r="O191">
        <v>2.2429999999999999</v>
      </c>
      <c r="P191">
        <v>0.56499999999999995</v>
      </c>
      <c r="Q191">
        <v>2.4119999999999999</v>
      </c>
      <c r="R191">
        <v>0.41499999999999998</v>
      </c>
      <c r="S191">
        <v>0.94899999999999995</v>
      </c>
      <c r="T191">
        <v>255</v>
      </c>
      <c r="U191">
        <v>255</v>
      </c>
      <c r="W191">
        <v>9.7000000000000003E-3</v>
      </c>
      <c r="X191">
        <v>0.8</v>
      </c>
      <c r="Y191">
        <v>1.17</v>
      </c>
      <c r="Z191">
        <v>1.29</v>
      </c>
      <c r="AA191">
        <v>0.06</v>
      </c>
      <c r="AB191">
        <v>0.09</v>
      </c>
      <c r="AC191">
        <v>0.28000000000000003</v>
      </c>
      <c r="AO191" t="s">
        <v>376</v>
      </c>
      <c r="AP191">
        <v>0.08</v>
      </c>
      <c r="AV191">
        <v>7.78</v>
      </c>
      <c r="AW191">
        <v>16.18</v>
      </c>
      <c r="AX191">
        <v>1.69</v>
      </c>
    </row>
    <row r="192" spans="3:50" x14ac:dyDescent="0.25">
      <c r="C192" s="19">
        <v>82</v>
      </c>
      <c r="E192" s="1">
        <v>483</v>
      </c>
      <c r="G192">
        <v>8</v>
      </c>
      <c r="H192" s="1">
        <v>483</v>
      </c>
      <c r="I192">
        <v>2</v>
      </c>
      <c r="J192">
        <v>0.75</v>
      </c>
      <c r="K192">
        <v>255</v>
      </c>
      <c r="L192">
        <v>255</v>
      </c>
      <c r="M192">
        <v>255</v>
      </c>
      <c r="N192">
        <v>4.55</v>
      </c>
      <c r="O192">
        <v>2.4900000000000002</v>
      </c>
      <c r="P192">
        <v>0.51200000000000001</v>
      </c>
      <c r="Q192">
        <v>2.7040000000000002</v>
      </c>
      <c r="R192">
        <v>0.37</v>
      </c>
      <c r="S192">
        <v>0.95199999999999996</v>
      </c>
      <c r="T192">
        <v>255</v>
      </c>
      <c r="U192">
        <v>255</v>
      </c>
      <c r="W192">
        <v>1.15E-2</v>
      </c>
      <c r="X192">
        <v>0.85</v>
      </c>
      <c r="Y192">
        <v>0.9</v>
      </c>
      <c r="Z192">
        <v>0.95</v>
      </c>
      <c r="AA192">
        <v>0.05</v>
      </c>
      <c r="AB192">
        <v>7.0000000000000007E-2</v>
      </c>
      <c r="AC192">
        <v>0.14000000000000001</v>
      </c>
      <c r="AM192" t="s">
        <v>46</v>
      </c>
      <c r="AO192" t="s">
        <v>376</v>
      </c>
      <c r="AP192">
        <v>0.05</v>
      </c>
      <c r="AV192">
        <v>14.67</v>
      </c>
      <c r="AW192">
        <v>5.61</v>
      </c>
      <c r="AX192">
        <v>0.9</v>
      </c>
    </row>
    <row r="193" spans="1:53" x14ac:dyDescent="0.25">
      <c r="A193" s="53"/>
      <c r="B193" s="53"/>
      <c r="C193" s="59">
        <v>82</v>
      </c>
      <c r="D193" s="53"/>
      <c r="E193" s="56">
        <v>484</v>
      </c>
      <c r="F193" s="53"/>
      <c r="G193" s="53">
        <v>8</v>
      </c>
      <c r="H193" s="56">
        <v>484</v>
      </c>
      <c r="I193" s="53"/>
      <c r="J193" s="53"/>
      <c r="K193" s="53"/>
      <c r="L193" s="53"/>
      <c r="M193" s="53"/>
      <c r="N193" s="53"/>
      <c r="O193" s="53"/>
      <c r="P193" s="53"/>
      <c r="Q193" s="53"/>
      <c r="R193" s="53"/>
      <c r="S193" s="53"/>
      <c r="T193" s="53"/>
      <c r="U193" s="53"/>
      <c r="V193" s="53"/>
      <c r="W193" s="53"/>
      <c r="X193" s="53"/>
      <c r="Y193" s="53"/>
      <c r="Z193" s="53"/>
      <c r="AA193" s="53" t="s">
        <v>525</v>
      </c>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row>
    <row r="194" spans="1:53" x14ac:dyDescent="0.25">
      <c r="C194" s="19">
        <v>82</v>
      </c>
      <c r="E194" s="1">
        <v>485</v>
      </c>
      <c r="G194">
        <v>8</v>
      </c>
      <c r="H194" s="1">
        <v>485</v>
      </c>
      <c r="I194" s="57">
        <v>3</v>
      </c>
      <c r="J194" s="57">
        <v>0.69499999999999995</v>
      </c>
      <c r="K194" s="57">
        <v>255</v>
      </c>
      <c r="L194" s="57">
        <v>255</v>
      </c>
      <c r="M194" s="57">
        <v>255</v>
      </c>
      <c r="N194" s="57">
        <v>6.4320000000000004</v>
      </c>
      <c r="O194" s="57">
        <v>2.601</v>
      </c>
      <c r="P194" s="57">
        <v>0.63</v>
      </c>
      <c r="Q194" s="57">
        <v>2.3130000000000002</v>
      </c>
      <c r="R194" s="57">
        <v>0.432</v>
      </c>
      <c r="S194" s="57">
        <v>0.96199999999999997</v>
      </c>
      <c r="T194" s="57">
        <v>255</v>
      </c>
      <c r="U194" s="57">
        <v>255</v>
      </c>
      <c r="W194" s="44">
        <v>8.6999999999999994E-3</v>
      </c>
      <c r="X194" s="57">
        <v>0.69</v>
      </c>
      <c r="Y194" s="57">
        <v>1.19</v>
      </c>
      <c r="Z194" s="57">
        <v>1.02</v>
      </c>
      <c r="AA194">
        <v>0.06</v>
      </c>
      <c r="AB194">
        <v>0.04</v>
      </c>
      <c r="AC194">
        <v>0.09</v>
      </c>
      <c r="AO194" t="s">
        <v>376</v>
      </c>
      <c r="AP194">
        <v>0.05</v>
      </c>
      <c r="AV194">
        <v>13.18</v>
      </c>
      <c r="AW194">
        <v>5.98</v>
      </c>
      <c r="AX194">
        <v>1.42</v>
      </c>
    </row>
    <row r="195" spans="1:53" x14ac:dyDescent="0.25">
      <c r="C195" s="19">
        <v>82</v>
      </c>
      <c r="E195" s="1">
        <v>486</v>
      </c>
      <c r="G195">
        <v>10</v>
      </c>
      <c r="H195" s="1">
        <v>486</v>
      </c>
      <c r="I195">
        <v>4</v>
      </c>
      <c r="J195">
        <v>1.0429999999999999</v>
      </c>
      <c r="K195">
        <v>255</v>
      </c>
      <c r="L195">
        <v>255</v>
      </c>
      <c r="M195">
        <v>255</v>
      </c>
      <c r="N195">
        <v>8.41</v>
      </c>
      <c r="O195">
        <v>2.5489999999999999</v>
      </c>
      <c r="P195">
        <v>0.442</v>
      </c>
      <c r="Q195">
        <v>3.4660000000000002</v>
      </c>
      <c r="R195">
        <v>0.28899999999999998</v>
      </c>
      <c r="S195">
        <v>0.95199999999999996</v>
      </c>
      <c r="T195">
        <v>255</v>
      </c>
      <c r="U195">
        <v>255</v>
      </c>
      <c r="W195">
        <v>1.24E-2</v>
      </c>
      <c r="X195">
        <v>0.65</v>
      </c>
      <c r="Y195">
        <v>1.2</v>
      </c>
      <c r="Z195">
        <v>1.1100000000000001</v>
      </c>
      <c r="AA195">
        <v>0.08</v>
      </c>
      <c r="AB195">
        <v>0.06</v>
      </c>
      <c r="AC195">
        <v>0.05</v>
      </c>
      <c r="AO195" t="s">
        <v>467</v>
      </c>
      <c r="AP195">
        <v>0.05</v>
      </c>
      <c r="AQ195" t="s">
        <v>466</v>
      </c>
      <c r="AV195">
        <v>10.44</v>
      </c>
      <c r="AW195">
        <v>6.9</v>
      </c>
      <c r="AX195">
        <v>1.33</v>
      </c>
    </row>
    <row r="196" spans="1:53" x14ac:dyDescent="0.25">
      <c r="C196" s="19">
        <v>82</v>
      </c>
      <c r="E196" s="1">
        <v>487</v>
      </c>
      <c r="G196">
        <v>10</v>
      </c>
      <c r="H196" s="1">
        <v>487</v>
      </c>
      <c r="I196">
        <v>5</v>
      </c>
      <c r="J196">
        <v>0.97299999999999998</v>
      </c>
      <c r="K196">
        <v>255</v>
      </c>
      <c r="L196">
        <v>255</v>
      </c>
      <c r="M196">
        <v>255</v>
      </c>
      <c r="N196">
        <v>10.315</v>
      </c>
      <c r="O196">
        <v>2.1640000000000001</v>
      </c>
      <c r="P196">
        <v>0.498</v>
      </c>
      <c r="Q196">
        <v>2.3029999999999999</v>
      </c>
      <c r="R196">
        <v>0.434</v>
      </c>
      <c r="S196">
        <v>0.94199999999999995</v>
      </c>
      <c r="T196">
        <v>255</v>
      </c>
      <c r="U196">
        <v>255</v>
      </c>
      <c r="W196">
        <v>1.5900000000000001E-2</v>
      </c>
      <c r="X196">
        <v>1.01</v>
      </c>
      <c r="Y196">
        <v>1.02</v>
      </c>
      <c r="Z196">
        <v>0.94</v>
      </c>
      <c r="AA196">
        <v>0.09</v>
      </c>
      <c r="AB196">
        <v>0.06</v>
      </c>
      <c r="AC196">
        <v>0.05</v>
      </c>
      <c r="AO196" t="s">
        <v>376</v>
      </c>
      <c r="AP196">
        <v>0.06</v>
      </c>
      <c r="AV196">
        <v>6.8</v>
      </c>
      <c r="AW196">
        <v>17.149999999999999</v>
      </c>
      <c r="AX196">
        <v>1.43</v>
      </c>
    </row>
    <row r="197" spans="1:53" x14ac:dyDescent="0.25">
      <c r="C197" s="19">
        <v>82</v>
      </c>
      <c r="E197" s="1">
        <v>488</v>
      </c>
      <c r="G197">
        <v>10</v>
      </c>
      <c r="H197" s="1">
        <v>488</v>
      </c>
      <c r="I197">
        <v>6</v>
      </c>
      <c r="J197">
        <v>1.3720000000000001</v>
      </c>
      <c r="K197">
        <v>255</v>
      </c>
      <c r="L197">
        <v>255</v>
      </c>
      <c r="M197">
        <v>255</v>
      </c>
      <c r="N197">
        <v>12.276999999999999</v>
      </c>
      <c r="O197">
        <v>2.1349999999999998</v>
      </c>
      <c r="P197">
        <v>0.57199999999999995</v>
      </c>
      <c r="Q197">
        <v>2.5289999999999999</v>
      </c>
      <c r="R197">
        <v>0.39500000000000002</v>
      </c>
      <c r="S197">
        <v>0.96599999999999997</v>
      </c>
      <c r="T197">
        <v>255</v>
      </c>
      <c r="U197">
        <v>255</v>
      </c>
      <c r="W197">
        <v>1.7899999999999999E-2</v>
      </c>
      <c r="X197">
        <v>0.76</v>
      </c>
      <c r="Y197">
        <v>1.32</v>
      </c>
      <c r="Z197">
        <v>1.39</v>
      </c>
      <c r="AA197">
        <v>0.13</v>
      </c>
      <c r="AB197">
        <v>0.1</v>
      </c>
      <c r="AC197">
        <v>0.23</v>
      </c>
      <c r="AO197" t="s">
        <v>467</v>
      </c>
      <c r="AP197">
        <v>0.02</v>
      </c>
      <c r="AV197">
        <v>5.15</v>
      </c>
      <c r="AW197">
        <v>5.69</v>
      </c>
      <c r="AX197">
        <v>153</v>
      </c>
    </row>
    <row r="198" spans="1:53" x14ac:dyDescent="0.25">
      <c r="C198" s="19">
        <v>82</v>
      </c>
      <c r="E198" s="1">
        <v>489</v>
      </c>
      <c r="G198">
        <v>10</v>
      </c>
      <c r="H198" s="1">
        <v>489</v>
      </c>
      <c r="I198">
        <v>7</v>
      </c>
      <c r="J198">
        <v>1.286</v>
      </c>
      <c r="K198">
        <v>255</v>
      </c>
      <c r="L198">
        <v>255</v>
      </c>
      <c r="M198">
        <v>255</v>
      </c>
      <c r="N198">
        <v>14.468</v>
      </c>
      <c r="O198">
        <v>2.3199999999999998</v>
      </c>
      <c r="P198">
        <v>0.51500000000000001</v>
      </c>
      <c r="Q198">
        <v>3.2759999999999998</v>
      </c>
      <c r="R198">
        <v>0.30499999999999999</v>
      </c>
      <c r="S198">
        <v>0.97099999999999997</v>
      </c>
      <c r="T198">
        <v>255</v>
      </c>
      <c r="U198">
        <v>255</v>
      </c>
      <c r="W198">
        <v>1.2500000000000001E-2</v>
      </c>
      <c r="X198">
        <v>0.74</v>
      </c>
      <c r="Y198">
        <v>1.29</v>
      </c>
      <c r="Z198">
        <v>1.19</v>
      </c>
      <c r="AA198">
        <v>0.09</v>
      </c>
      <c r="AB198">
        <v>0.04</v>
      </c>
      <c r="AC198">
        <v>0.04</v>
      </c>
      <c r="AO198" t="s">
        <v>376</v>
      </c>
      <c r="AP198">
        <v>0.06</v>
      </c>
      <c r="AV198">
        <v>19.36</v>
      </c>
      <c r="AW198">
        <v>5.97</v>
      </c>
      <c r="AX198">
        <v>1.23</v>
      </c>
    </row>
    <row r="199" spans="1:53" x14ac:dyDescent="0.25">
      <c r="C199" s="19">
        <v>82</v>
      </c>
      <c r="E199" s="1">
        <v>490</v>
      </c>
      <c r="G199">
        <v>10</v>
      </c>
      <c r="H199" s="1">
        <v>490</v>
      </c>
      <c r="I199">
        <v>8</v>
      </c>
      <c r="J199">
        <v>11.122</v>
      </c>
      <c r="K199">
        <v>255</v>
      </c>
      <c r="L199">
        <v>255</v>
      </c>
      <c r="M199">
        <v>255</v>
      </c>
      <c r="N199">
        <v>3.5409999999999999</v>
      </c>
      <c r="O199">
        <v>9.0359999999999996</v>
      </c>
      <c r="P199">
        <v>0.40699999999999997</v>
      </c>
      <c r="Q199">
        <v>3.7589999999999999</v>
      </c>
      <c r="R199">
        <v>0.26600000000000001</v>
      </c>
      <c r="S199">
        <v>0.95599999999999996</v>
      </c>
      <c r="T199">
        <v>255</v>
      </c>
      <c r="U199">
        <v>255</v>
      </c>
      <c r="W199">
        <v>5.79E-2</v>
      </c>
      <c r="X199">
        <v>0.22</v>
      </c>
      <c r="Y199">
        <v>0.24</v>
      </c>
      <c r="Z199">
        <v>0.28000000000000003</v>
      </c>
      <c r="AA199">
        <v>0.33</v>
      </c>
      <c r="AB199">
        <v>0.66</v>
      </c>
      <c r="AC199">
        <v>0.12</v>
      </c>
      <c r="AD199">
        <v>22.88</v>
      </c>
      <c r="AE199">
        <v>12.66</v>
      </c>
      <c r="AF199">
        <v>5.52</v>
      </c>
      <c r="AO199">
        <v>3</v>
      </c>
      <c r="AP199">
        <v>0.01</v>
      </c>
      <c r="AQ199" t="s">
        <v>531</v>
      </c>
      <c r="AR199">
        <v>0.22</v>
      </c>
      <c r="AU199" t="s">
        <v>532</v>
      </c>
      <c r="AV199">
        <v>13.82</v>
      </c>
      <c r="AW199">
        <v>5.77</v>
      </c>
      <c r="AX199">
        <v>4.28</v>
      </c>
    </row>
    <row r="200" spans="1:53" x14ac:dyDescent="0.25">
      <c r="C200">
        <v>81</v>
      </c>
      <c r="E200" s="1">
        <v>491</v>
      </c>
      <c r="G200">
        <v>1</v>
      </c>
      <c r="H200" s="1">
        <v>491</v>
      </c>
      <c r="I200">
        <v>9</v>
      </c>
      <c r="J200">
        <v>1.794</v>
      </c>
      <c r="K200">
        <v>255</v>
      </c>
      <c r="L200">
        <v>255</v>
      </c>
      <c r="M200">
        <v>255</v>
      </c>
      <c r="N200">
        <v>6.2889999999999997</v>
      </c>
      <c r="O200">
        <v>8.0280000000000005</v>
      </c>
      <c r="P200">
        <v>0.42899999999999999</v>
      </c>
      <c r="Q200">
        <v>3.71</v>
      </c>
      <c r="R200">
        <v>0.27</v>
      </c>
      <c r="S200">
        <v>0.96599999999999997</v>
      </c>
      <c r="T200">
        <v>255</v>
      </c>
      <c r="U200">
        <v>255</v>
      </c>
      <c r="W200">
        <v>1.47E-2</v>
      </c>
      <c r="X200">
        <v>0.73</v>
      </c>
      <c r="Y200">
        <v>1.1200000000000001</v>
      </c>
      <c r="Z200">
        <v>0.98</v>
      </c>
      <c r="AA200">
        <v>0.15</v>
      </c>
      <c r="AB200">
        <v>0.05</v>
      </c>
      <c r="AC200">
        <v>0.01</v>
      </c>
      <c r="AO200" t="s">
        <v>467</v>
      </c>
      <c r="AP200">
        <v>0.05</v>
      </c>
      <c r="AV200">
        <v>12.27</v>
      </c>
      <c r="AW200">
        <v>6.08</v>
      </c>
      <c r="AX200">
        <v>1</v>
      </c>
    </row>
    <row r="201" spans="1:53" x14ac:dyDescent="0.25">
      <c r="C201">
        <v>81</v>
      </c>
      <c r="E201" s="1">
        <v>492</v>
      </c>
      <c r="G201">
        <v>1</v>
      </c>
      <c r="H201" s="1">
        <v>492</v>
      </c>
      <c r="I201">
        <v>10</v>
      </c>
      <c r="J201">
        <v>5.4359999999999999</v>
      </c>
      <c r="K201">
        <v>255</v>
      </c>
      <c r="L201">
        <v>255</v>
      </c>
      <c r="M201">
        <v>255</v>
      </c>
      <c r="N201">
        <v>8.7789999999999999</v>
      </c>
      <c r="O201">
        <v>8.8420000000000005</v>
      </c>
      <c r="P201">
        <v>0.39100000000000001</v>
      </c>
      <c r="Q201">
        <v>4.306</v>
      </c>
      <c r="R201">
        <v>0.23200000000000001</v>
      </c>
      <c r="S201">
        <v>0.97799999999999998</v>
      </c>
      <c r="T201">
        <v>255</v>
      </c>
      <c r="U201">
        <v>255</v>
      </c>
      <c r="W201">
        <v>4.2099999999999999E-2</v>
      </c>
      <c r="X201">
        <v>0.67</v>
      </c>
      <c r="Y201">
        <v>0.87</v>
      </c>
      <c r="Z201">
        <v>1.1299999999999999</v>
      </c>
      <c r="AA201">
        <v>0.41</v>
      </c>
      <c r="AB201">
        <v>0.02</v>
      </c>
      <c r="AC201">
        <v>0.05</v>
      </c>
      <c r="AO201" t="s">
        <v>467</v>
      </c>
      <c r="AP201">
        <v>7.0000000000000007E-2</v>
      </c>
      <c r="AV201">
        <v>9.02</v>
      </c>
      <c r="AW201">
        <v>8.07</v>
      </c>
      <c r="AX201">
        <v>1.1599999999999999</v>
      </c>
    </row>
    <row r="202" spans="1:53" x14ac:dyDescent="0.25">
      <c r="C202">
        <v>81</v>
      </c>
      <c r="E202" s="1">
        <v>493</v>
      </c>
      <c r="G202">
        <v>1</v>
      </c>
      <c r="H202" s="1">
        <v>493</v>
      </c>
      <c r="I202">
        <v>11</v>
      </c>
      <c r="J202">
        <v>5.1020000000000003</v>
      </c>
      <c r="K202">
        <v>255</v>
      </c>
      <c r="L202">
        <v>255</v>
      </c>
      <c r="M202">
        <v>255</v>
      </c>
      <c r="N202">
        <v>12.103999999999999</v>
      </c>
      <c r="O202">
        <v>8.3979999999999997</v>
      </c>
      <c r="P202">
        <v>0.33600000000000002</v>
      </c>
      <c r="Q202">
        <v>5.1059999999999999</v>
      </c>
      <c r="R202">
        <v>0.19600000000000001</v>
      </c>
      <c r="S202">
        <v>0.97</v>
      </c>
      <c r="T202">
        <v>255</v>
      </c>
      <c r="U202">
        <v>255</v>
      </c>
      <c r="W202">
        <v>3.4099999999999998E-2</v>
      </c>
      <c r="X202">
        <v>0.57999999999999996</v>
      </c>
      <c r="Y202">
        <v>0.79</v>
      </c>
      <c r="Z202">
        <v>0.79</v>
      </c>
      <c r="AA202">
        <v>0.34</v>
      </c>
      <c r="AB202">
        <v>0.03</v>
      </c>
      <c r="AO202" t="s">
        <v>467</v>
      </c>
      <c r="AP202">
        <v>7.0000000000000007E-2</v>
      </c>
      <c r="AV202">
        <v>10.46</v>
      </c>
      <c r="AW202">
        <v>8.25</v>
      </c>
      <c r="AX202">
        <v>0.92</v>
      </c>
    </row>
    <row r="203" spans="1:53" x14ac:dyDescent="0.25">
      <c r="C203">
        <v>81</v>
      </c>
      <c r="E203" s="1">
        <v>494</v>
      </c>
      <c r="G203">
        <v>1</v>
      </c>
      <c r="H203" s="1">
        <v>494</v>
      </c>
      <c r="I203">
        <v>12</v>
      </c>
      <c r="J203">
        <v>14.372</v>
      </c>
      <c r="K203">
        <v>255</v>
      </c>
      <c r="L203">
        <v>255</v>
      </c>
      <c r="M203">
        <v>255</v>
      </c>
      <c r="N203">
        <v>15.863</v>
      </c>
      <c r="O203">
        <v>8.7289999999999992</v>
      </c>
      <c r="P203">
        <v>0.36399999999999999</v>
      </c>
      <c r="Q203">
        <v>4.2859999999999996</v>
      </c>
      <c r="R203">
        <v>0.23300000000000001</v>
      </c>
      <c r="S203">
        <v>0.95399999999999996</v>
      </c>
      <c r="T203">
        <v>255</v>
      </c>
      <c r="U203">
        <v>255</v>
      </c>
      <c r="W203">
        <v>9.0800000000000006E-2</v>
      </c>
      <c r="X203">
        <v>0.88</v>
      </c>
      <c r="Y203">
        <v>1.04</v>
      </c>
      <c r="Z203">
        <v>1.2</v>
      </c>
      <c r="AA203">
        <v>1.34</v>
      </c>
      <c r="AB203">
        <v>7.0000000000000007E-2</v>
      </c>
      <c r="AC203">
        <v>0.04</v>
      </c>
      <c r="AO203">
        <v>3</v>
      </c>
      <c r="AP203">
        <v>0.08</v>
      </c>
    </row>
    <row r="204" spans="1:53" x14ac:dyDescent="0.25">
      <c r="C204">
        <v>81</v>
      </c>
      <c r="E204" s="1">
        <v>495</v>
      </c>
      <c r="G204">
        <v>8</v>
      </c>
      <c r="H204" s="1">
        <v>495</v>
      </c>
      <c r="I204">
        <v>13</v>
      </c>
      <c r="J204">
        <v>14.815</v>
      </c>
      <c r="K204">
        <v>255</v>
      </c>
      <c r="L204">
        <v>255</v>
      </c>
      <c r="M204">
        <v>255</v>
      </c>
      <c r="N204">
        <v>2.87</v>
      </c>
      <c r="O204">
        <v>20.042999999999999</v>
      </c>
      <c r="P204">
        <v>0.36499999999999999</v>
      </c>
      <c r="Q204">
        <v>4.2720000000000002</v>
      </c>
      <c r="R204">
        <v>0.23400000000000001</v>
      </c>
      <c r="S204">
        <v>0.96099999999999997</v>
      </c>
      <c r="T204">
        <v>255</v>
      </c>
      <c r="U204">
        <v>255</v>
      </c>
      <c r="W204">
        <v>0.1152</v>
      </c>
      <c r="X204">
        <v>0.62</v>
      </c>
      <c r="Y204">
        <v>0.69</v>
      </c>
      <c r="Z204">
        <v>0.69</v>
      </c>
      <c r="AA204">
        <v>1.03</v>
      </c>
      <c r="AB204">
        <v>1.41</v>
      </c>
      <c r="AC204" t="s">
        <v>466</v>
      </c>
      <c r="AD204">
        <v>25.35</v>
      </c>
      <c r="AE204">
        <v>14.54</v>
      </c>
      <c r="AF204">
        <v>8.7100000000000009</v>
      </c>
      <c r="AO204">
        <v>3</v>
      </c>
      <c r="AP204">
        <v>0.06</v>
      </c>
      <c r="AY204">
        <v>1</v>
      </c>
      <c r="AZ204">
        <v>0.2</v>
      </c>
    </row>
    <row r="205" spans="1:53" x14ac:dyDescent="0.25">
      <c r="C205">
        <v>81</v>
      </c>
      <c r="E205" s="1">
        <v>496</v>
      </c>
      <c r="G205">
        <v>8</v>
      </c>
      <c r="H205" s="1">
        <v>496</v>
      </c>
      <c r="I205">
        <v>14</v>
      </c>
      <c r="J205">
        <v>22.683</v>
      </c>
      <c r="K205">
        <v>255</v>
      </c>
      <c r="L205">
        <v>255</v>
      </c>
      <c r="M205">
        <v>255</v>
      </c>
      <c r="N205">
        <v>7.2469999999999999</v>
      </c>
      <c r="O205">
        <v>19.111000000000001</v>
      </c>
      <c r="P205">
        <v>0.45900000000000002</v>
      </c>
      <c r="Q205">
        <v>3.5409999999999999</v>
      </c>
      <c r="R205">
        <v>0.28199999999999997</v>
      </c>
      <c r="S205">
        <v>0.97299999999999998</v>
      </c>
      <c r="T205">
        <v>255</v>
      </c>
      <c r="U205">
        <v>255</v>
      </c>
      <c r="W205">
        <v>0.1855</v>
      </c>
      <c r="X205">
        <v>0.64</v>
      </c>
      <c r="Y205">
        <v>0.78</v>
      </c>
      <c r="Z205">
        <v>0.83</v>
      </c>
      <c r="AA205">
        <v>1.72</v>
      </c>
      <c r="AB205">
        <v>3.43</v>
      </c>
      <c r="AC205">
        <v>7.0000000000000007E-2</v>
      </c>
      <c r="AD205">
        <v>30.45</v>
      </c>
      <c r="AE205">
        <v>19.440000000000001</v>
      </c>
      <c r="AF205">
        <v>12.13</v>
      </c>
      <c r="AO205">
        <v>3</v>
      </c>
      <c r="AP205">
        <v>0.06</v>
      </c>
      <c r="AY205">
        <v>1</v>
      </c>
      <c r="AZ205">
        <v>0.16</v>
      </c>
    </row>
    <row r="206" spans="1:53" x14ac:dyDescent="0.25">
      <c r="C206">
        <v>81</v>
      </c>
      <c r="E206" s="1">
        <v>497</v>
      </c>
      <c r="G206">
        <v>8</v>
      </c>
      <c r="H206" s="1">
        <v>497</v>
      </c>
      <c r="I206">
        <v>15</v>
      </c>
      <c r="J206">
        <v>15.433999999999999</v>
      </c>
      <c r="K206">
        <v>255</v>
      </c>
      <c r="L206">
        <v>255</v>
      </c>
      <c r="M206">
        <v>255</v>
      </c>
      <c r="N206">
        <v>11.679</v>
      </c>
      <c r="O206">
        <v>19.616</v>
      </c>
      <c r="P206">
        <v>0.32500000000000001</v>
      </c>
      <c r="Q206">
        <v>4.95</v>
      </c>
      <c r="R206">
        <v>0.20200000000000001</v>
      </c>
      <c r="S206">
        <v>0.95799999999999996</v>
      </c>
      <c r="T206">
        <v>255</v>
      </c>
      <c r="U206">
        <v>255</v>
      </c>
      <c r="W206">
        <v>0.1517</v>
      </c>
      <c r="X206">
        <v>0.7</v>
      </c>
      <c r="Y206">
        <v>0.84</v>
      </c>
      <c r="Z206">
        <v>0.89</v>
      </c>
      <c r="AA206">
        <v>1.25</v>
      </c>
      <c r="AB206">
        <v>1.33</v>
      </c>
      <c r="AC206">
        <v>0.06</v>
      </c>
      <c r="AD206">
        <v>27.39</v>
      </c>
      <c r="AE206">
        <v>11.84</v>
      </c>
      <c r="AF206">
        <v>8.06</v>
      </c>
      <c r="AO206">
        <v>3</v>
      </c>
      <c r="AP206">
        <v>0.06</v>
      </c>
      <c r="AY206">
        <v>1</v>
      </c>
      <c r="AZ206">
        <v>0.14000000000000001</v>
      </c>
    </row>
    <row r="207" spans="1:53" x14ac:dyDescent="0.25">
      <c r="C207">
        <v>81</v>
      </c>
      <c r="E207" s="1">
        <v>498</v>
      </c>
      <c r="G207">
        <v>8</v>
      </c>
      <c r="H207" s="1">
        <v>498</v>
      </c>
      <c r="I207">
        <v>16</v>
      </c>
      <c r="J207">
        <v>2.3170000000000002</v>
      </c>
      <c r="K207">
        <v>255</v>
      </c>
      <c r="L207">
        <v>255</v>
      </c>
      <c r="M207">
        <v>255</v>
      </c>
      <c r="N207">
        <v>14.349</v>
      </c>
      <c r="O207">
        <v>20.346</v>
      </c>
      <c r="P207">
        <v>0.246</v>
      </c>
      <c r="Q207">
        <v>6.5919999999999996</v>
      </c>
      <c r="R207">
        <v>0.152</v>
      </c>
      <c r="S207">
        <v>0.90300000000000002</v>
      </c>
      <c r="T207">
        <v>255</v>
      </c>
      <c r="U207">
        <v>255</v>
      </c>
      <c r="W207">
        <v>2.07E-2</v>
      </c>
      <c r="X207">
        <v>0.46</v>
      </c>
      <c r="Y207">
        <v>0.46</v>
      </c>
      <c r="Z207">
        <v>0.56999999999999995</v>
      </c>
      <c r="AA207">
        <v>0.12</v>
      </c>
      <c r="AO207" t="s">
        <v>467</v>
      </c>
      <c r="AP207">
        <v>0.08</v>
      </c>
      <c r="AV207">
        <v>24.85</v>
      </c>
      <c r="AW207">
        <v>6.75</v>
      </c>
      <c r="AX207">
        <v>0.91</v>
      </c>
    </row>
    <row r="208" spans="1:53" x14ac:dyDescent="0.25">
      <c r="C208">
        <v>81</v>
      </c>
      <c r="E208" s="1">
        <v>499</v>
      </c>
      <c r="G208">
        <v>8</v>
      </c>
      <c r="H208" s="1">
        <v>499</v>
      </c>
      <c r="I208">
        <v>17</v>
      </c>
      <c r="J208">
        <v>4.5</v>
      </c>
      <c r="K208">
        <v>255</v>
      </c>
      <c r="L208">
        <v>255</v>
      </c>
      <c r="M208">
        <v>255</v>
      </c>
      <c r="N208">
        <v>17.166</v>
      </c>
      <c r="O208">
        <v>20.727</v>
      </c>
      <c r="P208">
        <v>0.218</v>
      </c>
      <c r="Q208">
        <v>8.26</v>
      </c>
      <c r="R208">
        <v>0.121</v>
      </c>
      <c r="S208">
        <v>0.95</v>
      </c>
      <c r="T208">
        <v>255</v>
      </c>
      <c r="U208">
        <v>255</v>
      </c>
      <c r="W208">
        <v>2.86E-2</v>
      </c>
      <c r="X208">
        <v>0.6</v>
      </c>
      <c r="Y208">
        <v>0.57999999999999996</v>
      </c>
      <c r="Z208">
        <v>0.85</v>
      </c>
      <c r="AA208">
        <v>0.32</v>
      </c>
      <c r="AB208">
        <v>0.02</v>
      </c>
      <c r="AO208" t="s">
        <v>467</v>
      </c>
      <c r="AP208">
        <v>0.08</v>
      </c>
      <c r="AV208">
        <v>22.29</v>
      </c>
      <c r="AW208">
        <v>6.93</v>
      </c>
      <c r="AX208">
        <v>1.2</v>
      </c>
    </row>
    <row r="209" spans="3:52" x14ac:dyDescent="0.25">
      <c r="C209">
        <v>81</v>
      </c>
      <c r="E209" s="1">
        <v>500</v>
      </c>
      <c r="G209">
        <v>8</v>
      </c>
      <c r="H209" s="1">
        <v>500</v>
      </c>
      <c r="I209">
        <v>1</v>
      </c>
      <c r="J209">
        <v>3.347</v>
      </c>
      <c r="K209">
        <v>255</v>
      </c>
      <c r="L209">
        <v>255</v>
      </c>
      <c r="M209">
        <v>255</v>
      </c>
      <c r="N209">
        <v>4.1989999999999998</v>
      </c>
      <c r="O209">
        <v>4.0789999999999997</v>
      </c>
      <c r="P209">
        <v>0.33200000000000002</v>
      </c>
      <c r="Q209">
        <v>4.05</v>
      </c>
      <c r="R209">
        <v>0.247</v>
      </c>
      <c r="S209">
        <v>0.90500000000000003</v>
      </c>
      <c r="T209">
        <v>255</v>
      </c>
      <c r="U209">
        <v>255</v>
      </c>
      <c r="W209">
        <v>1.6299999999999999E-2</v>
      </c>
      <c r="X209">
        <v>0.56999999999999995</v>
      </c>
      <c r="Y209">
        <v>0.64</v>
      </c>
      <c r="Z209">
        <v>0.83</v>
      </c>
      <c r="AA209">
        <v>0.21</v>
      </c>
      <c r="AO209" t="s">
        <v>467</v>
      </c>
      <c r="AP209">
        <v>0.09</v>
      </c>
      <c r="AV209">
        <v>12</v>
      </c>
      <c r="AW209">
        <v>8.65</v>
      </c>
    </row>
    <row r="210" spans="3:52" x14ac:dyDescent="0.25">
      <c r="C210">
        <v>81</v>
      </c>
      <c r="E210" s="1">
        <v>501</v>
      </c>
      <c r="G210">
        <v>8</v>
      </c>
      <c r="H210" s="1">
        <v>501</v>
      </c>
      <c r="I210">
        <v>2</v>
      </c>
      <c r="J210">
        <v>3.4460000000000002</v>
      </c>
      <c r="K210">
        <v>255</v>
      </c>
      <c r="L210">
        <v>255</v>
      </c>
      <c r="M210">
        <v>255</v>
      </c>
      <c r="N210">
        <v>7.0469999999999997</v>
      </c>
      <c r="O210">
        <v>4.1230000000000002</v>
      </c>
      <c r="P210">
        <v>0.38300000000000001</v>
      </c>
      <c r="Q210">
        <v>3.6789999999999998</v>
      </c>
      <c r="R210">
        <v>0.27200000000000002</v>
      </c>
      <c r="S210">
        <v>0.95899999999999996</v>
      </c>
      <c r="T210">
        <v>255</v>
      </c>
      <c r="U210">
        <v>255</v>
      </c>
      <c r="W210">
        <v>4.0300000000000002E-2</v>
      </c>
      <c r="X210">
        <v>0.72</v>
      </c>
      <c r="Y210">
        <v>0.9</v>
      </c>
      <c r="Z210">
        <v>0.97</v>
      </c>
      <c r="AA210">
        <v>0.26</v>
      </c>
      <c r="AB210">
        <v>0.03</v>
      </c>
      <c r="AC210">
        <v>0.05</v>
      </c>
    </row>
    <row r="211" spans="3:52" x14ac:dyDescent="0.25">
      <c r="C211">
        <v>81</v>
      </c>
      <c r="E211" s="1">
        <v>502</v>
      </c>
      <c r="G211">
        <v>8</v>
      </c>
      <c r="H211" s="1">
        <v>502</v>
      </c>
      <c r="I211">
        <v>3</v>
      </c>
      <c r="J211">
        <v>2.0139999999999998</v>
      </c>
      <c r="K211">
        <v>255</v>
      </c>
      <c r="L211">
        <v>255</v>
      </c>
      <c r="M211">
        <v>255</v>
      </c>
      <c r="N211">
        <v>9.6639999999999997</v>
      </c>
      <c r="O211">
        <v>4.3849999999999998</v>
      </c>
      <c r="P211">
        <v>0.41799999999999998</v>
      </c>
      <c r="Q211">
        <v>3.3639999999999999</v>
      </c>
      <c r="R211">
        <v>0.29699999999999999</v>
      </c>
      <c r="S211">
        <v>0.93799999999999994</v>
      </c>
      <c r="T211">
        <v>255</v>
      </c>
      <c r="U211">
        <v>255</v>
      </c>
      <c r="W211">
        <v>2.2599999999999999E-2</v>
      </c>
      <c r="X211">
        <v>0.71</v>
      </c>
      <c r="Y211">
        <v>0.78</v>
      </c>
      <c r="Z211">
        <v>0.76</v>
      </c>
      <c r="AA211">
        <v>0.13</v>
      </c>
      <c r="AM211" t="s">
        <v>46</v>
      </c>
      <c r="AN211" t="s">
        <v>51</v>
      </c>
      <c r="AO211" t="s">
        <v>46</v>
      </c>
    </row>
    <row r="212" spans="3:52" x14ac:dyDescent="0.25">
      <c r="C212">
        <v>81</v>
      </c>
      <c r="E212" s="1">
        <v>503</v>
      </c>
      <c r="G212">
        <v>8</v>
      </c>
      <c r="H212" s="1">
        <v>503</v>
      </c>
      <c r="I212">
        <v>4</v>
      </c>
      <c r="J212">
        <v>47.027000000000001</v>
      </c>
      <c r="K212">
        <v>255</v>
      </c>
      <c r="L212">
        <v>255</v>
      </c>
      <c r="M212">
        <v>255</v>
      </c>
      <c r="N212">
        <v>9.4390000000000001</v>
      </c>
      <c r="O212">
        <v>16.552</v>
      </c>
      <c r="P212">
        <v>0.29599999999999999</v>
      </c>
      <c r="Q212">
        <v>6.218</v>
      </c>
      <c r="R212">
        <v>0.161</v>
      </c>
      <c r="S212">
        <v>0.97199999999999998</v>
      </c>
      <c r="T212">
        <v>255</v>
      </c>
      <c r="U212">
        <v>255</v>
      </c>
      <c r="W212">
        <v>0.96619999999999995</v>
      </c>
      <c r="X212">
        <v>1.62</v>
      </c>
      <c r="Y212">
        <v>1.76</v>
      </c>
      <c r="Z212">
        <v>1.54</v>
      </c>
      <c r="AA212">
        <v>6.5</v>
      </c>
      <c r="AB212" t="s">
        <v>466</v>
      </c>
      <c r="AC212" t="s">
        <v>466</v>
      </c>
      <c r="AO212">
        <v>3</v>
      </c>
      <c r="AP212">
        <v>0.09</v>
      </c>
    </row>
    <row r="213" spans="3:52" x14ac:dyDescent="0.25">
      <c r="C213">
        <v>81</v>
      </c>
      <c r="E213" s="1">
        <v>504</v>
      </c>
      <c r="G213">
        <v>6</v>
      </c>
      <c r="H213" s="1">
        <v>504</v>
      </c>
      <c r="I213">
        <v>5</v>
      </c>
      <c r="J213">
        <v>28.974</v>
      </c>
      <c r="K213">
        <v>255</v>
      </c>
      <c r="L213">
        <v>255</v>
      </c>
      <c r="M213">
        <v>255</v>
      </c>
      <c r="N213">
        <v>7.806</v>
      </c>
      <c r="O213">
        <v>20.869</v>
      </c>
      <c r="P213">
        <v>0.32100000000000001</v>
      </c>
      <c r="Q213">
        <v>5.0439999999999996</v>
      </c>
      <c r="R213">
        <v>0.19800000000000001</v>
      </c>
      <c r="S213">
        <v>0.96199999999999997</v>
      </c>
      <c r="T213">
        <v>255</v>
      </c>
      <c r="U213">
        <v>255</v>
      </c>
      <c r="W213">
        <v>0.2228</v>
      </c>
      <c r="X213">
        <v>0.74</v>
      </c>
      <c r="Y213">
        <v>0.85</v>
      </c>
      <c r="Z213">
        <v>0.89</v>
      </c>
      <c r="AA213">
        <v>2.42</v>
      </c>
      <c r="AB213">
        <v>1.41</v>
      </c>
      <c r="AC213">
        <v>0.12</v>
      </c>
      <c r="AD213">
        <v>25.98</v>
      </c>
      <c r="AE213">
        <v>13.18</v>
      </c>
      <c r="AF213">
        <v>8.57</v>
      </c>
      <c r="AH213" t="s">
        <v>532</v>
      </c>
      <c r="AO213">
        <v>3</v>
      </c>
      <c r="AP213">
        <v>0.06</v>
      </c>
      <c r="AQ213" t="s">
        <v>537</v>
      </c>
      <c r="AR213">
        <v>0.23</v>
      </c>
      <c r="AU213" t="s">
        <v>532</v>
      </c>
      <c r="AV213">
        <v>9.5399999999999991</v>
      </c>
      <c r="AW213">
        <v>5.86</v>
      </c>
      <c r="AX213">
        <v>4.8</v>
      </c>
      <c r="AY213">
        <v>1</v>
      </c>
      <c r="AZ213">
        <v>0.16</v>
      </c>
    </row>
    <row r="214" spans="3:52" x14ac:dyDescent="0.25">
      <c r="C214">
        <v>81</v>
      </c>
      <c r="E214" s="1">
        <v>505</v>
      </c>
      <c r="G214">
        <v>6</v>
      </c>
      <c r="H214" s="1">
        <v>505</v>
      </c>
      <c r="I214">
        <v>6</v>
      </c>
      <c r="J214">
        <v>23.138999999999999</v>
      </c>
      <c r="K214">
        <v>255</v>
      </c>
      <c r="L214">
        <v>255</v>
      </c>
      <c r="M214">
        <v>255</v>
      </c>
      <c r="N214">
        <v>8.1110000000000007</v>
      </c>
      <c r="O214">
        <v>25.51</v>
      </c>
      <c r="P214">
        <v>0.33500000000000002</v>
      </c>
      <c r="Q214">
        <v>4.5789999999999997</v>
      </c>
      <c r="R214">
        <v>0.218</v>
      </c>
      <c r="S214">
        <v>0.96499999999999997</v>
      </c>
      <c r="T214">
        <v>255</v>
      </c>
      <c r="U214">
        <v>255</v>
      </c>
      <c r="W214">
        <v>0.20799999999999999</v>
      </c>
      <c r="X214">
        <v>0.95</v>
      </c>
      <c r="Y214">
        <v>1.1599999999999999</v>
      </c>
      <c r="Z214">
        <v>1.24</v>
      </c>
      <c r="AA214">
        <v>2.46</v>
      </c>
      <c r="AB214">
        <v>3.93</v>
      </c>
      <c r="AC214">
        <v>0.09</v>
      </c>
      <c r="AD214">
        <v>34.31</v>
      </c>
      <c r="AE214">
        <v>19.97</v>
      </c>
      <c r="AF214">
        <v>11.59</v>
      </c>
      <c r="AO214">
        <v>3</v>
      </c>
      <c r="AP214">
        <v>0.09</v>
      </c>
      <c r="AQ214" t="s">
        <v>537</v>
      </c>
      <c r="AR214">
        <v>0.09</v>
      </c>
      <c r="AU214" t="s">
        <v>532</v>
      </c>
      <c r="AV214">
        <v>7.78</v>
      </c>
      <c r="AW214">
        <v>5.32</v>
      </c>
      <c r="AX214">
        <v>3.98</v>
      </c>
    </row>
    <row r="215" spans="3:52" x14ac:dyDescent="0.25">
      <c r="C215">
        <v>81</v>
      </c>
      <c r="E215" s="1">
        <v>506</v>
      </c>
      <c r="G215">
        <v>6</v>
      </c>
      <c r="H215" s="1">
        <v>506</v>
      </c>
      <c r="I215">
        <v>7</v>
      </c>
      <c r="J215">
        <v>19.285</v>
      </c>
      <c r="K215">
        <v>255</v>
      </c>
      <c r="L215">
        <v>255</v>
      </c>
      <c r="M215">
        <v>255</v>
      </c>
      <c r="N215">
        <v>12.464</v>
      </c>
      <c r="O215">
        <v>7.6269999999999998</v>
      </c>
      <c r="P215">
        <v>0.36599999999999999</v>
      </c>
      <c r="Q215">
        <v>4.6390000000000002</v>
      </c>
      <c r="R215">
        <v>0.216</v>
      </c>
      <c r="S215">
        <v>0.97599999999999998</v>
      </c>
      <c r="T215">
        <v>255</v>
      </c>
      <c r="U215">
        <v>255</v>
      </c>
      <c r="W215">
        <v>0.16830000000000001</v>
      </c>
      <c r="X215">
        <v>0.59</v>
      </c>
      <c r="Y215">
        <v>0.88</v>
      </c>
      <c r="Z215">
        <v>0.92</v>
      </c>
      <c r="AA215">
        <v>1.48</v>
      </c>
      <c r="AB215" t="s">
        <v>466</v>
      </c>
      <c r="AC215" t="s">
        <v>466</v>
      </c>
      <c r="AO215">
        <v>3</v>
      </c>
      <c r="AP215">
        <v>0.05</v>
      </c>
    </row>
    <row r="216" spans="3:52" x14ac:dyDescent="0.25">
      <c r="C216">
        <v>81</v>
      </c>
      <c r="E216" s="1">
        <v>507</v>
      </c>
      <c r="G216">
        <v>6</v>
      </c>
      <c r="H216" s="1">
        <v>507</v>
      </c>
      <c r="J216">
        <v>62.022999999999996</v>
      </c>
      <c r="W216">
        <v>0.54749999999999999</v>
      </c>
      <c r="X216">
        <v>0.32</v>
      </c>
      <c r="Y216">
        <v>0.44</v>
      </c>
      <c r="Z216">
        <v>0.66</v>
      </c>
      <c r="AA216">
        <v>2.98</v>
      </c>
      <c r="AB216">
        <v>5.72</v>
      </c>
      <c r="AC216">
        <v>0.24</v>
      </c>
      <c r="AD216">
        <v>60.22</v>
      </c>
      <c r="AE216">
        <v>23.02</v>
      </c>
      <c r="AF216">
        <v>12.76</v>
      </c>
      <c r="AH216" t="s">
        <v>532</v>
      </c>
      <c r="AO216">
        <v>3</v>
      </c>
      <c r="AP216">
        <v>0.02</v>
      </c>
    </row>
    <row r="217" spans="3:52" x14ac:dyDescent="0.25">
      <c r="C217">
        <v>81</v>
      </c>
      <c r="E217" s="1">
        <v>508</v>
      </c>
      <c r="G217">
        <v>6</v>
      </c>
      <c r="H217" s="1">
        <v>508</v>
      </c>
      <c r="I217">
        <v>8</v>
      </c>
      <c r="J217">
        <v>14.348000000000001</v>
      </c>
      <c r="K217">
        <v>255</v>
      </c>
      <c r="L217">
        <v>255</v>
      </c>
      <c r="M217">
        <v>255</v>
      </c>
      <c r="N217">
        <v>16.565000000000001</v>
      </c>
      <c r="O217">
        <v>8.7230000000000008</v>
      </c>
      <c r="P217">
        <v>0.39600000000000002</v>
      </c>
      <c r="Q217">
        <v>3.141</v>
      </c>
      <c r="R217">
        <v>0.318</v>
      </c>
      <c r="S217">
        <v>0.89400000000000002</v>
      </c>
      <c r="T217">
        <v>255</v>
      </c>
      <c r="U217">
        <v>255</v>
      </c>
      <c r="W217">
        <v>0.1133</v>
      </c>
      <c r="X217">
        <v>0.87</v>
      </c>
      <c r="Y217">
        <v>1.1200000000000001</v>
      </c>
      <c r="Z217">
        <v>1.02</v>
      </c>
      <c r="AA217">
        <v>1.33</v>
      </c>
      <c r="AB217">
        <v>0.13</v>
      </c>
      <c r="AC217">
        <v>0.05</v>
      </c>
      <c r="AO217">
        <v>3</v>
      </c>
      <c r="AP217">
        <v>0.08</v>
      </c>
    </row>
    <row r="218" spans="3:52" x14ac:dyDescent="0.25">
      <c r="C218">
        <v>81</v>
      </c>
      <c r="E218" s="1">
        <v>509</v>
      </c>
      <c r="G218">
        <v>6</v>
      </c>
      <c r="H218" s="1">
        <v>509</v>
      </c>
      <c r="I218">
        <v>9</v>
      </c>
      <c r="J218">
        <v>6.0209999999999999</v>
      </c>
      <c r="K218">
        <v>255</v>
      </c>
      <c r="L218">
        <v>255</v>
      </c>
      <c r="M218">
        <v>255</v>
      </c>
      <c r="N218">
        <v>15.468</v>
      </c>
      <c r="O218">
        <v>14.733000000000001</v>
      </c>
      <c r="P218">
        <v>0.39</v>
      </c>
      <c r="Q218">
        <v>4.0149999999999997</v>
      </c>
      <c r="R218">
        <v>0.249</v>
      </c>
      <c r="S218">
        <v>0.94099999999999995</v>
      </c>
      <c r="T218">
        <v>255</v>
      </c>
      <c r="U218">
        <v>255</v>
      </c>
      <c r="W218">
        <v>4.1599999999999998E-2</v>
      </c>
      <c r="X218">
        <v>0.92</v>
      </c>
      <c r="Y218">
        <v>1.26</v>
      </c>
      <c r="Z218">
        <v>1.39</v>
      </c>
      <c r="AA218">
        <v>0.56999999999999995</v>
      </c>
      <c r="AB218">
        <v>0.03</v>
      </c>
      <c r="AC218">
        <v>0.04</v>
      </c>
      <c r="AM218" t="s">
        <v>46</v>
      </c>
      <c r="AN218" t="s">
        <v>46</v>
      </c>
      <c r="AO218" t="s">
        <v>46</v>
      </c>
    </row>
    <row r="219" spans="3:52" x14ac:dyDescent="0.25">
      <c r="C219">
        <v>81</v>
      </c>
      <c r="G219">
        <v>3</v>
      </c>
      <c r="H219" s="1">
        <v>529</v>
      </c>
      <c r="I219">
        <v>1</v>
      </c>
      <c r="J219">
        <v>23.824999999999999</v>
      </c>
      <c r="K219">
        <v>255</v>
      </c>
      <c r="L219">
        <v>255</v>
      </c>
      <c r="M219">
        <v>255</v>
      </c>
      <c r="N219">
        <v>4.7370000000000001</v>
      </c>
      <c r="O219">
        <v>7.98</v>
      </c>
      <c r="P219">
        <v>0.36599999999999999</v>
      </c>
      <c r="Q219">
        <v>4.7439999999999998</v>
      </c>
      <c r="R219">
        <v>0.21099999999999999</v>
      </c>
      <c r="S219">
        <v>0.98099999999999998</v>
      </c>
      <c r="T219">
        <v>255</v>
      </c>
      <c r="U219">
        <v>255</v>
      </c>
      <c r="W219">
        <v>0.21110000000000001</v>
      </c>
      <c r="X219">
        <v>0.83</v>
      </c>
      <c r="Y219">
        <v>1.1499999999999999</v>
      </c>
      <c r="Z219">
        <v>1.19</v>
      </c>
      <c r="AA219">
        <v>2.2799999999999998</v>
      </c>
      <c r="AB219">
        <v>1.83</v>
      </c>
      <c r="AC219">
        <v>7.0000000000000007E-2</v>
      </c>
      <c r="AD219">
        <v>29.21</v>
      </c>
      <c r="AE219">
        <v>14.21</v>
      </c>
      <c r="AF219">
        <v>10.43</v>
      </c>
      <c r="AH219" t="s">
        <v>532</v>
      </c>
      <c r="AO219">
        <v>3</v>
      </c>
      <c r="AP219">
        <v>0.04</v>
      </c>
    </row>
    <row r="220" spans="3:52" x14ac:dyDescent="0.25">
      <c r="C220">
        <v>81</v>
      </c>
      <c r="G220">
        <v>3</v>
      </c>
      <c r="H220" s="1">
        <v>530</v>
      </c>
      <c r="I220">
        <v>2</v>
      </c>
      <c r="J220">
        <v>11.481999999999999</v>
      </c>
      <c r="K220">
        <v>255</v>
      </c>
      <c r="L220">
        <v>255</v>
      </c>
      <c r="M220">
        <v>255</v>
      </c>
      <c r="N220">
        <v>8.5180000000000007</v>
      </c>
      <c r="O220">
        <v>7.3170000000000002</v>
      </c>
      <c r="P220">
        <v>0.40799999999999997</v>
      </c>
      <c r="Q220">
        <v>3.645</v>
      </c>
      <c r="R220">
        <v>0.27400000000000002</v>
      </c>
      <c r="S220">
        <v>0.93500000000000005</v>
      </c>
      <c r="T220">
        <v>255</v>
      </c>
      <c r="U220">
        <v>255</v>
      </c>
      <c r="W220">
        <v>7.2700000000000001E-2</v>
      </c>
      <c r="X220">
        <v>0.67</v>
      </c>
      <c r="Y220">
        <v>0.82</v>
      </c>
      <c r="Z220">
        <v>0.83</v>
      </c>
      <c r="AA220">
        <v>0.83</v>
      </c>
      <c r="AB220">
        <v>0.05</v>
      </c>
      <c r="AO220">
        <v>3</v>
      </c>
      <c r="AP220">
        <v>0.06</v>
      </c>
    </row>
    <row r="221" spans="3:52" x14ac:dyDescent="0.25">
      <c r="C221">
        <v>81</v>
      </c>
      <c r="G221">
        <v>3</v>
      </c>
      <c r="H221" s="1">
        <v>531</v>
      </c>
      <c r="I221">
        <v>3</v>
      </c>
      <c r="J221">
        <v>4.5940000000000003</v>
      </c>
      <c r="K221">
        <v>255</v>
      </c>
      <c r="L221">
        <v>255</v>
      </c>
      <c r="M221">
        <v>255</v>
      </c>
      <c r="N221">
        <v>12.622</v>
      </c>
      <c r="O221">
        <v>7.5170000000000003</v>
      </c>
      <c r="P221">
        <v>0.36399999999999999</v>
      </c>
      <c r="Q221">
        <v>3.585</v>
      </c>
      <c r="R221">
        <v>0.27900000000000003</v>
      </c>
      <c r="S221">
        <v>0.90300000000000002</v>
      </c>
      <c r="T221">
        <v>255</v>
      </c>
      <c r="U221">
        <v>255</v>
      </c>
      <c r="W221">
        <v>2.87E-2</v>
      </c>
      <c r="X221">
        <v>0.73</v>
      </c>
      <c r="Y221">
        <v>0.84</v>
      </c>
      <c r="Z221">
        <v>0.84</v>
      </c>
      <c r="AA221">
        <v>0.33</v>
      </c>
      <c r="AO221" t="s">
        <v>467</v>
      </c>
      <c r="AP221">
        <v>7.0000000000000007E-2</v>
      </c>
      <c r="AV221">
        <v>8.09</v>
      </c>
      <c r="AW221">
        <v>12.95</v>
      </c>
      <c r="AX221">
        <v>0.95</v>
      </c>
    </row>
    <row r="222" spans="3:52" x14ac:dyDescent="0.25">
      <c r="C222">
        <v>81</v>
      </c>
      <c r="G222">
        <v>3</v>
      </c>
      <c r="H222" s="1">
        <v>532</v>
      </c>
      <c r="I222">
        <v>4</v>
      </c>
      <c r="J222">
        <v>8.5259999999999998</v>
      </c>
      <c r="K222">
        <v>255</v>
      </c>
      <c r="L222">
        <v>255</v>
      </c>
      <c r="M222">
        <v>255</v>
      </c>
      <c r="N222">
        <v>15.83</v>
      </c>
      <c r="O222">
        <v>7.6550000000000002</v>
      </c>
      <c r="P222">
        <v>0.33</v>
      </c>
      <c r="Q222">
        <v>3.8140000000000001</v>
      </c>
      <c r="R222">
        <v>0.26200000000000001</v>
      </c>
      <c r="S222">
        <v>0.89</v>
      </c>
      <c r="T222">
        <v>255</v>
      </c>
      <c r="U222">
        <v>255</v>
      </c>
      <c r="W222">
        <v>4.7800000000000002E-2</v>
      </c>
      <c r="X222">
        <v>0.67</v>
      </c>
      <c r="Y222">
        <v>0.83</v>
      </c>
      <c r="Z222">
        <v>0.86</v>
      </c>
      <c r="AA222">
        <v>0.61</v>
      </c>
      <c r="AO222">
        <v>3</v>
      </c>
      <c r="AP222">
        <v>7.0000000000000007E-2</v>
      </c>
    </row>
    <row r="223" spans="3:52" x14ac:dyDescent="0.25">
      <c r="H223" s="1" t="s">
        <v>825</v>
      </c>
      <c r="W223" s="44">
        <v>1.67E-2</v>
      </c>
    </row>
  </sheetData>
  <autoFilter ref="A1:BA223">
    <filterColumn colId="30" showButton="0"/>
    <filterColumn colId="31" showButton="0"/>
    <filterColumn colId="35" showButton="0"/>
    <filterColumn colId="36" showButton="0"/>
  </autoFilter>
  <mergeCells count="21">
    <mergeCell ref="AJ1:AL1"/>
    <mergeCell ref="AI1:AI2"/>
    <mergeCell ref="Z1:Z2"/>
    <mergeCell ref="Y1:Y2"/>
    <mergeCell ref="AE1:AG1"/>
    <mergeCell ref="AD1:AD2"/>
    <mergeCell ref="AA1:AA2"/>
    <mergeCell ref="AB1:AB2"/>
    <mergeCell ref="AC1:AC2"/>
    <mergeCell ref="X1:X2"/>
    <mergeCell ref="A1:A2"/>
    <mergeCell ref="B1:B2"/>
    <mergeCell ref="C1:C2"/>
    <mergeCell ref="D1:D2"/>
    <mergeCell ref="F1:F2"/>
    <mergeCell ref="E1:E2"/>
    <mergeCell ref="H1:H2"/>
    <mergeCell ref="G1:G2"/>
    <mergeCell ref="I1:I2"/>
    <mergeCell ref="J1:J2"/>
    <mergeCell ref="W1:W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Y78"/>
  <sheetViews>
    <sheetView workbookViewId="0">
      <selection activeCell="H25" sqref="H25"/>
    </sheetView>
  </sheetViews>
  <sheetFormatPr baseColWidth="10" defaultColWidth="14.42578125" defaultRowHeight="15" customHeight="1" x14ac:dyDescent="0.25"/>
  <cols>
    <col min="1" max="4" width="10.7109375" customWidth="1"/>
    <col min="5" max="5" width="13.42578125" customWidth="1"/>
    <col min="6" max="6" width="11.85546875" customWidth="1"/>
    <col min="7" max="7" width="13.42578125" customWidth="1"/>
    <col min="8" max="51" width="10.7109375" customWidth="1"/>
  </cols>
  <sheetData>
    <row r="1" spans="1:51" x14ac:dyDescent="0.25">
      <c r="A1" s="1" t="s">
        <v>131</v>
      </c>
      <c r="B1" s="1"/>
      <c r="C1" s="1" t="s">
        <v>133</v>
      </c>
      <c r="D1" s="1" t="s">
        <v>135</v>
      </c>
      <c r="E1" s="1" t="s">
        <v>137</v>
      </c>
      <c r="F1" s="1" t="s">
        <v>139</v>
      </c>
      <c r="G1" s="1" t="s">
        <v>141</v>
      </c>
      <c r="H1" s="1" t="s">
        <v>143</v>
      </c>
      <c r="I1" s="1" t="s">
        <v>144</v>
      </c>
      <c r="J1" s="1" t="s">
        <v>146</v>
      </c>
      <c r="K1" s="1" t="s">
        <v>148</v>
      </c>
      <c r="L1" s="1"/>
      <c r="M1" s="1"/>
      <c r="N1" s="1"/>
      <c r="O1" s="1" t="s">
        <v>149</v>
      </c>
      <c r="P1" s="11" t="s">
        <v>95</v>
      </c>
      <c r="Q1" s="11" t="s">
        <v>152</v>
      </c>
      <c r="R1" s="11" t="s">
        <v>153</v>
      </c>
      <c r="S1" s="13" t="s">
        <v>154</v>
      </c>
      <c r="T1" s="13" t="s">
        <v>156</v>
      </c>
      <c r="U1" s="14" t="s">
        <v>157</v>
      </c>
      <c r="V1" s="11" t="s">
        <v>94</v>
      </c>
      <c r="W1" s="14" t="s">
        <v>165</v>
      </c>
      <c r="X1" s="14" t="s">
        <v>166</v>
      </c>
      <c r="Y1" s="13" t="s">
        <v>167</v>
      </c>
      <c r="Z1" s="13" t="s">
        <v>168</v>
      </c>
      <c r="AA1" s="11" t="s">
        <v>169</v>
      </c>
      <c r="AB1" s="13" t="s">
        <v>171</v>
      </c>
      <c r="AC1" s="13" t="s">
        <v>172</v>
      </c>
      <c r="AD1" s="13" t="s">
        <v>92</v>
      </c>
      <c r="AE1" s="11" t="s">
        <v>66</v>
      </c>
      <c r="AF1" s="11" t="s">
        <v>62</v>
      </c>
      <c r="AG1" s="13" t="s">
        <v>109</v>
      </c>
      <c r="AH1" s="14" t="s">
        <v>173</v>
      </c>
      <c r="AI1" s="13" t="s">
        <v>71</v>
      </c>
      <c r="AJ1" s="14" t="s">
        <v>175</v>
      </c>
      <c r="AK1" s="13" t="s">
        <v>176</v>
      </c>
      <c r="AL1" s="11" t="s">
        <v>49</v>
      </c>
      <c r="AM1" s="13" t="s">
        <v>177</v>
      </c>
      <c r="AN1" s="11" t="s">
        <v>45</v>
      </c>
      <c r="AO1" s="13" t="s">
        <v>178</v>
      </c>
      <c r="AP1" s="11" t="s">
        <v>179</v>
      </c>
      <c r="AQ1" s="11" t="s">
        <v>74</v>
      </c>
      <c r="AR1" s="13" t="s">
        <v>181</v>
      </c>
      <c r="AS1" s="13" t="s">
        <v>182</v>
      </c>
      <c r="AT1" s="13" t="s">
        <v>88</v>
      </c>
      <c r="AU1" s="11" t="s">
        <v>63</v>
      </c>
      <c r="AV1" s="11" t="s">
        <v>183</v>
      </c>
      <c r="AW1" s="13" t="s">
        <v>184</v>
      </c>
      <c r="AX1" s="1"/>
      <c r="AY1" s="1"/>
    </row>
    <row r="2" spans="1:51" x14ac:dyDescent="0.25">
      <c r="A2" s="13" t="s">
        <v>95</v>
      </c>
      <c r="C2" t="s">
        <v>51</v>
      </c>
      <c r="D2" t="s">
        <v>51</v>
      </c>
      <c r="E2" t="b">
        <f t="shared" ref="E2:E35" si="0">AND(C2="si",D2="si")</f>
        <v>1</v>
      </c>
      <c r="F2" t="b">
        <f t="shared" ref="F2:F35" si="1">AND(C2="si",D2="no")</f>
        <v>0</v>
      </c>
      <c r="G2" t="b">
        <f t="shared" ref="G2:G35" si="2">AND(C2="no",D2="si")</f>
        <v>0</v>
      </c>
      <c r="H2">
        <v>22</v>
      </c>
      <c r="I2">
        <v>4</v>
      </c>
      <c r="J2">
        <f t="shared" ref="J2:J35" si="3">SUM(H2:I2)</f>
        <v>26</v>
      </c>
      <c r="P2" s="7">
        <v>104</v>
      </c>
      <c r="Q2" s="7">
        <v>45</v>
      </c>
      <c r="R2" s="17">
        <v>271</v>
      </c>
      <c r="S2" s="18">
        <v>396</v>
      </c>
      <c r="T2">
        <v>1</v>
      </c>
      <c r="V2" s="7">
        <v>68</v>
      </c>
      <c r="AA2" s="7">
        <v>41</v>
      </c>
      <c r="AE2" s="1">
        <v>125</v>
      </c>
      <c r="AF2" s="1">
        <v>118</v>
      </c>
      <c r="AI2" s="1">
        <v>129</v>
      </c>
      <c r="AL2" s="1">
        <v>220</v>
      </c>
      <c r="AN2" s="1">
        <v>110</v>
      </c>
      <c r="AP2" s="7">
        <v>7</v>
      </c>
      <c r="AQ2" s="1">
        <v>111</v>
      </c>
      <c r="AU2" s="7">
        <v>2</v>
      </c>
      <c r="AV2" s="7">
        <v>20</v>
      </c>
      <c r="AY2" t="s">
        <v>209</v>
      </c>
    </row>
    <row r="3" spans="1:51" x14ac:dyDescent="0.25">
      <c r="A3" s="13" t="s">
        <v>152</v>
      </c>
      <c r="C3" t="s">
        <v>51</v>
      </c>
      <c r="D3" t="s">
        <v>51</v>
      </c>
      <c r="E3" t="b">
        <f t="shared" si="0"/>
        <v>1</v>
      </c>
      <c r="F3" t="b">
        <f t="shared" si="1"/>
        <v>0</v>
      </c>
      <c r="G3" t="b">
        <f t="shared" si="2"/>
        <v>0</v>
      </c>
      <c r="H3">
        <v>15</v>
      </c>
      <c r="I3">
        <v>2</v>
      </c>
      <c r="J3">
        <f t="shared" si="3"/>
        <v>17</v>
      </c>
      <c r="P3" s="7">
        <v>106</v>
      </c>
      <c r="Q3" s="7">
        <v>46</v>
      </c>
      <c r="R3" s="17">
        <v>272</v>
      </c>
      <c r="S3" s="18">
        <v>405</v>
      </c>
      <c r="V3" s="7">
        <v>69</v>
      </c>
      <c r="AA3" s="1">
        <v>269</v>
      </c>
      <c r="AE3" s="1">
        <v>150</v>
      </c>
      <c r="AF3" s="1">
        <v>130</v>
      </c>
      <c r="AI3" s="1">
        <v>152</v>
      </c>
      <c r="AL3" s="1">
        <v>221</v>
      </c>
      <c r="AN3" s="1">
        <v>116</v>
      </c>
      <c r="AP3" s="7">
        <v>8</v>
      </c>
      <c r="AQ3" s="1">
        <v>133</v>
      </c>
      <c r="AU3" s="7">
        <v>3</v>
      </c>
      <c r="AV3" s="1">
        <v>225</v>
      </c>
      <c r="AY3">
        <f>13*3</f>
        <v>39</v>
      </c>
    </row>
    <row r="4" spans="1:51" x14ac:dyDescent="0.25">
      <c r="A4" s="13" t="s">
        <v>153</v>
      </c>
      <c r="C4" t="s">
        <v>51</v>
      </c>
      <c r="D4" t="s">
        <v>46</v>
      </c>
      <c r="E4" t="b">
        <f t="shared" si="0"/>
        <v>0</v>
      </c>
      <c r="F4" t="b">
        <f t="shared" si="1"/>
        <v>1</v>
      </c>
      <c r="G4" t="b">
        <f t="shared" si="2"/>
        <v>0</v>
      </c>
      <c r="H4">
        <v>13</v>
      </c>
      <c r="J4">
        <f t="shared" si="3"/>
        <v>13</v>
      </c>
      <c r="P4" s="1">
        <v>236</v>
      </c>
      <c r="Q4" s="7">
        <v>47</v>
      </c>
      <c r="R4" s="17">
        <v>273</v>
      </c>
      <c r="S4" s="18">
        <v>415</v>
      </c>
      <c r="V4" s="7">
        <v>70</v>
      </c>
      <c r="AA4" s="1">
        <v>270</v>
      </c>
      <c r="AE4" s="1">
        <v>151</v>
      </c>
      <c r="AF4" s="1">
        <v>131</v>
      </c>
      <c r="AI4" s="1">
        <v>161</v>
      </c>
      <c r="AL4" s="1">
        <v>222</v>
      </c>
      <c r="AN4" s="1">
        <v>121</v>
      </c>
      <c r="AP4" s="7">
        <v>9</v>
      </c>
      <c r="AQ4" s="1">
        <v>134</v>
      </c>
      <c r="AU4" s="7">
        <v>4</v>
      </c>
      <c r="AV4" s="1">
        <v>226</v>
      </c>
    </row>
    <row r="5" spans="1:51" x14ac:dyDescent="0.25">
      <c r="A5" s="13" t="s">
        <v>154</v>
      </c>
      <c r="C5" t="s">
        <v>51</v>
      </c>
      <c r="D5" t="s">
        <v>46</v>
      </c>
      <c r="E5" t="b">
        <f t="shared" si="0"/>
        <v>0</v>
      </c>
      <c r="F5" t="b">
        <f t="shared" si="1"/>
        <v>1</v>
      </c>
      <c r="G5" t="b">
        <f t="shared" si="2"/>
        <v>0</v>
      </c>
      <c r="H5">
        <v>4</v>
      </c>
      <c r="J5">
        <f t="shared" si="3"/>
        <v>4</v>
      </c>
      <c r="P5" s="1">
        <v>286</v>
      </c>
      <c r="Q5" s="7">
        <v>58</v>
      </c>
      <c r="R5" s="18">
        <v>287</v>
      </c>
      <c r="S5" s="18">
        <v>417</v>
      </c>
      <c r="V5" s="1">
        <v>158</v>
      </c>
      <c r="AA5" s="1">
        <v>284</v>
      </c>
      <c r="AE5" s="1">
        <v>154</v>
      </c>
      <c r="AF5" s="1">
        <v>132</v>
      </c>
      <c r="AL5" s="1">
        <v>223</v>
      </c>
      <c r="AN5" s="1">
        <v>128</v>
      </c>
      <c r="AP5" s="7">
        <v>10</v>
      </c>
      <c r="AQ5" s="1">
        <v>149</v>
      </c>
      <c r="AU5" s="7">
        <v>5</v>
      </c>
      <c r="AV5" s="1">
        <v>248</v>
      </c>
      <c r="AX5" s="11"/>
      <c r="AY5" s="11"/>
    </row>
    <row r="6" spans="1:51" x14ac:dyDescent="0.25">
      <c r="A6" s="13" t="s">
        <v>156</v>
      </c>
      <c r="C6" t="s">
        <v>51</v>
      </c>
      <c r="D6" t="s">
        <v>46</v>
      </c>
      <c r="E6" t="b">
        <f t="shared" si="0"/>
        <v>0</v>
      </c>
      <c r="F6" t="b">
        <f t="shared" si="1"/>
        <v>1</v>
      </c>
      <c r="G6" t="b">
        <f t="shared" si="2"/>
        <v>0</v>
      </c>
      <c r="H6">
        <v>2</v>
      </c>
      <c r="J6">
        <f t="shared" si="3"/>
        <v>2</v>
      </c>
      <c r="P6" s="18">
        <v>386</v>
      </c>
      <c r="Q6" s="7">
        <v>76</v>
      </c>
      <c r="R6" s="17">
        <v>298</v>
      </c>
      <c r="V6" s="1">
        <v>159</v>
      </c>
      <c r="AA6" s="25">
        <v>323</v>
      </c>
      <c r="AE6" s="1">
        <v>155</v>
      </c>
      <c r="AF6" s="1">
        <v>146</v>
      </c>
      <c r="AL6" s="1">
        <v>228</v>
      </c>
      <c r="AN6" s="1">
        <v>147</v>
      </c>
      <c r="AP6" s="7">
        <v>17</v>
      </c>
      <c r="AQ6" s="1">
        <v>187</v>
      </c>
      <c r="AU6" s="7">
        <v>11</v>
      </c>
      <c r="AV6" s="1">
        <v>249</v>
      </c>
      <c r="AX6" s="7"/>
      <c r="AY6" s="7"/>
    </row>
    <row r="7" spans="1:51" x14ac:dyDescent="0.25">
      <c r="A7" s="14" t="s">
        <v>157</v>
      </c>
      <c r="C7" t="s">
        <v>51</v>
      </c>
      <c r="D7" t="s">
        <v>46</v>
      </c>
      <c r="E7" t="b">
        <f t="shared" si="0"/>
        <v>0</v>
      </c>
      <c r="F7" t="b">
        <f t="shared" si="1"/>
        <v>1</v>
      </c>
      <c r="G7" t="b">
        <f t="shared" si="2"/>
        <v>0</v>
      </c>
      <c r="H7">
        <v>1</v>
      </c>
      <c r="J7">
        <f t="shared" si="3"/>
        <v>1</v>
      </c>
      <c r="P7" s="18">
        <v>401</v>
      </c>
      <c r="Q7" s="7">
        <v>98</v>
      </c>
      <c r="R7" s="18">
        <v>394</v>
      </c>
      <c r="V7" s="1">
        <v>160</v>
      </c>
      <c r="AA7" s="1">
        <v>342</v>
      </c>
      <c r="AE7" s="1">
        <v>177</v>
      </c>
      <c r="AL7" s="1">
        <v>229</v>
      </c>
      <c r="AN7" s="1">
        <v>156</v>
      </c>
      <c r="AP7" s="7">
        <v>18</v>
      </c>
      <c r="AQ7" s="1">
        <v>188</v>
      </c>
      <c r="AU7" s="7">
        <v>12</v>
      </c>
      <c r="AV7" s="1">
        <v>299</v>
      </c>
      <c r="AX7" s="7"/>
      <c r="AY7" s="7"/>
    </row>
    <row r="8" spans="1:51" x14ac:dyDescent="0.25">
      <c r="A8" s="13" t="s">
        <v>94</v>
      </c>
      <c r="C8" t="s">
        <v>51</v>
      </c>
      <c r="D8" t="s">
        <v>51</v>
      </c>
      <c r="E8" t="b">
        <f t="shared" si="0"/>
        <v>1</v>
      </c>
      <c r="F8" t="b">
        <f t="shared" si="1"/>
        <v>0</v>
      </c>
      <c r="G8" t="b">
        <f t="shared" si="2"/>
        <v>0</v>
      </c>
      <c r="H8">
        <v>3</v>
      </c>
      <c r="I8">
        <v>4</v>
      </c>
      <c r="J8">
        <f t="shared" si="3"/>
        <v>7</v>
      </c>
      <c r="P8" s="1">
        <v>349</v>
      </c>
      <c r="Q8" s="7">
        <v>99</v>
      </c>
      <c r="R8" s="18">
        <v>406</v>
      </c>
      <c r="V8" s="1">
        <v>181</v>
      </c>
      <c r="AA8" s="1">
        <v>343</v>
      </c>
      <c r="AL8" s="1">
        <v>234</v>
      </c>
      <c r="AN8" s="1">
        <v>157</v>
      </c>
      <c r="AP8" s="7">
        <v>19</v>
      </c>
      <c r="AQ8" s="1">
        <v>194</v>
      </c>
      <c r="AU8" s="7">
        <v>13</v>
      </c>
      <c r="AX8" s="1"/>
      <c r="AY8" s="7"/>
    </row>
    <row r="9" spans="1:51" x14ac:dyDescent="0.25">
      <c r="A9" s="14" t="s">
        <v>243</v>
      </c>
      <c r="C9" t="s">
        <v>51</v>
      </c>
      <c r="D9" t="s">
        <v>46</v>
      </c>
      <c r="E9" t="b">
        <f t="shared" si="0"/>
        <v>0</v>
      </c>
      <c r="F9" t="b">
        <f t="shared" si="1"/>
        <v>1</v>
      </c>
      <c r="G9" t="b">
        <f t="shared" si="2"/>
        <v>0</v>
      </c>
      <c r="H9">
        <v>4</v>
      </c>
      <c r="J9">
        <f t="shared" si="3"/>
        <v>4</v>
      </c>
      <c r="P9" s="1">
        <v>350</v>
      </c>
      <c r="Q9" s="7">
        <v>100</v>
      </c>
      <c r="R9" s="25">
        <v>308</v>
      </c>
      <c r="AA9" s="1">
        <v>344</v>
      </c>
      <c r="AL9" s="1">
        <v>235</v>
      </c>
      <c r="AN9" s="1">
        <v>204</v>
      </c>
      <c r="AP9" s="7">
        <v>22</v>
      </c>
      <c r="AQ9" s="1">
        <v>195</v>
      </c>
      <c r="AU9" s="7">
        <v>14</v>
      </c>
      <c r="AX9" s="1"/>
      <c r="AY9" s="7"/>
    </row>
    <row r="10" spans="1:51" x14ac:dyDescent="0.25">
      <c r="A10" s="14" t="s">
        <v>246</v>
      </c>
      <c r="C10" t="s">
        <v>46</v>
      </c>
      <c r="D10" t="s">
        <v>51</v>
      </c>
      <c r="E10" t="b">
        <f t="shared" si="0"/>
        <v>0</v>
      </c>
      <c r="F10" t="b">
        <f t="shared" si="1"/>
        <v>0</v>
      </c>
      <c r="G10" t="b">
        <f t="shared" si="2"/>
        <v>1</v>
      </c>
      <c r="I10">
        <v>1</v>
      </c>
      <c r="J10">
        <f t="shared" si="3"/>
        <v>1</v>
      </c>
      <c r="P10" s="1">
        <v>351</v>
      </c>
      <c r="Q10" s="1">
        <v>216</v>
      </c>
      <c r="R10" s="17">
        <v>309</v>
      </c>
      <c r="AA10" s="1">
        <v>346</v>
      </c>
      <c r="AN10" s="1">
        <v>207</v>
      </c>
      <c r="AP10" s="7">
        <v>23</v>
      </c>
      <c r="AQ10" s="1">
        <v>199</v>
      </c>
      <c r="AU10" s="7">
        <v>15</v>
      </c>
      <c r="AX10" s="18"/>
      <c r="AY10" s="7"/>
    </row>
    <row r="11" spans="1:51" x14ac:dyDescent="0.25">
      <c r="A11" s="13" t="s">
        <v>167</v>
      </c>
      <c r="C11" t="s">
        <v>51</v>
      </c>
      <c r="D11" t="s">
        <v>46</v>
      </c>
      <c r="E11" t="b">
        <f t="shared" si="0"/>
        <v>0</v>
      </c>
      <c r="F11" t="b">
        <f t="shared" si="1"/>
        <v>1</v>
      </c>
      <c r="G11" t="b">
        <f t="shared" si="2"/>
        <v>0</v>
      </c>
      <c r="H11">
        <v>1</v>
      </c>
      <c r="J11">
        <f t="shared" si="3"/>
        <v>1</v>
      </c>
      <c r="P11" s="1">
        <v>356</v>
      </c>
      <c r="Q11" s="1">
        <v>217</v>
      </c>
      <c r="R11" s="17">
        <v>310</v>
      </c>
      <c r="AA11" s="1">
        <v>348</v>
      </c>
      <c r="AN11" s="1">
        <v>208</v>
      </c>
      <c r="AP11" s="7">
        <v>24</v>
      </c>
      <c r="AQ11" s="6">
        <v>206</v>
      </c>
      <c r="AU11" s="7">
        <v>16</v>
      </c>
      <c r="AX11" s="18"/>
      <c r="AY11" s="7"/>
    </row>
    <row r="12" spans="1:51" x14ac:dyDescent="0.25">
      <c r="A12" s="13" t="s">
        <v>168</v>
      </c>
      <c r="C12" t="s">
        <v>51</v>
      </c>
      <c r="D12" t="s">
        <v>46</v>
      </c>
      <c r="E12" t="b">
        <f t="shared" si="0"/>
        <v>0</v>
      </c>
      <c r="F12" t="b">
        <f t="shared" si="1"/>
        <v>1</v>
      </c>
      <c r="G12" t="b">
        <f t="shared" si="2"/>
        <v>0</v>
      </c>
      <c r="H12">
        <v>10</v>
      </c>
      <c r="J12">
        <f t="shared" si="3"/>
        <v>10</v>
      </c>
      <c r="P12" s="1">
        <v>357</v>
      </c>
      <c r="Q12" s="1">
        <v>218</v>
      </c>
      <c r="R12" s="17">
        <v>311</v>
      </c>
      <c r="AA12" s="1">
        <v>354</v>
      </c>
      <c r="AN12" s="1">
        <v>209</v>
      </c>
      <c r="AP12" s="7">
        <v>52</v>
      </c>
      <c r="AQ12" s="1">
        <v>210</v>
      </c>
      <c r="AU12" s="7">
        <v>21</v>
      </c>
      <c r="AX12" s="1"/>
      <c r="AY12" s="7"/>
    </row>
    <row r="13" spans="1:51" x14ac:dyDescent="0.25">
      <c r="A13" s="13" t="s">
        <v>169</v>
      </c>
      <c r="C13" t="s">
        <v>51</v>
      </c>
      <c r="D13" t="s">
        <v>46</v>
      </c>
      <c r="E13" t="b">
        <f t="shared" si="0"/>
        <v>0</v>
      </c>
      <c r="F13" t="b">
        <f t="shared" si="1"/>
        <v>1</v>
      </c>
      <c r="G13" t="b">
        <f t="shared" si="2"/>
        <v>0</v>
      </c>
      <c r="H13">
        <v>20</v>
      </c>
      <c r="J13">
        <f t="shared" si="3"/>
        <v>20</v>
      </c>
      <c r="P13" s="1">
        <v>358</v>
      </c>
      <c r="Q13" s="1">
        <v>256</v>
      </c>
      <c r="R13" s="17">
        <v>339</v>
      </c>
      <c r="AA13" s="1">
        <v>370</v>
      </c>
      <c r="AN13" s="1">
        <v>215</v>
      </c>
      <c r="AP13" s="7">
        <v>53</v>
      </c>
      <c r="AU13" s="7">
        <v>28</v>
      </c>
      <c r="AX13" s="1"/>
      <c r="AY13" s="7"/>
    </row>
    <row r="14" spans="1:51" x14ac:dyDescent="0.25">
      <c r="A14" s="13" t="s">
        <v>171</v>
      </c>
      <c r="C14" t="s">
        <v>51</v>
      </c>
      <c r="D14" t="s">
        <v>46</v>
      </c>
      <c r="E14" t="b">
        <f t="shared" si="0"/>
        <v>0</v>
      </c>
      <c r="F14" t="b">
        <f t="shared" si="1"/>
        <v>1</v>
      </c>
      <c r="G14" t="b">
        <f t="shared" si="2"/>
        <v>0</v>
      </c>
      <c r="H14">
        <v>6</v>
      </c>
      <c r="J14">
        <f t="shared" si="3"/>
        <v>6</v>
      </c>
      <c r="P14" s="1">
        <v>372</v>
      </c>
      <c r="Q14" s="18">
        <v>404</v>
      </c>
      <c r="R14" s="17">
        <v>340</v>
      </c>
      <c r="AA14" s="1">
        <v>375</v>
      </c>
      <c r="AP14" s="7">
        <v>54</v>
      </c>
      <c r="AU14" s="7">
        <v>29</v>
      </c>
      <c r="AX14" s="1"/>
      <c r="AY14" s="1"/>
    </row>
    <row r="15" spans="1:51" x14ac:dyDescent="0.25">
      <c r="A15" s="13" t="s">
        <v>172</v>
      </c>
      <c r="C15" t="s">
        <v>51</v>
      </c>
      <c r="D15" t="s">
        <v>46</v>
      </c>
      <c r="E15" t="b">
        <f t="shared" si="0"/>
        <v>0</v>
      </c>
      <c r="F15" t="b">
        <f t="shared" si="1"/>
        <v>1</v>
      </c>
      <c r="G15" t="b">
        <f t="shared" si="2"/>
        <v>0</v>
      </c>
      <c r="H15">
        <v>6</v>
      </c>
      <c r="J15">
        <f t="shared" si="3"/>
        <v>6</v>
      </c>
      <c r="P15" s="1">
        <v>373</v>
      </c>
      <c r="Q15" s="18">
        <v>407</v>
      </c>
      <c r="AA15" s="1">
        <v>376</v>
      </c>
      <c r="AP15" s="7">
        <v>71</v>
      </c>
      <c r="AU15" s="7">
        <v>30</v>
      </c>
      <c r="AX15" s="1"/>
      <c r="AY15" s="1"/>
    </row>
    <row r="16" spans="1:51" x14ac:dyDescent="0.25">
      <c r="A16" s="13" t="s">
        <v>92</v>
      </c>
      <c r="C16" t="s">
        <v>46</v>
      </c>
      <c r="D16" t="s">
        <v>51</v>
      </c>
      <c r="E16" t="b">
        <f t="shared" si="0"/>
        <v>0</v>
      </c>
      <c r="F16" t="b">
        <f t="shared" si="1"/>
        <v>0</v>
      </c>
      <c r="G16" t="b">
        <f t="shared" si="2"/>
        <v>1</v>
      </c>
      <c r="I16">
        <v>1</v>
      </c>
      <c r="J16">
        <f t="shared" si="3"/>
        <v>1</v>
      </c>
      <c r="P16" s="1">
        <v>374</v>
      </c>
      <c r="Q16" s="18">
        <v>408</v>
      </c>
      <c r="AA16" s="1">
        <v>382</v>
      </c>
      <c r="AP16" s="7">
        <v>72</v>
      </c>
      <c r="AU16" s="7">
        <v>36</v>
      </c>
      <c r="AX16" s="1"/>
      <c r="AY16" s="1"/>
    </row>
    <row r="17" spans="1:51" x14ac:dyDescent="0.25">
      <c r="A17" s="13" t="s">
        <v>66</v>
      </c>
      <c r="C17" t="s">
        <v>46</v>
      </c>
      <c r="D17" t="s">
        <v>51</v>
      </c>
      <c r="E17" t="b">
        <f t="shared" si="0"/>
        <v>0</v>
      </c>
      <c r="F17" t="b">
        <f t="shared" si="1"/>
        <v>0</v>
      </c>
      <c r="G17" t="b">
        <f t="shared" si="2"/>
        <v>1</v>
      </c>
      <c r="I17">
        <v>6</v>
      </c>
      <c r="J17">
        <f t="shared" si="3"/>
        <v>6</v>
      </c>
      <c r="Q17" s="18">
        <v>409</v>
      </c>
      <c r="AP17" s="7">
        <v>73</v>
      </c>
      <c r="AU17" s="7">
        <v>37</v>
      </c>
      <c r="AX17" s="1"/>
      <c r="AY17" s="1"/>
    </row>
    <row r="18" spans="1:51" x14ac:dyDescent="0.25">
      <c r="A18" s="13" t="s">
        <v>62</v>
      </c>
      <c r="C18" t="s">
        <v>46</v>
      </c>
      <c r="D18" t="s">
        <v>51</v>
      </c>
      <c r="E18" t="b">
        <f t="shared" si="0"/>
        <v>0</v>
      </c>
      <c r="F18" t="b">
        <f t="shared" si="1"/>
        <v>0</v>
      </c>
      <c r="G18" t="b">
        <f t="shared" si="2"/>
        <v>1</v>
      </c>
      <c r="I18">
        <v>5</v>
      </c>
      <c r="J18">
        <f t="shared" si="3"/>
        <v>5</v>
      </c>
      <c r="Q18" s="18">
        <v>410</v>
      </c>
      <c r="AP18" s="7">
        <v>89</v>
      </c>
      <c r="AU18" s="7">
        <v>38</v>
      </c>
      <c r="AX18" s="1"/>
      <c r="AY18" s="18"/>
    </row>
    <row r="19" spans="1:51" x14ac:dyDescent="0.25">
      <c r="A19" s="13" t="s">
        <v>109</v>
      </c>
      <c r="C19" t="s">
        <v>46</v>
      </c>
      <c r="D19" t="s">
        <v>51</v>
      </c>
      <c r="E19" t="b">
        <f t="shared" si="0"/>
        <v>0</v>
      </c>
      <c r="F19" t="b">
        <f t="shared" si="1"/>
        <v>0</v>
      </c>
      <c r="G19" t="b">
        <f t="shared" si="2"/>
        <v>1</v>
      </c>
      <c r="I19">
        <v>1</v>
      </c>
      <c r="J19">
        <f t="shared" si="3"/>
        <v>1</v>
      </c>
      <c r="Q19" s="25">
        <v>332</v>
      </c>
      <c r="AP19" s="7">
        <v>90</v>
      </c>
      <c r="AU19" s="7">
        <v>39</v>
      </c>
      <c r="AX19" s="1"/>
      <c r="AY19" s="18"/>
    </row>
    <row r="20" spans="1:51" x14ac:dyDescent="0.25">
      <c r="A20" s="14" t="s">
        <v>173</v>
      </c>
      <c r="C20" t="s">
        <v>51</v>
      </c>
      <c r="D20" t="s">
        <v>46</v>
      </c>
      <c r="E20" t="b">
        <f t="shared" si="0"/>
        <v>0</v>
      </c>
      <c r="F20" t="b">
        <f t="shared" si="1"/>
        <v>1</v>
      </c>
      <c r="G20" t="b">
        <f t="shared" si="2"/>
        <v>0</v>
      </c>
      <c r="H20">
        <v>1</v>
      </c>
      <c r="J20">
        <f t="shared" si="3"/>
        <v>1</v>
      </c>
      <c r="AP20" s="7">
        <v>91</v>
      </c>
      <c r="AU20" s="7">
        <v>57</v>
      </c>
      <c r="AX20" s="1"/>
      <c r="AY20" s="18"/>
    </row>
    <row r="21" spans="1:51" x14ac:dyDescent="0.25">
      <c r="A21" s="13" t="s">
        <v>71</v>
      </c>
      <c r="C21" t="s">
        <v>46</v>
      </c>
      <c r="D21" t="s">
        <v>51</v>
      </c>
      <c r="E21" t="b">
        <f t="shared" si="0"/>
        <v>0</v>
      </c>
      <c r="F21" t="b">
        <f t="shared" si="1"/>
        <v>0</v>
      </c>
      <c r="G21" t="b">
        <f t="shared" si="2"/>
        <v>1</v>
      </c>
      <c r="H21">
        <v>1</v>
      </c>
      <c r="I21">
        <v>3</v>
      </c>
      <c r="J21">
        <f t="shared" si="3"/>
        <v>4</v>
      </c>
      <c r="AP21" s="7">
        <v>96</v>
      </c>
      <c r="AU21" s="7">
        <v>61</v>
      </c>
      <c r="AY21" s="18"/>
    </row>
    <row r="22" spans="1:51" x14ac:dyDescent="0.25">
      <c r="A22" s="14" t="s">
        <v>294</v>
      </c>
      <c r="C22" t="s">
        <v>51</v>
      </c>
      <c r="D22" t="s">
        <v>46</v>
      </c>
      <c r="E22" t="b">
        <f t="shared" si="0"/>
        <v>0</v>
      </c>
      <c r="F22" t="b">
        <f t="shared" si="1"/>
        <v>1</v>
      </c>
      <c r="G22" t="b">
        <f t="shared" si="2"/>
        <v>0</v>
      </c>
      <c r="H22">
        <v>1</v>
      </c>
      <c r="I22">
        <v>1</v>
      </c>
      <c r="J22">
        <f t="shared" si="3"/>
        <v>2</v>
      </c>
      <c r="AP22" s="7">
        <v>97</v>
      </c>
      <c r="AU22" s="7">
        <v>62</v>
      </c>
      <c r="AY22" s="18"/>
    </row>
    <row r="23" spans="1:51" x14ac:dyDescent="0.25">
      <c r="A23" s="13" t="s">
        <v>176</v>
      </c>
      <c r="C23" t="s">
        <v>51</v>
      </c>
      <c r="D23" t="s">
        <v>46</v>
      </c>
      <c r="E23" t="b">
        <f t="shared" si="0"/>
        <v>0</v>
      </c>
      <c r="F23" t="b">
        <f t="shared" si="1"/>
        <v>1</v>
      </c>
      <c r="G23" t="b">
        <f t="shared" si="2"/>
        <v>0</v>
      </c>
      <c r="H23">
        <v>10</v>
      </c>
      <c r="J23">
        <f t="shared" si="3"/>
        <v>10</v>
      </c>
      <c r="AP23" s="7">
        <v>101</v>
      </c>
      <c r="AU23" s="7">
        <v>63</v>
      </c>
      <c r="AY23" s="25"/>
    </row>
    <row r="24" spans="1:51" x14ac:dyDescent="0.25">
      <c r="A24" s="13" t="s">
        <v>49</v>
      </c>
      <c r="C24" t="s">
        <v>51</v>
      </c>
      <c r="D24" t="s">
        <v>51</v>
      </c>
      <c r="E24" t="b">
        <f t="shared" si="0"/>
        <v>1</v>
      </c>
      <c r="F24" t="b">
        <f t="shared" si="1"/>
        <v>0</v>
      </c>
      <c r="G24" t="b">
        <f t="shared" si="2"/>
        <v>0</v>
      </c>
      <c r="H24">
        <v>8</v>
      </c>
      <c r="I24">
        <v>3</v>
      </c>
      <c r="J24">
        <f t="shared" si="3"/>
        <v>11</v>
      </c>
      <c r="AP24" s="7">
        <v>102</v>
      </c>
      <c r="AU24" s="7">
        <v>74</v>
      </c>
    </row>
    <row r="25" spans="1:51" x14ac:dyDescent="0.25">
      <c r="A25" s="13" t="s">
        <v>177</v>
      </c>
      <c r="C25" t="s">
        <v>51</v>
      </c>
      <c r="D25" t="s">
        <v>46</v>
      </c>
      <c r="E25" t="b">
        <f t="shared" si="0"/>
        <v>0</v>
      </c>
      <c r="F25" t="b">
        <f t="shared" si="1"/>
        <v>1</v>
      </c>
      <c r="G25" t="b">
        <f t="shared" si="2"/>
        <v>0</v>
      </c>
      <c r="H25">
        <v>2</v>
      </c>
      <c r="J25">
        <f t="shared" si="3"/>
        <v>2</v>
      </c>
      <c r="AP25" s="7">
        <v>103</v>
      </c>
      <c r="AU25" s="7">
        <v>75</v>
      </c>
    </row>
    <row r="26" spans="1:51" x14ac:dyDescent="0.25">
      <c r="A26" s="13" t="s">
        <v>45</v>
      </c>
      <c r="C26" t="s">
        <v>51</v>
      </c>
      <c r="D26" t="s">
        <v>51</v>
      </c>
      <c r="E26" t="b">
        <f t="shared" si="0"/>
        <v>1</v>
      </c>
      <c r="F26" t="b">
        <f t="shared" si="1"/>
        <v>0</v>
      </c>
      <c r="G26" t="b">
        <f t="shared" si="2"/>
        <v>0</v>
      </c>
      <c r="H26">
        <v>1</v>
      </c>
      <c r="I26">
        <v>11</v>
      </c>
      <c r="J26">
        <f t="shared" si="3"/>
        <v>12</v>
      </c>
      <c r="AP26" s="7">
        <v>105</v>
      </c>
      <c r="AU26" s="7">
        <v>78</v>
      </c>
    </row>
    <row r="27" spans="1:51" x14ac:dyDescent="0.25">
      <c r="A27" s="13" t="s">
        <v>178</v>
      </c>
      <c r="C27" t="s">
        <v>46</v>
      </c>
      <c r="D27" t="s">
        <v>51</v>
      </c>
      <c r="E27" t="b">
        <f t="shared" si="0"/>
        <v>0</v>
      </c>
      <c r="F27" t="b">
        <f t="shared" si="1"/>
        <v>0</v>
      </c>
      <c r="G27" t="b">
        <f t="shared" si="2"/>
        <v>1</v>
      </c>
      <c r="J27">
        <f t="shared" si="3"/>
        <v>0</v>
      </c>
      <c r="AP27" s="1">
        <v>219</v>
      </c>
      <c r="AU27" s="7">
        <v>86</v>
      </c>
    </row>
    <row r="28" spans="1:51" x14ac:dyDescent="0.25">
      <c r="A28" s="13" t="s">
        <v>179</v>
      </c>
      <c r="C28" t="s">
        <v>51</v>
      </c>
      <c r="D28" t="s">
        <v>46</v>
      </c>
      <c r="E28" t="b">
        <f t="shared" si="0"/>
        <v>0</v>
      </c>
      <c r="F28" t="b">
        <f t="shared" si="1"/>
        <v>1</v>
      </c>
      <c r="G28" t="b">
        <f t="shared" si="2"/>
        <v>0</v>
      </c>
      <c r="H28">
        <v>55</v>
      </c>
      <c r="J28">
        <f t="shared" si="3"/>
        <v>55</v>
      </c>
      <c r="AP28" s="1">
        <v>227</v>
      </c>
      <c r="AU28" s="7">
        <v>87</v>
      </c>
    </row>
    <row r="29" spans="1:51" x14ac:dyDescent="0.25">
      <c r="A29" s="13" t="s">
        <v>74</v>
      </c>
      <c r="C29" t="s">
        <v>51</v>
      </c>
      <c r="D29" t="s">
        <v>51</v>
      </c>
      <c r="E29" t="b">
        <f t="shared" si="0"/>
        <v>1</v>
      </c>
      <c r="F29" t="b">
        <f t="shared" si="1"/>
        <v>0</v>
      </c>
      <c r="G29" t="b">
        <f t="shared" si="2"/>
        <v>0</v>
      </c>
      <c r="H29">
        <v>1</v>
      </c>
      <c r="I29">
        <v>11</v>
      </c>
      <c r="J29">
        <f t="shared" si="3"/>
        <v>12</v>
      </c>
      <c r="AP29" s="1">
        <v>241</v>
      </c>
      <c r="AU29" s="7">
        <v>88</v>
      </c>
    </row>
    <row r="30" spans="1:51" x14ac:dyDescent="0.25">
      <c r="A30" s="13" t="s">
        <v>181</v>
      </c>
      <c r="C30" t="s">
        <v>51</v>
      </c>
      <c r="D30" t="s">
        <v>46</v>
      </c>
      <c r="E30" t="b">
        <f t="shared" si="0"/>
        <v>0</v>
      </c>
      <c r="F30" t="b">
        <f t="shared" si="1"/>
        <v>1</v>
      </c>
      <c r="G30" t="b">
        <f t="shared" si="2"/>
        <v>0</v>
      </c>
      <c r="H30">
        <v>1</v>
      </c>
      <c r="J30">
        <f t="shared" si="3"/>
        <v>1</v>
      </c>
      <c r="AP30" s="1">
        <v>242</v>
      </c>
      <c r="AU30" s="1">
        <v>230</v>
      </c>
    </row>
    <row r="31" spans="1:51" x14ac:dyDescent="0.25">
      <c r="A31" s="13" t="s">
        <v>182</v>
      </c>
      <c r="C31" t="s">
        <v>46</v>
      </c>
      <c r="D31" t="s">
        <v>51</v>
      </c>
      <c r="E31" t="b">
        <f t="shared" si="0"/>
        <v>0</v>
      </c>
      <c r="F31" t="b">
        <f t="shared" si="1"/>
        <v>0</v>
      </c>
      <c r="G31" t="b">
        <f t="shared" si="2"/>
        <v>1</v>
      </c>
      <c r="I31">
        <v>6</v>
      </c>
      <c r="J31">
        <f t="shared" si="3"/>
        <v>6</v>
      </c>
      <c r="AP31" s="1">
        <v>257</v>
      </c>
      <c r="AU31" s="1">
        <v>231</v>
      </c>
    </row>
    <row r="32" spans="1:51" x14ac:dyDescent="0.25">
      <c r="A32" s="13" t="s">
        <v>88</v>
      </c>
      <c r="C32" t="s">
        <v>46</v>
      </c>
      <c r="D32" t="s">
        <v>51</v>
      </c>
      <c r="E32" t="b">
        <f t="shared" si="0"/>
        <v>0</v>
      </c>
      <c r="F32" t="b">
        <f t="shared" si="1"/>
        <v>0</v>
      </c>
      <c r="G32" t="b">
        <f t="shared" si="2"/>
        <v>1</v>
      </c>
      <c r="I32">
        <v>5</v>
      </c>
      <c r="J32">
        <f t="shared" si="3"/>
        <v>5</v>
      </c>
      <c r="AP32" s="1">
        <v>258</v>
      </c>
      <c r="AU32" s="1">
        <v>232</v>
      </c>
    </row>
    <row r="33" spans="1:47" x14ac:dyDescent="0.25">
      <c r="A33" s="13" t="s">
        <v>63</v>
      </c>
      <c r="C33" t="s">
        <v>51</v>
      </c>
      <c r="D33" t="s">
        <v>51</v>
      </c>
      <c r="E33" t="b">
        <f t="shared" si="0"/>
        <v>1</v>
      </c>
      <c r="F33" t="b">
        <f t="shared" si="1"/>
        <v>0</v>
      </c>
      <c r="G33" t="b">
        <f t="shared" si="2"/>
        <v>0</v>
      </c>
      <c r="H33">
        <v>17</v>
      </c>
      <c r="I33">
        <v>26</v>
      </c>
      <c r="J33">
        <f t="shared" si="3"/>
        <v>43</v>
      </c>
      <c r="AP33" s="1">
        <v>259</v>
      </c>
      <c r="AU33" s="1">
        <v>233</v>
      </c>
    </row>
    <row r="34" spans="1:47" x14ac:dyDescent="0.25">
      <c r="A34" s="13" t="s">
        <v>183</v>
      </c>
      <c r="C34" t="s">
        <v>51</v>
      </c>
      <c r="D34" t="s">
        <v>51</v>
      </c>
      <c r="E34" t="b">
        <f t="shared" si="0"/>
        <v>1</v>
      </c>
      <c r="F34" t="b">
        <f t="shared" si="1"/>
        <v>0</v>
      </c>
      <c r="G34" t="b">
        <f t="shared" si="2"/>
        <v>0</v>
      </c>
      <c r="H34">
        <v>6</v>
      </c>
      <c r="I34">
        <v>4</v>
      </c>
      <c r="J34">
        <f t="shared" si="3"/>
        <v>10</v>
      </c>
      <c r="AP34" s="1">
        <v>262</v>
      </c>
      <c r="AU34" s="1">
        <v>238</v>
      </c>
    </row>
    <row r="35" spans="1:47" x14ac:dyDescent="0.25">
      <c r="A35" s="13" t="s">
        <v>184</v>
      </c>
      <c r="C35" t="s">
        <v>51</v>
      </c>
      <c r="D35" t="s">
        <v>46</v>
      </c>
      <c r="E35" t="b">
        <f t="shared" si="0"/>
        <v>0</v>
      </c>
      <c r="F35" t="b">
        <f t="shared" si="1"/>
        <v>1</v>
      </c>
      <c r="G35" t="b">
        <f t="shared" si="2"/>
        <v>0</v>
      </c>
      <c r="H35">
        <v>2</v>
      </c>
      <c r="J35">
        <f t="shared" si="3"/>
        <v>2</v>
      </c>
      <c r="AP35" s="1">
        <v>263</v>
      </c>
      <c r="AU35" s="1">
        <v>239</v>
      </c>
    </row>
    <row r="36" spans="1:47" x14ac:dyDescent="0.25">
      <c r="J36">
        <f>SUM(J2:J35)</f>
        <v>307</v>
      </c>
      <c r="AP36" s="1">
        <v>264</v>
      </c>
      <c r="AU36" s="1">
        <v>240</v>
      </c>
    </row>
    <row r="37" spans="1:47" x14ac:dyDescent="0.25">
      <c r="AP37" s="1">
        <v>278</v>
      </c>
      <c r="AU37" s="1">
        <v>250</v>
      </c>
    </row>
    <row r="38" spans="1:47" x14ac:dyDescent="0.25">
      <c r="AP38" s="1">
        <v>279</v>
      </c>
      <c r="AU38" s="1">
        <v>251</v>
      </c>
    </row>
    <row r="39" spans="1:47" x14ac:dyDescent="0.25">
      <c r="AP39" s="1">
        <v>280</v>
      </c>
      <c r="AU39" s="1">
        <v>253</v>
      </c>
    </row>
    <row r="40" spans="1:47" x14ac:dyDescent="0.25">
      <c r="AP40" s="1">
        <v>292</v>
      </c>
      <c r="AU40" s="1">
        <v>254</v>
      </c>
    </row>
    <row r="41" spans="1:47" x14ac:dyDescent="0.25">
      <c r="AP41" s="1">
        <v>293</v>
      </c>
      <c r="AU41" s="1">
        <v>255</v>
      </c>
    </row>
    <row r="42" spans="1:47" x14ac:dyDescent="0.25">
      <c r="AP42" s="18">
        <v>387</v>
      </c>
      <c r="AU42" s="1">
        <v>274</v>
      </c>
    </row>
    <row r="43" spans="1:47" x14ac:dyDescent="0.25">
      <c r="AP43" s="18">
        <v>388</v>
      </c>
      <c r="AU43" s="1">
        <v>275</v>
      </c>
    </row>
    <row r="44" spans="1:47" x14ac:dyDescent="0.25">
      <c r="AP44" s="18">
        <v>389</v>
      </c>
      <c r="AU44" s="1">
        <v>276</v>
      </c>
    </row>
    <row r="45" spans="1:47" x14ac:dyDescent="0.25">
      <c r="AP45" s="18">
        <v>397</v>
      </c>
      <c r="AU45" s="1">
        <v>277</v>
      </c>
    </row>
    <row r="46" spans="1:47" x14ac:dyDescent="0.25">
      <c r="AP46" s="18">
        <v>413</v>
      </c>
      <c r="AU46" s="1">
        <v>294</v>
      </c>
    </row>
    <row r="47" spans="1:47" x14ac:dyDescent="0.25">
      <c r="AP47" s="18">
        <v>414</v>
      </c>
      <c r="AU47" s="1">
        <v>295</v>
      </c>
    </row>
    <row r="48" spans="1:47" x14ac:dyDescent="0.25">
      <c r="AP48" s="18">
        <v>416</v>
      </c>
      <c r="AU48" s="1">
        <v>296</v>
      </c>
    </row>
    <row r="49" spans="42:47" x14ac:dyDescent="0.25">
      <c r="AP49" s="25">
        <v>303</v>
      </c>
      <c r="AU49" s="1">
        <v>297</v>
      </c>
    </row>
    <row r="50" spans="42:47" x14ac:dyDescent="0.25">
      <c r="AP50" s="25">
        <v>304</v>
      </c>
      <c r="AU50" s="18">
        <v>390</v>
      </c>
    </row>
    <row r="51" spans="42:47" x14ac:dyDescent="0.25">
      <c r="AP51" s="25">
        <v>305</v>
      </c>
      <c r="AU51" s="18">
        <v>391</v>
      </c>
    </row>
    <row r="52" spans="42:47" x14ac:dyDescent="0.25">
      <c r="AP52" s="25">
        <v>312</v>
      </c>
      <c r="AU52" s="33">
        <v>392</v>
      </c>
    </row>
    <row r="53" spans="42:47" x14ac:dyDescent="0.25">
      <c r="AP53" s="25">
        <v>313</v>
      </c>
      <c r="AU53" s="18">
        <v>393</v>
      </c>
    </row>
    <row r="54" spans="42:47" x14ac:dyDescent="0.25">
      <c r="AP54" s="25">
        <v>314</v>
      </c>
      <c r="AU54" s="18">
        <v>398</v>
      </c>
    </row>
    <row r="55" spans="42:47" x14ac:dyDescent="0.25">
      <c r="AP55" s="25">
        <v>315</v>
      </c>
      <c r="AU55" s="18">
        <v>399</v>
      </c>
    </row>
    <row r="56" spans="42:47" x14ac:dyDescent="0.25">
      <c r="AP56" s="25">
        <v>331</v>
      </c>
      <c r="AU56" s="18">
        <v>400</v>
      </c>
    </row>
    <row r="57" spans="42:47" x14ac:dyDescent="0.25">
      <c r="AP57" s="1">
        <v>341</v>
      </c>
      <c r="AU57" s="18">
        <v>411</v>
      </c>
    </row>
    <row r="58" spans="42:47" x14ac:dyDescent="0.25">
      <c r="AP58" s="1">
        <v>345</v>
      </c>
      <c r="AU58" s="18">
        <v>412</v>
      </c>
    </row>
    <row r="59" spans="42:47" x14ac:dyDescent="0.25">
      <c r="AP59" s="1">
        <v>360</v>
      </c>
      <c r="AU59" s="25">
        <v>300</v>
      </c>
    </row>
    <row r="60" spans="42:47" x14ac:dyDescent="0.25">
      <c r="AP60" s="1">
        <v>361</v>
      </c>
      <c r="AU60" s="25">
        <v>301</v>
      </c>
    </row>
    <row r="61" spans="42:47" x14ac:dyDescent="0.25">
      <c r="AP61" s="1">
        <v>363</v>
      </c>
      <c r="AU61" s="25">
        <v>302</v>
      </c>
    </row>
    <row r="62" spans="42:47" x14ac:dyDescent="0.25">
      <c r="AP62" s="1">
        <v>364</v>
      </c>
      <c r="AU62" s="25">
        <v>316</v>
      </c>
    </row>
    <row r="63" spans="42:47" x14ac:dyDescent="0.25">
      <c r="AP63" s="1">
        <v>365</v>
      </c>
      <c r="AU63" s="25">
        <v>317</v>
      </c>
    </row>
    <row r="64" spans="42:47" x14ac:dyDescent="0.25">
      <c r="AP64" s="1">
        <v>366</v>
      </c>
      <c r="AU64" s="25">
        <v>318</v>
      </c>
    </row>
    <row r="65" spans="42:47" x14ac:dyDescent="0.25">
      <c r="AP65" s="1">
        <v>367</v>
      </c>
      <c r="AU65" s="25">
        <v>319</v>
      </c>
    </row>
    <row r="66" spans="42:47" x14ac:dyDescent="0.25">
      <c r="AP66" s="1">
        <v>378</v>
      </c>
      <c r="AU66" s="25">
        <v>320</v>
      </c>
    </row>
    <row r="67" spans="42:47" x14ac:dyDescent="0.25">
      <c r="AP67" s="1">
        <v>379</v>
      </c>
      <c r="AU67" s="25">
        <v>327</v>
      </c>
    </row>
    <row r="68" spans="42:47" x14ac:dyDescent="0.25">
      <c r="AP68" s="1">
        <v>380</v>
      </c>
      <c r="AU68" s="25">
        <v>328</v>
      </c>
    </row>
    <row r="69" spans="42:47" x14ac:dyDescent="0.25">
      <c r="AP69" s="1">
        <v>381</v>
      </c>
      <c r="AU69" s="25">
        <v>329</v>
      </c>
    </row>
    <row r="70" spans="42:47" x14ac:dyDescent="0.25">
      <c r="AU70" s="25">
        <v>330</v>
      </c>
    </row>
    <row r="71" spans="42:47" x14ac:dyDescent="0.25">
      <c r="AU71" s="1">
        <v>353</v>
      </c>
    </row>
    <row r="72" spans="42:47" x14ac:dyDescent="0.25">
      <c r="AU72" s="1">
        <v>355</v>
      </c>
    </row>
    <row r="73" spans="42:47" x14ac:dyDescent="0.25">
      <c r="AU73" s="1">
        <v>359</v>
      </c>
    </row>
    <row r="74" spans="42:47" x14ac:dyDescent="0.25">
      <c r="AU74" s="1">
        <v>368</v>
      </c>
    </row>
    <row r="75" spans="42:47" x14ac:dyDescent="0.25">
      <c r="AU75" s="1">
        <v>369</v>
      </c>
    </row>
    <row r="76" spans="42:47" x14ac:dyDescent="0.25">
      <c r="AU76" s="1">
        <v>383</v>
      </c>
    </row>
    <row r="77" spans="42:47" x14ac:dyDescent="0.25">
      <c r="AU77" s="1">
        <v>384</v>
      </c>
    </row>
    <row r="78" spans="42:47" x14ac:dyDescent="0.25">
      <c r="AU78" s="1">
        <v>385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3"/>
  <sheetViews>
    <sheetView tabSelected="1" workbookViewId="0">
      <selection activeCell="M108" sqref="M108"/>
    </sheetView>
  </sheetViews>
  <sheetFormatPr baseColWidth="10" defaultColWidth="14.42578125" defaultRowHeight="15" customHeight="1" x14ac:dyDescent="0.25"/>
  <cols>
    <col min="1" max="7" width="10.7109375" customWidth="1"/>
    <col min="8" max="8" width="10.7109375" style="29" customWidth="1"/>
    <col min="9" max="12" width="10.7109375" customWidth="1"/>
    <col min="13" max="13" width="18.7109375" customWidth="1"/>
    <col min="14" max="27" width="10.7109375" customWidth="1"/>
  </cols>
  <sheetData>
    <row r="1" spans="1:27" x14ac:dyDescent="0.25">
      <c r="A1" t="s">
        <v>69</v>
      </c>
      <c r="B1" t="s">
        <v>0</v>
      </c>
      <c r="C1" t="s">
        <v>1</v>
      </c>
      <c r="D1" t="s">
        <v>2</v>
      </c>
      <c r="E1" t="s">
        <v>3</v>
      </c>
      <c r="F1" t="s">
        <v>4</v>
      </c>
      <c r="G1" t="s">
        <v>5</v>
      </c>
      <c r="H1" s="29" t="s">
        <v>97</v>
      </c>
      <c r="I1" t="s">
        <v>18</v>
      </c>
      <c r="J1" t="s">
        <v>6</v>
      </c>
      <c r="K1" t="s">
        <v>7</v>
      </c>
      <c r="L1" s="1" t="s">
        <v>8</v>
      </c>
      <c r="M1" t="s">
        <v>30</v>
      </c>
      <c r="N1" t="s">
        <v>31</v>
      </c>
      <c r="O1" t="s">
        <v>32</v>
      </c>
      <c r="P1" t="s">
        <v>33</v>
      </c>
      <c r="Q1" t="s">
        <v>34</v>
      </c>
      <c r="R1" t="s">
        <v>35</v>
      </c>
      <c r="S1" t="s">
        <v>36</v>
      </c>
      <c r="T1" t="s">
        <v>37</v>
      </c>
      <c r="U1" t="s">
        <v>38</v>
      </c>
      <c r="V1" t="s">
        <v>39</v>
      </c>
      <c r="W1" t="s">
        <v>40</v>
      </c>
      <c r="X1" t="s">
        <v>41</v>
      </c>
      <c r="Y1" t="s">
        <v>42</v>
      </c>
      <c r="Z1" t="s">
        <v>43</v>
      </c>
    </row>
    <row r="2" spans="1:27" x14ac:dyDescent="0.25">
      <c r="A2" s="28">
        <v>42776</v>
      </c>
      <c r="B2" s="14" t="s">
        <v>252</v>
      </c>
      <c r="C2" s="14"/>
      <c r="D2" s="4" t="s">
        <v>253</v>
      </c>
      <c r="F2" s="4" t="s">
        <v>254</v>
      </c>
      <c r="G2" s="4">
        <v>12.5</v>
      </c>
      <c r="H2" s="85" t="s">
        <v>365</v>
      </c>
      <c r="J2" s="4">
        <v>6</v>
      </c>
      <c r="K2" s="4">
        <v>4.5</v>
      </c>
      <c r="L2" s="7">
        <v>2</v>
      </c>
      <c r="M2" s="14" t="s">
        <v>63</v>
      </c>
      <c r="N2" s="29"/>
      <c r="O2" s="29">
        <v>0.05</v>
      </c>
      <c r="P2" s="29" t="s">
        <v>256</v>
      </c>
      <c r="Q2" s="29" t="s">
        <v>256</v>
      </c>
      <c r="R2" s="29" t="s">
        <v>51</v>
      </c>
      <c r="S2" s="30" t="s">
        <v>257</v>
      </c>
      <c r="T2" s="30" t="s">
        <v>259</v>
      </c>
      <c r="U2" s="30"/>
      <c r="V2" s="14"/>
      <c r="W2" s="14"/>
      <c r="X2" s="14"/>
      <c r="Y2" s="14"/>
      <c r="Z2" s="14"/>
      <c r="AA2" s="14"/>
    </row>
    <row r="3" spans="1:27" x14ac:dyDescent="0.25">
      <c r="A3" s="28">
        <v>42776</v>
      </c>
      <c r="B3" s="14" t="s">
        <v>252</v>
      </c>
      <c r="C3" s="14"/>
      <c r="D3" s="4" t="s">
        <v>253</v>
      </c>
      <c r="F3" s="4" t="s">
        <v>254</v>
      </c>
      <c r="G3" s="4">
        <v>12.5</v>
      </c>
      <c r="H3" s="85" t="s">
        <v>365</v>
      </c>
      <c r="J3" s="4">
        <v>7</v>
      </c>
      <c r="K3" s="4">
        <v>7.9</v>
      </c>
      <c r="L3" s="7">
        <v>3</v>
      </c>
      <c r="M3" s="14" t="s">
        <v>63</v>
      </c>
      <c r="N3" s="29"/>
      <c r="O3" s="29">
        <v>0.17</v>
      </c>
      <c r="P3" s="29" t="s">
        <v>260</v>
      </c>
      <c r="Q3" s="29" t="s">
        <v>260</v>
      </c>
      <c r="R3" s="29" t="s">
        <v>51</v>
      </c>
      <c r="S3" s="30" t="s">
        <v>257</v>
      </c>
      <c r="T3" s="30" t="s">
        <v>261</v>
      </c>
      <c r="U3" s="30"/>
      <c r="V3" s="14"/>
      <c r="W3" s="14"/>
      <c r="X3" s="14"/>
      <c r="Y3" s="14"/>
      <c r="Z3" s="14"/>
      <c r="AA3" s="14"/>
    </row>
    <row r="4" spans="1:27" x14ac:dyDescent="0.25">
      <c r="A4" s="28">
        <v>42776</v>
      </c>
      <c r="B4" s="14" t="s">
        <v>252</v>
      </c>
      <c r="C4" s="14"/>
      <c r="D4" s="4" t="s">
        <v>253</v>
      </c>
      <c r="F4" s="4" t="s">
        <v>254</v>
      </c>
      <c r="G4" s="4">
        <v>12.5</v>
      </c>
      <c r="H4" s="85" t="s">
        <v>365</v>
      </c>
      <c r="J4" s="4">
        <v>8</v>
      </c>
      <c r="K4" s="4">
        <v>6.9</v>
      </c>
      <c r="L4" s="7">
        <v>4</v>
      </c>
      <c r="M4" s="14" t="s">
        <v>63</v>
      </c>
      <c r="N4" s="29"/>
      <c r="O4" s="29">
        <v>0.13</v>
      </c>
      <c r="P4" s="29" t="s">
        <v>266</v>
      </c>
      <c r="Q4" s="29" t="s">
        <v>266</v>
      </c>
      <c r="R4" s="29" t="s">
        <v>51</v>
      </c>
      <c r="S4" s="30" t="s">
        <v>257</v>
      </c>
      <c r="T4" s="30"/>
      <c r="U4" s="30"/>
      <c r="V4" s="14"/>
      <c r="W4" s="14"/>
      <c r="X4" s="14"/>
      <c r="Y4" s="14"/>
      <c r="Z4" s="14"/>
      <c r="AA4" s="14"/>
    </row>
    <row r="5" spans="1:27" x14ac:dyDescent="0.25">
      <c r="A5" s="28">
        <v>42776</v>
      </c>
      <c r="B5" s="14" t="s">
        <v>252</v>
      </c>
      <c r="C5" s="14"/>
      <c r="D5" s="4" t="s">
        <v>253</v>
      </c>
      <c r="F5" s="4" t="s">
        <v>254</v>
      </c>
      <c r="G5" s="4">
        <v>12.5</v>
      </c>
      <c r="H5" s="85" t="s">
        <v>365</v>
      </c>
      <c r="J5" s="4">
        <v>12</v>
      </c>
      <c r="K5" s="4">
        <v>14.5</v>
      </c>
      <c r="L5" s="7">
        <v>5</v>
      </c>
      <c r="M5" s="14" t="s">
        <v>63</v>
      </c>
      <c r="N5" s="29"/>
      <c r="O5" s="29">
        <v>0.31</v>
      </c>
      <c r="P5" s="29" t="s">
        <v>270</v>
      </c>
      <c r="Q5" s="29" t="s">
        <v>270</v>
      </c>
      <c r="R5" s="29" t="s">
        <v>51</v>
      </c>
      <c r="S5" s="30" t="s">
        <v>257</v>
      </c>
      <c r="T5" s="30"/>
      <c r="U5" s="30"/>
      <c r="V5" s="14"/>
      <c r="W5" s="14"/>
      <c r="X5" s="14"/>
      <c r="Y5" s="14"/>
      <c r="Z5" s="14"/>
      <c r="AA5" s="14"/>
    </row>
    <row r="6" spans="1:27" x14ac:dyDescent="0.25">
      <c r="A6" s="28">
        <v>42776</v>
      </c>
      <c r="B6" s="14" t="s">
        <v>252</v>
      </c>
      <c r="C6" s="14"/>
      <c r="D6" s="4" t="s">
        <v>253</v>
      </c>
      <c r="F6" s="4" t="s">
        <v>254</v>
      </c>
      <c r="G6" s="4">
        <v>12.5</v>
      </c>
      <c r="H6" s="85" t="s">
        <v>365</v>
      </c>
      <c r="J6" s="4">
        <v>6</v>
      </c>
      <c r="K6" s="4">
        <v>23</v>
      </c>
      <c r="L6" s="7">
        <v>6</v>
      </c>
      <c r="M6" s="14" t="s">
        <v>176</v>
      </c>
      <c r="N6" s="29"/>
      <c r="O6" s="29">
        <v>1.25</v>
      </c>
      <c r="P6" s="29" t="s">
        <v>271</v>
      </c>
      <c r="Q6" s="29" t="s">
        <v>271</v>
      </c>
      <c r="R6" s="29" t="s">
        <v>51</v>
      </c>
      <c r="S6" s="30" t="s">
        <v>257</v>
      </c>
      <c r="T6" s="30"/>
      <c r="U6" s="30"/>
      <c r="V6" s="14"/>
      <c r="W6" s="14"/>
      <c r="X6" s="14"/>
      <c r="Y6" s="14"/>
      <c r="Z6" s="14"/>
      <c r="AA6" s="14"/>
    </row>
    <row r="7" spans="1:27" x14ac:dyDescent="0.25">
      <c r="A7" s="28">
        <v>42776</v>
      </c>
      <c r="B7" s="14" t="s">
        <v>252</v>
      </c>
      <c r="C7" s="14"/>
      <c r="D7" s="4" t="s">
        <v>253</v>
      </c>
      <c r="F7" s="4" t="s">
        <v>272</v>
      </c>
      <c r="G7" s="4">
        <v>9.5</v>
      </c>
      <c r="H7" s="85" t="s">
        <v>370</v>
      </c>
      <c r="J7" s="4">
        <v>5</v>
      </c>
      <c r="K7" s="4">
        <v>4</v>
      </c>
      <c r="L7" s="7">
        <v>7</v>
      </c>
      <c r="M7" s="14" t="s">
        <v>485</v>
      </c>
      <c r="N7" s="29"/>
      <c r="O7" s="29">
        <v>0.1</v>
      </c>
      <c r="P7" s="29" t="s">
        <v>273</v>
      </c>
      <c r="Q7" s="29" t="s">
        <v>273</v>
      </c>
      <c r="R7" s="29" t="s">
        <v>51</v>
      </c>
      <c r="S7" s="30" t="s">
        <v>257</v>
      </c>
      <c r="T7" s="30"/>
      <c r="U7" s="30"/>
      <c r="V7" s="14"/>
      <c r="W7" s="14"/>
      <c r="X7" s="14"/>
      <c r="Y7" s="14"/>
      <c r="Z7" s="14"/>
      <c r="AA7" s="14"/>
    </row>
    <row r="8" spans="1:27" x14ac:dyDescent="0.25">
      <c r="A8" s="28">
        <v>42776</v>
      </c>
      <c r="B8" s="14" t="s">
        <v>252</v>
      </c>
      <c r="C8" s="14"/>
      <c r="D8" s="4" t="s">
        <v>253</v>
      </c>
      <c r="F8" s="4" t="s">
        <v>272</v>
      </c>
      <c r="G8" s="4">
        <v>7.29</v>
      </c>
      <c r="H8" s="85" t="s">
        <v>370</v>
      </c>
      <c r="J8" s="4">
        <v>9</v>
      </c>
      <c r="K8" s="4">
        <v>9</v>
      </c>
      <c r="L8" s="7">
        <v>8</v>
      </c>
      <c r="M8" s="14" t="s">
        <v>485</v>
      </c>
      <c r="N8" s="29"/>
      <c r="O8" s="29">
        <v>0.93</v>
      </c>
      <c r="P8" s="29" t="s">
        <v>274</v>
      </c>
      <c r="Q8" s="29" t="s">
        <v>274</v>
      </c>
      <c r="R8" s="29" t="s">
        <v>51</v>
      </c>
      <c r="S8" s="30" t="s">
        <v>275</v>
      </c>
      <c r="T8" s="30"/>
      <c r="U8" s="30"/>
      <c r="V8" s="14"/>
      <c r="W8" s="14"/>
      <c r="X8" s="14"/>
      <c r="Y8" s="14"/>
      <c r="Z8" s="14"/>
      <c r="AA8" s="14"/>
    </row>
    <row r="9" spans="1:27" x14ac:dyDescent="0.25">
      <c r="A9" s="28">
        <v>42776</v>
      </c>
      <c r="B9" s="14" t="s">
        <v>252</v>
      </c>
      <c r="C9" s="14"/>
      <c r="D9" s="4" t="s">
        <v>253</v>
      </c>
      <c r="F9" s="4" t="s">
        <v>272</v>
      </c>
      <c r="G9" s="4">
        <v>7.29</v>
      </c>
      <c r="H9" s="85" t="s">
        <v>370</v>
      </c>
      <c r="J9" s="4">
        <v>4</v>
      </c>
      <c r="K9" s="4">
        <v>5.6</v>
      </c>
      <c r="L9" s="7">
        <v>9</v>
      </c>
      <c r="M9" s="14" t="s">
        <v>485</v>
      </c>
      <c r="N9" s="29"/>
      <c r="O9" s="29">
        <v>0.56999999999999995</v>
      </c>
      <c r="P9" s="29" t="s">
        <v>276</v>
      </c>
      <c r="Q9" s="29" t="s">
        <v>276</v>
      </c>
      <c r="R9" s="29" t="s">
        <v>51</v>
      </c>
      <c r="S9" s="30" t="s">
        <v>257</v>
      </c>
      <c r="T9" s="30"/>
      <c r="U9" s="30"/>
      <c r="V9" s="14"/>
      <c r="W9" s="14"/>
      <c r="X9" s="14"/>
      <c r="Y9" s="14"/>
      <c r="Z9" s="14"/>
      <c r="AA9" s="14"/>
    </row>
    <row r="10" spans="1:27" x14ac:dyDescent="0.25">
      <c r="A10" s="28">
        <v>42776</v>
      </c>
      <c r="B10" s="14" t="s">
        <v>252</v>
      </c>
      <c r="C10" s="14"/>
      <c r="D10" s="4" t="s">
        <v>253</v>
      </c>
      <c r="F10" s="4" t="s">
        <v>272</v>
      </c>
      <c r="G10" s="4">
        <v>7.29</v>
      </c>
      <c r="H10" s="85" t="s">
        <v>370</v>
      </c>
      <c r="J10" s="4">
        <v>6</v>
      </c>
      <c r="K10" s="4">
        <v>4.9000000000000004</v>
      </c>
      <c r="L10" s="7">
        <v>10</v>
      </c>
      <c r="M10" s="14" t="s">
        <v>485</v>
      </c>
      <c r="N10" s="31"/>
      <c r="O10" s="29" t="s">
        <v>28</v>
      </c>
      <c r="P10" s="29" t="s">
        <v>279</v>
      </c>
      <c r="Q10" s="29" t="s">
        <v>279</v>
      </c>
      <c r="R10" s="29" t="s">
        <v>46</v>
      </c>
      <c r="S10" s="30" t="s">
        <v>257</v>
      </c>
      <c r="T10" s="30"/>
      <c r="U10" s="30"/>
      <c r="V10" s="14"/>
      <c r="W10" s="14"/>
      <c r="X10" s="14"/>
      <c r="Y10" s="14"/>
      <c r="Z10" s="14"/>
      <c r="AA10" s="14"/>
    </row>
    <row r="11" spans="1:27" x14ac:dyDescent="0.25">
      <c r="A11" s="28">
        <v>42776</v>
      </c>
      <c r="B11" s="14" t="s">
        <v>252</v>
      </c>
      <c r="C11" s="14"/>
      <c r="D11" s="4" t="s">
        <v>253</v>
      </c>
      <c r="F11" s="4" t="s">
        <v>272</v>
      </c>
      <c r="G11" s="4">
        <v>7.29</v>
      </c>
      <c r="H11" s="85" t="s">
        <v>370</v>
      </c>
      <c r="J11" s="4">
        <v>7</v>
      </c>
      <c r="K11" s="4">
        <v>4</v>
      </c>
      <c r="L11" s="7">
        <v>11</v>
      </c>
      <c r="M11" s="14" t="s">
        <v>63</v>
      </c>
      <c r="N11" s="29"/>
      <c r="O11" s="29">
        <v>0.09</v>
      </c>
      <c r="P11" s="29" t="s">
        <v>282</v>
      </c>
      <c r="Q11" s="29" t="s">
        <v>282</v>
      </c>
      <c r="R11" s="29" t="s">
        <v>46</v>
      </c>
      <c r="S11" s="30" t="s">
        <v>28</v>
      </c>
      <c r="T11" s="30"/>
      <c r="U11" s="30"/>
      <c r="V11" s="14"/>
      <c r="W11" s="14"/>
      <c r="X11" s="14"/>
      <c r="Y11" s="14"/>
      <c r="Z11" s="14"/>
      <c r="AA11" s="14"/>
    </row>
    <row r="12" spans="1:27" x14ac:dyDescent="0.25">
      <c r="A12" s="28">
        <v>42776</v>
      </c>
      <c r="B12" s="14" t="s">
        <v>252</v>
      </c>
      <c r="C12" s="14"/>
      <c r="D12" s="4" t="s">
        <v>253</v>
      </c>
      <c r="F12" s="4" t="s">
        <v>272</v>
      </c>
      <c r="G12" s="4">
        <v>7.29</v>
      </c>
      <c r="H12" s="85" t="s">
        <v>370</v>
      </c>
      <c r="J12" s="4">
        <v>12</v>
      </c>
      <c r="K12" s="4">
        <v>12</v>
      </c>
      <c r="L12" s="7">
        <v>12</v>
      </c>
      <c r="M12" s="14" t="s">
        <v>63</v>
      </c>
      <c r="N12" s="29"/>
      <c r="O12" s="29">
        <v>0.34</v>
      </c>
      <c r="P12" s="29" t="s">
        <v>283</v>
      </c>
      <c r="Q12" s="29" t="s">
        <v>283</v>
      </c>
      <c r="R12" s="29" t="s">
        <v>51</v>
      </c>
      <c r="S12" s="30" t="s">
        <v>275</v>
      </c>
      <c r="T12" s="30"/>
      <c r="U12" s="30"/>
      <c r="V12" s="14"/>
      <c r="W12" s="14"/>
      <c r="X12" s="14"/>
      <c r="Y12" s="14"/>
      <c r="Z12" s="14"/>
      <c r="AA12" s="14"/>
    </row>
    <row r="13" spans="1:27" x14ac:dyDescent="0.25">
      <c r="A13" s="28">
        <v>42776</v>
      </c>
      <c r="B13" s="14" t="s">
        <v>252</v>
      </c>
      <c r="C13" s="14"/>
      <c r="D13" s="4" t="s">
        <v>253</v>
      </c>
      <c r="F13" s="4" t="s">
        <v>272</v>
      </c>
      <c r="G13" s="4">
        <v>7.29</v>
      </c>
      <c r="H13" s="85" t="s">
        <v>370</v>
      </c>
      <c r="J13" s="4">
        <v>22</v>
      </c>
      <c r="K13" s="4">
        <v>10.9</v>
      </c>
      <c r="L13" s="7">
        <v>13</v>
      </c>
      <c r="M13" s="14" t="s">
        <v>63</v>
      </c>
      <c r="N13" s="29"/>
      <c r="O13" s="29">
        <v>0.22</v>
      </c>
      <c r="P13" s="29" t="s">
        <v>284</v>
      </c>
      <c r="Q13" s="29" t="s">
        <v>284</v>
      </c>
      <c r="R13" s="29" t="s">
        <v>46</v>
      </c>
      <c r="S13" s="30" t="s">
        <v>275</v>
      </c>
      <c r="T13" s="30"/>
      <c r="U13" s="30"/>
      <c r="V13" s="14"/>
      <c r="W13" s="14"/>
      <c r="X13" s="14"/>
      <c r="Y13" s="14"/>
      <c r="Z13" s="14"/>
      <c r="AA13" s="14"/>
    </row>
    <row r="14" spans="1:27" x14ac:dyDescent="0.25">
      <c r="A14" s="28">
        <v>42776</v>
      </c>
      <c r="B14" s="14" t="s">
        <v>252</v>
      </c>
      <c r="C14" s="14"/>
      <c r="D14" s="4" t="s">
        <v>253</v>
      </c>
      <c r="F14" s="4" t="s">
        <v>285</v>
      </c>
      <c r="G14" s="4">
        <v>5.73</v>
      </c>
      <c r="H14" s="85" t="s">
        <v>285</v>
      </c>
      <c r="J14" s="4">
        <v>5</v>
      </c>
      <c r="K14" s="4">
        <v>10.5</v>
      </c>
      <c r="L14" s="7">
        <v>14</v>
      </c>
      <c r="M14" s="14" t="s">
        <v>63</v>
      </c>
      <c r="N14" s="29"/>
      <c r="O14" s="29">
        <v>0.19</v>
      </c>
      <c r="P14" s="29" t="s">
        <v>286</v>
      </c>
      <c r="Q14" s="29" t="s">
        <v>286</v>
      </c>
      <c r="R14" s="29" t="s">
        <v>51</v>
      </c>
      <c r="S14" s="30" t="s">
        <v>257</v>
      </c>
      <c r="T14" s="30"/>
      <c r="U14" s="30"/>
      <c r="V14" s="14"/>
      <c r="W14" s="14"/>
      <c r="X14" s="14"/>
      <c r="Y14" s="14"/>
      <c r="Z14" s="14"/>
      <c r="AA14" s="14"/>
    </row>
    <row r="15" spans="1:27" x14ac:dyDescent="0.25">
      <c r="A15" s="28">
        <v>42776</v>
      </c>
      <c r="B15" s="14" t="s">
        <v>252</v>
      </c>
      <c r="C15" s="14"/>
      <c r="D15" s="4" t="s">
        <v>253</v>
      </c>
      <c r="F15" s="4" t="s">
        <v>285</v>
      </c>
      <c r="G15" s="4">
        <v>5.73</v>
      </c>
      <c r="H15" s="85" t="s">
        <v>285</v>
      </c>
      <c r="J15" s="4">
        <v>6</v>
      </c>
      <c r="K15" s="4">
        <v>7.5</v>
      </c>
      <c r="L15" s="7">
        <v>15</v>
      </c>
      <c r="M15" s="14" t="s">
        <v>63</v>
      </c>
      <c r="N15" s="29"/>
      <c r="O15" s="29">
        <v>0.09</v>
      </c>
      <c r="P15" s="29" t="s">
        <v>288</v>
      </c>
      <c r="Q15" s="29" t="s">
        <v>288</v>
      </c>
      <c r="R15" s="29" t="s">
        <v>51</v>
      </c>
      <c r="S15" s="30" t="s">
        <v>257</v>
      </c>
      <c r="T15" s="30"/>
      <c r="U15" s="30"/>
      <c r="V15" s="14"/>
      <c r="W15" s="14"/>
      <c r="X15" s="14"/>
      <c r="Y15" s="14"/>
      <c r="Z15" s="14"/>
      <c r="AA15" s="14"/>
    </row>
    <row r="16" spans="1:27" x14ac:dyDescent="0.25">
      <c r="A16" s="28">
        <v>42776</v>
      </c>
      <c r="B16" s="14" t="s">
        <v>252</v>
      </c>
      <c r="C16" s="14"/>
      <c r="D16" s="4" t="s">
        <v>253</v>
      </c>
      <c r="F16" s="4" t="s">
        <v>285</v>
      </c>
      <c r="G16" s="4">
        <v>5.73</v>
      </c>
      <c r="H16" s="85" t="s">
        <v>285</v>
      </c>
      <c r="J16" s="4">
        <v>12</v>
      </c>
      <c r="K16" s="4">
        <v>9.1</v>
      </c>
      <c r="L16" s="7">
        <v>16</v>
      </c>
      <c r="M16" s="14" t="s">
        <v>63</v>
      </c>
      <c r="N16" s="29"/>
      <c r="O16" s="29">
        <v>0.15</v>
      </c>
      <c r="P16" s="29" t="s">
        <v>290</v>
      </c>
      <c r="Q16" s="29" t="s">
        <v>290</v>
      </c>
      <c r="R16" s="29" t="s">
        <v>51</v>
      </c>
      <c r="S16" s="30" t="s">
        <v>257</v>
      </c>
      <c r="T16" s="30"/>
      <c r="U16" s="30"/>
      <c r="V16" s="14"/>
      <c r="W16" s="14"/>
      <c r="X16" s="14"/>
      <c r="Y16" s="14"/>
      <c r="Z16" s="14"/>
      <c r="AA16" s="14"/>
    </row>
    <row r="17" spans="1:27" x14ac:dyDescent="0.25">
      <c r="A17" s="28">
        <v>42776</v>
      </c>
      <c r="B17" s="14" t="s">
        <v>252</v>
      </c>
      <c r="C17" s="14"/>
      <c r="D17" s="4" t="s">
        <v>253</v>
      </c>
      <c r="F17" s="4" t="s">
        <v>285</v>
      </c>
      <c r="G17" s="4">
        <v>5.73</v>
      </c>
      <c r="H17" s="85" t="s">
        <v>285</v>
      </c>
      <c r="J17" s="4">
        <v>4</v>
      </c>
      <c r="K17" s="4">
        <v>4.9000000000000004</v>
      </c>
      <c r="L17" s="7">
        <v>17</v>
      </c>
      <c r="M17" s="14" t="s">
        <v>485</v>
      </c>
      <c r="N17" s="29"/>
      <c r="O17" s="29">
        <v>0.27</v>
      </c>
      <c r="P17" s="29" t="s">
        <v>291</v>
      </c>
      <c r="Q17" s="29" t="s">
        <v>291</v>
      </c>
      <c r="R17" s="29" t="s">
        <v>51</v>
      </c>
      <c r="S17" s="30" t="s">
        <v>257</v>
      </c>
      <c r="T17" s="30"/>
      <c r="U17" s="30"/>
      <c r="V17" s="14"/>
      <c r="W17" s="14"/>
      <c r="X17" s="14"/>
      <c r="Y17" s="14"/>
      <c r="Z17" s="14"/>
      <c r="AA17" s="14"/>
    </row>
    <row r="18" spans="1:27" x14ac:dyDescent="0.25">
      <c r="A18" s="28">
        <v>42776</v>
      </c>
      <c r="B18" s="14" t="s">
        <v>252</v>
      </c>
      <c r="C18" s="14"/>
      <c r="D18" s="4" t="s">
        <v>253</v>
      </c>
      <c r="F18" s="4" t="s">
        <v>285</v>
      </c>
      <c r="G18" s="4">
        <v>5.73</v>
      </c>
      <c r="H18" s="85" t="s">
        <v>285</v>
      </c>
      <c r="J18" s="4">
        <v>3</v>
      </c>
      <c r="K18" s="4">
        <v>4.5</v>
      </c>
      <c r="L18" s="7">
        <v>18</v>
      </c>
      <c r="M18" s="14" t="s">
        <v>485</v>
      </c>
      <c r="N18" s="29"/>
      <c r="O18" s="29">
        <v>0.18</v>
      </c>
      <c r="P18" s="29" t="s">
        <v>293</v>
      </c>
      <c r="Q18" s="29" t="s">
        <v>293</v>
      </c>
      <c r="R18" s="29" t="s">
        <v>51</v>
      </c>
      <c r="S18" s="30" t="s">
        <v>257</v>
      </c>
      <c r="T18" s="30"/>
      <c r="U18" s="30"/>
      <c r="V18" s="14"/>
      <c r="W18" s="14"/>
      <c r="X18" s="14"/>
      <c r="Y18" s="14"/>
      <c r="Z18" s="14"/>
      <c r="AA18" s="14"/>
    </row>
    <row r="19" spans="1:27" x14ac:dyDescent="0.25">
      <c r="A19" s="28">
        <v>42776</v>
      </c>
      <c r="B19" s="14" t="s">
        <v>252</v>
      </c>
      <c r="C19" s="14"/>
      <c r="D19" s="4" t="s">
        <v>253</v>
      </c>
      <c r="F19" s="4" t="s">
        <v>285</v>
      </c>
      <c r="G19" s="4">
        <v>5.73</v>
      </c>
      <c r="H19" s="85" t="s">
        <v>285</v>
      </c>
      <c r="J19" s="4">
        <v>6</v>
      </c>
      <c r="K19" s="4">
        <v>4.5999999999999996</v>
      </c>
      <c r="L19" s="7">
        <v>19</v>
      </c>
      <c r="M19" s="14" t="s">
        <v>485</v>
      </c>
      <c r="N19" s="29"/>
      <c r="O19" s="29">
        <v>0.15</v>
      </c>
      <c r="P19" s="29" t="s">
        <v>299</v>
      </c>
      <c r="Q19" s="29" t="s">
        <v>299</v>
      </c>
      <c r="R19" s="29" t="s">
        <v>51</v>
      </c>
      <c r="S19" s="30" t="s">
        <v>257</v>
      </c>
      <c r="T19" s="30"/>
      <c r="U19" s="30"/>
      <c r="V19" s="14"/>
      <c r="W19" s="14"/>
      <c r="X19" s="14"/>
      <c r="Y19" s="14"/>
      <c r="Z19" s="14"/>
      <c r="AA19" s="14"/>
    </row>
    <row r="20" spans="1:27" x14ac:dyDescent="0.25">
      <c r="A20" s="28">
        <v>42804</v>
      </c>
      <c r="B20" s="14" t="s">
        <v>252</v>
      </c>
      <c r="C20" s="14"/>
      <c r="D20" s="4" t="s">
        <v>301</v>
      </c>
      <c r="F20" s="4" t="s">
        <v>285</v>
      </c>
      <c r="G20" s="4">
        <v>4.71</v>
      </c>
      <c r="H20" s="85" t="s">
        <v>285</v>
      </c>
      <c r="J20" s="4">
        <v>7</v>
      </c>
      <c r="K20" s="4">
        <v>40</v>
      </c>
      <c r="L20" s="7">
        <v>20</v>
      </c>
      <c r="M20" s="86" t="s">
        <v>183</v>
      </c>
      <c r="N20" s="29"/>
      <c r="O20" s="29">
        <v>16.5</v>
      </c>
      <c r="P20" s="29">
        <f t="shared" ref="P20:P30" si="0">L20</f>
        <v>20</v>
      </c>
      <c r="Q20" s="29">
        <f t="shared" ref="Q20:Q30" si="1">L20</f>
        <v>20</v>
      </c>
      <c r="R20" s="29" t="s">
        <v>51</v>
      </c>
      <c r="S20" s="30" t="s">
        <v>257</v>
      </c>
      <c r="T20" s="30"/>
      <c r="U20" s="30" t="s">
        <v>308</v>
      </c>
      <c r="V20" s="14"/>
      <c r="W20" s="14"/>
      <c r="X20" s="14"/>
      <c r="Y20" s="14"/>
      <c r="Z20" s="14"/>
      <c r="AA20" s="14"/>
    </row>
    <row r="21" spans="1:27" x14ac:dyDescent="0.25">
      <c r="A21" s="28">
        <v>42804</v>
      </c>
      <c r="B21" s="14" t="s">
        <v>252</v>
      </c>
      <c r="C21" s="14"/>
      <c r="D21" s="4" t="s">
        <v>301</v>
      </c>
      <c r="F21" s="4" t="s">
        <v>285</v>
      </c>
      <c r="G21" s="4">
        <v>4.71</v>
      </c>
      <c r="H21" s="85" t="s">
        <v>285</v>
      </c>
      <c r="J21" s="4">
        <v>6</v>
      </c>
      <c r="K21" s="4">
        <v>7</v>
      </c>
      <c r="L21" s="7">
        <v>21</v>
      </c>
      <c r="M21" s="14" t="s">
        <v>63</v>
      </c>
      <c r="N21" s="29"/>
      <c r="O21" s="29">
        <v>0.15</v>
      </c>
      <c r="P21" s="29">
        <f t="shared" si="0"/>
        <v>21</v>
      </c>
      <c r="Q21" s="29">
        <f t="shared" si="1"/>
        <v>21</v>
      </c>
      <c r="R21" s="29" t="s">
        <v>51</v>
      </c>
      <c r="S21" s="30" t="s">
        <v>257</v>
      </c>
      <c r="T21" s="30"/>
      <c r="U21" s="30"/>
      <c r="V21" s="14"/>
      <c r="W21" s="14"/>
      <c r="X21" s="14"/>
      <c r="Y21" s="14"/>
      <c r="Z21" s="14"/>
      <c r="AA21" s="14"/>
    </row>
    <row r="22" spans="1:27" x14ac:dyDescent="0.25">
      <c r="A22" s="28">
        <v>42804</v>
      </c>
      <c r="B22" s="14" t="s">
        <v>252</v>
      </c>
      <c r="C22" s="14"/>
      <c r="D22" s="4" t="s">
        <v>301</v>
      </c>
      <c r="F22" s="4" t="s">
        <v>272</v>
      </c>
      <c r="G22" s="4">
        <v>6.57</v>
      </c>
      <c r="H22" s="85" t="s">
        <v>370</v>
      </c>
      <c r="J22" s="4">
        <v>8</v>
      </c>
      <c r="K22" s="4">
        <v>11.5</v>
      </c>
      <c r="L22" s="7">
        <v>22</v>
      </c>
      <c r="M22" s="14" t="s">
        <v>485</v>
      </c>
      <c r="N22" s="29"/>
      <c r="O22" s="29">
        <v>0.86</v>
      </c>
      <c r="P22" s="29">
        <f t="shared" si="0"/>
        <v>22</v>
      </c>
      <c r="Q22" s="29">
        <f t="shared" si="1"/>
        <v>22</v>
      </c>
      <c r="R22" s="29" t="s">
        <v>51</v>
      </c>
      <c r="S22" s="30" t="s">
        <v>36</v>
      </c>
      <c r="T22" s="30" t="s">
        <v>310</v>
      </c>
      <c r="U22" s="30">
        <v>1228</v>
      </c>
      <c r="V22" s="14"/>
      <c r="W22" s="14"/>
      <c r="X22" s="14"/>
      <c r="Y22" s="14"/>
      <c r="Z22" s="14"/>
      <c r="AA22" s="14"/>
    </row>
    <row r="23" spans="1:27" x14ac:dyDescent="0.25">
      <c r="A23" s="28">
        <v>42804</v>
      </c>
      <c r="B23" s="14" t="s">
        <v>252</v>
      </c>
      <c r="C23" s="14"/>
      <c r="D23" s="4" t="s">
        <v>301</v>
      </c>
      <c r="F23" s="4" t="s">
        <v>272</v>
      </c>
      <c r="G23" s="4">
        <v>6.57</v>
      </c>
      <c r="H23" s="85" t="s">
        <v>370</v>
      </c>
      <c r="J23" s="4">
        <v>10</v>
      </c>
      <c r="K23" s="4">
        <v>18</v>
      </c>
      <c r="L23" s="7">
        <v>23</v>
      </c>
      <c r="M23" s="14" t="s">
        <v>485</v>
      </c>
      <c r="N23" s="29"/>
      <c r="O23" s="29">
        <v>0.78</v>
      </c>
      <c r="P23" s="29">
        <f t="shared" si="0"/>
        <v>23</v>
      </c>
      <c r="Q23" s="29">
        <f t="shared" si="1"/>
        <v>23</v>
      </c>
      <c r="R23" s="29" t="s">
        <v>51</v>
      </c>
      <c r="S23" s="30"/>
      <c r="T23" s="30"/>
      <c r="U23" s="30"/>
      <c r="V23" s="14"/>
      <c r="W23" s="14"/>
      <c r="X23" s="14"/>
      <c r="Y23" s="14"/>
      <c r="Z23" s="14"/>
      <c r="AA23" s="14"/>
    </row>
    <row r="24" spans="1:27" x14ac:dyDescent="0.25">
      <c r="A24" s="28">
        <v>42804</v>
      </c>
      <c r="B24" s="14" t="s">
        <v>252</v>
      </c>
      <c r="C24" s="14"/>
      <c r="D24" s="4" t="s">
        <v>301</v>
      </c>
      <c r="F24" s="4" t="s">
        <v>272</v>
      </c>
      <c r="G24" s="4">
        <v>6.57</v>
      </c>
      <c r="H24" s="85" t="s">
        <v>370</v>
      </c>
      <c r="J24" s="4">
        <v>19</v>
      </c>
      <c r="K24" s="4">
        <v>15</v>
      </c>
      <c r="L24" s="7">
        <v>24</v>
      </c>
      <c r="M24" s="14" t="s">
        <v>485</v>
      </c>
      <c r="N24" s="29"/>
      <c r="O24" s="29">
        <v>1.21</v>
      </c>
      <c r="P24" s="29">
        <f t="shared" si="0"/>
        <v>24</v>
      </c>
      <c r="Q24" s="29">
        <f t="shared" si="1"/>
        <v>24</v>
      </c>
      <c r="R24" s="29" t="s">
        <v>51</v>
      </c>
      <c r="S24" s="30" t="s">
        <v>313</v>
      </c>
      <c r="T24" s="30" t="s">
        <v>314</v>
      </c>
      <c r="U24" s="30"/>
      <c r="V24" s="14"/>
      <c r="W24" s="14"/>
      <c r="X24" s="14"/>
      <c r="Y24" s="14"/>
      <c r="Z24" s="14"/>
      <c r="AA24" s="14"/>
    </row>
    <row r="25" spans="1:27" x14ac:dyDescent="0.25">
      <c r="A25" s="28">
        <v>42804</v>
      </c>
      <c r="B25" s="14" t="s">
        <v>252</v>
      </c>
      <c r="C25" s="14"/>
      <c r="D25" s="4" t="s">
        <v>301</v>
      </c>
      <c r="F25" s="4" t="s">
        <v>272</v>
      </c>
      <c r="G25" s="4">
        <v>6.57</v>
      </c>
      <c r="H25" s="85" t="s">
        <v>370</v>
      </c>
      <c r="J25" s="4">
        <v>4</v>
      </c>
      <c r="K25" s="4">
        <v>8.4</v>
      </c>
      <c r="L25" s="7">
        <v>25</v>
      </c>
      <c r="M25" s="14" t="s">
        <v>315</v>
      </c>
      <c r="N25" s="29"/>
      <c r="O25" s="29">
        <v>0.15</v>
      </c>
      <c r="P25" s="29">
        <f t="shared" si="0"/>
        <v>25</v>
      </c>
      <c r="Q25" s="29">
        <f t="shared" si="1"/>
        <v>25</v>
      </c>
      <c r="R25" s="29" t="s">
        <v>51</v>
      </c>
      <c r="S25" s="30" t="s">
        <v>313</v>
      </c>
      <c r="T25" s="30"/>
      <c r="U25" s="30"/>
      <c r="V25" s="14"/>
      <c r="W25" s="14"/>
      <c r="X25" s="14"/>
      <c r="Y25" s="14"/>
      <c r="Z25" s="14"/>
      <c r="AA25" s="14"/>
    </row>
    <row r="26" spans="1:27" x14ac:dyDescent="0.25">
      <c r="A26" s="28">
        <v>42804</v>
      </c>
      <c r="B26" s="14" t="s">
        <v>252</v>
      </c>
      <c r="C26" s="14"/>
      <c r="D26" s="4" t="s">
        <v>301</v>
      </c>
      <c r="F26" s="4" t="s">
        <v>272</v>
      </c>
      <c r="G26" s="4">
        <v>6.57</v>
      </c>
      <c r="H26" s="85" t="s">
        <v>370</v>
      </c>
      <c r="J26" s="4">
        <v>2</v>
      </c>
      <c r="K26" s="4">
        <v>7.3</v>
      </c>
      <c r="L26" s="7">
        <v>26</v>
      </c>
      <c r="M26" s="14" t="s">
        <v>315</v>
      </c>
      <c r="N26" s="29"/>
      <c r="O26" s="29">
        <v>0.12</v>
      </c>
      <c r="P26" s="29">
        <f t="shared" si="0"/>
        <v>26</v>
      </c>
      <c r="Q26" s="29">
        <f t="shared" si="1"/>
        <v>26</v>
      </c>
      <c r="R26" s="29" t="s">
        <v>46</v>
      </c>
      <c r="S26" s="30" t="s">
        <v>313</v>
      </c>
      <c r="T26" s="30"/>
      <c r="U26" s="30"/>
      <c r="V26" s="14"/>
      <c r="W26" s="14"/>
      <c r="X26" s="14"/>
      <c r="Y26" s="14"/>
      <c r="Z26" s="14"/>
      <c r="AA26" s="14"/>
    </row>
    <row r="27" spans="1:27" x14ac:dyDescent="0.25">
      <c r="A27" s="28">
        <v>42804</v>
      </c>
      <c r="B27" s="14" t="s">
        <v>252</v>
      </c>
      <c r="C27" s="14"/>
      <c r="D27" s="4" t="s">
        <v>301</v>
      </c>
      <c r="F27" s="4" t="s">
        <v>272</v>
      </c>
      <c r="G27" s="4">
        <v>6.57</v>
      </c>
      <c r="H27" s="85" t="s">
        <v>370</v>
      </c>
      <c r="J27" s="4">
        <v>7</v>
      </c>
      <c r="K27" s="4">
        <v>12.3</v>
      </c>
      <c r="L27" s="7">
        <v>27</v>
      </c>
      <c r="M27" s="14" t="s">
        <v>315</v>
      </c>
      <c r="N27" s="29"/>
      <c r="O27" s="29">
        <v>7.0000000000000007E-2</v>
      </c>
      <c r="P27" s="29">
        <f t="shared" si="0"/>
        <v>27</v>
      </c>
      <c r="Q27" s="29">
        <f t="shared" si="1"/>
        <v>27</v>
      </c>
      <c r="R27" s="29" t="s">
        <v>51</v>
      </c>
      <c r="S27" s="30" t="s">
        <v>313</v>
      </c>
      <c r="T27" s="30"/>
      <c r="U27" s="30"/>
      <c r="V27" s="14"/>
      <c r="W27" s="14"/>
      <c r="X27" s="14"/>
      <c r="Y27" s="14"/>
      <c r="Z27" s="14"/>
      <c r="AA27" s="14"/>
    </row>
    <row r="28" spans="1:27" x14ac:dyDescent="0.25">
      <c r="A28" s="28">
        <v>42804</v>
      </c>
      <c r="B28" s="14" t="s">
        <v>252</v>
      </c>
      <c r="C28" s="14"/>
      <c r="D28" s="4" t="s">
        <v>301</v>
      </c>
      <c r="F28" s="4" t="s">
        <v>272</v>
      </c>
      <c r="G28" s="4">
        <v>6.57</v>
      </c>
      <c r="H28" s="85" t="s">
        <v>370</v>
      </c>
      <c r="J28" s="4">
        <v>12</v>
      </c>
      <c r="K28" s="4">
        <v>8</v>
      </c>
      <c r="L28" s="7">
        <v>28</v>
      </c>
      <c r="M28" s="14" t="s">
        <v>63</v>
      </c>
      <c r="N28" s="29"/>
      <c r="O28" s="29">
        <v>0.18</v>
      </c>
      <c r="P28" s="29">
        <f t="shared" si="0"/>
        <v>28</v>
      </c>
      <c r="Q28" s="29">
        <f t="shared" si="1"/>
        <v>28</v>
      </c>
      <c r="R28" s="29" t="s">
        <v>51</v>
      </c>
      <c r="S28" s="30"/>
      <c r="T28" s="30"/>
      <c r="U28" s="30"/>
      <c r="V28" s="14"/>
      <c r="W28" s="14"/>
      <c r="X28" s="14"/>
      <c r="Y28" s="14"/>
      <c r="Z28" s="14"/>
      <c r="AA28" s="14"/>
    </row>
    <row r="29" spans="1:27" x14ac:dyDescent="0.25">
      <c r="A29" s="28">
        <v>42804</v>
      </c>
      <c r="B29" s="14" t="s">
        <v>252</v>
      </c>
      <c r="C29" s="14"/>
      <c r="D29" s="4" t="s">
        <v>301</v>
      </c>
      <c r="F29" s="4" t="s">
        <v>272</v>
      </c>
      <c r="G29" s="4">
        <v>6.57</v>
      </c>
      <c r="H29" s="85" t="s">
        <v>370</v>
      </c>
      <c r="J29" s="4">
        <v>13</v>
      </c>
      <c r="K29" s="4">
        <v>7</v>
      </c>
      <c r="L29" s="7">
        <v>29</v>
      </c>
      <c r="M29" s="14" t="s">
        <v>63</v>
      </c>
      <c r="N29" s="29"/>
      <c r="O29" s="29">
        <v>0.11</v>
      </c>
      <c r="P29" s="29">
        <f t="shared" si="0"/>
        <v>29</v>
      </c>
      <c r="Q29" s="29">
        <f t="shared" si="1"/>
        <v>29</v>
      </c>
      <c r="R29" s="29" t="s">
        <v>51</v>
      </c>
      <c r="S29" s="30" t="s">
        <v>313</v>
      </c>
      <c r="T29" s="30"/>
      <c r="U29" s="30"/>
      <c r="V29" s="14"/>
      <c r="W29" s="14"/>
      <c r="X29" s="14"/>
      <c r="Y29" s="14"/>
      <c r="Z29" s="14"/>
      <c r="AA29" s="14"/>
    </row>
    <row r="30" spans="1:27" x14ac:dyDescent="0.25">
      <c r="A30" s="28">
        <v>42804</v>
      </c>
      <c r="B30" s="14" t="s">
        <v>252</v>
      </c>
      <c r="C30" s="14"/>
      <c r="D30" s="4" t="s">
        <v>301</v>
      </c>
      <c r="F30" s="4" t="s">
        <v>272</v>
      </c>
      <c r="G30" s="4">
        <v>6.57</v>
      </c>
      <c r="H30" s="85" t="s">
        <v>370</v>
      </c>
      <c r="J30" s="4">
        <v>10</v>
      </c>
      <c r="K30" s="4">
        <v>8.5</v>
      </c>
      <c r="L30" s="7">
        <v>30</v>
      </c>
      <c r="M30" s="14" t="s">
        <v>63</v>
      </c>
      <c r="N30" s="29"/>
      <c r="O30" s="29">
        <v>0.16</v>
      </c>
      <c r="P30" s="29">
        <f t="shared" si="0"/>
        <v>30</v>
      </c>
      <c r="Q30" s="29">
        <f t="shared" si="1"/>
        <v>30</v>
      </c>
      <c r="R30" s="29" t="s">
        <v>51</v>
      </c>
      <c r="S30" s="30" t="s">
        <v>313</v>
      </c>
      <c r="T30" s="30"/>
      <c r="U30" s="30"/>
      <c r="V30" s="14"/>
      <c r="W30" s="14"/>
      <c r="X30" s="14"/>
      <c r="Y30" s="14"/>
      <c r="Z30" s="14"/>
      <c r="AA30" s="14"/>
    </row>
    <row r="31" spans="1:27" x14ac:dyDescent="0.25">
      <c r="A31" s="28">
        <v>42804</v>
      </c>
      <c r="B31" s="14" t="s">
        <v>252</v>
      </c>
      <c r="C31" s="14"/>
      <c r="D31" s="4" t="s">
        <v>301</v>
      </c>
      <c r="F31" s="4" t="s">
        <v>254</v>
      </c>
      <c r="G31" s="4">
        <v>9.42</v>
      </c>
      <c r="H31" s="85" t="s">
        <v>365</v>
      </c>
      <c r="J31" s="4">
        <v>4</v>
      </c>
      <c r="K31" s="4">
        <v>7.5</v>
      </c>
      <c r="L31" s="7">
        <v>31</v>
      </c>
      <c r="M31" s="14" t="s">
        <v>322</v>
      </c>
      <c r="N31" s="29"/>
      <c r="O31" s="32" t="s">
        <v>323</v>
      </c>
      <c r="P31" s="29"/>
      <c r="Q31" s="29"/>
      <c r="R31" s="29"/>
      <c r="S31" s="30"/>
      <c r="T31" s="30" t="s">
        <v>324</v>
      </c>
      <c r="U31" s="30" t="s">
        <v>326</v>
      </c>
      <c r="V31" s="14" t="s">
        <v>327</v>
      </c>
      <c r="W31" s="14"/>
      <c r="X31" s="14"/>
      <c r="Y31" s="14"/>
      <c r="Z31" s="14"/>
      <c r="AA31" s="14"/>
    </row>
    <row r="32" spans="1:27" x14ac:dyDescent="0.25">
      <c r="A32" s="28">
        <v>42804</v>
      </c>
      <c r="B32" s="14" t="s">
        <v>252</v>
      </c>
      <c r="C32" s="14"/>
      <c r="D32" s="4" t="s">
        <v>301</v>
      </c>
      <c r="F32" s="4" t="s">
        <v>254</v>
      </c>
      <c r="G32" s="4">
        <v>9.42</v>
      </c>
      <c r="H32" s="85" t="s">
        <v>365</v>
      </c>
      <c r="J32" s="4">
        <v>3</v>
      </c>
      <c r="K32" s="4">
        <v>8.8000000000000007</v>
      </c>
      <c r="L32" s="7">
        <v>32</v>
      </c>
      <c r="M32" s="14" t="s">
        <v>322</v>
      </c>
      <c r="N32" s="29"/>
      <c r="O32" s="32"/>
      <c r="P32" s="29"/>
      <c r="Q32" s="29"/>
      <c r="R32" s="29"/>
      <c r="S32" s="30"/>
      <c r="T32" s="30" t="s">
        <v>324</v>
      </c>
      <c r="U32" s="30"/>
      <c r="V32" s="14"/>
      <c r="W32" s="14"/>
      <c r="X32" s="14"/>
      <c r="Y32" s="14"/>
      <c r="Z32" s="14"/>
      <c r="AA32" s="14"/>
    </row>
    <row r="33" spans="1:27" x14ac:dyDescent="0.25">
      <c r="A33" s="28">
        <v>42804</v>
      </c>
      <c r="B33" s="14" t="s">
        <v>252</v>
      </c>
      <c r="C33" s="14"/>
      <c r="D33" s="4" t="s">
        <v>301</v>
      </c>
      <c r="F33" s="4" t="s">
        <v>254</v>
      </c>
      <c r="G33" s="4">
        <v>9.42</v>
      </c>
      <c r="H33" s="85" t="s">
        <v>365</v>
      </c>
      <c r="J33" s="4">
        <v>3</v>
      </c>
      <c r="K33" s="4">
        <v>5</v>
      </c>
      <c r="L33" s="7">
        <v>33</v>
      </c>
      <c r="M33" s="14" t="s">
        <v>322</v>
      </c>
      <c r="N33" s="29"/>
      <c r="O33" s="32"/>
      <c r="P33" s="29"/>
      <c r="Q33" s="29"/>
      <c r="R33" s="29"/>
      <c r="S33" s="30"/>
      <c r="T33" s="30" t="s">
        <v>324</v>
      </c>
      <c r="U33" s="30"/>
      <c r="V33" s="14"/>
      <c r="W33" s="14"/>
      <c r="X33" s="14"/>
      <c r="Y33" s="14"/>
      <c r="Z33" s="14"/>
      <c r="AA33" s="14"/>
    </row>
    <row r="34" spans="1:27" x14ac:dyDescent="0.25">
      <c r="A34" s="28">
        <v>42804</v>
      </c>
      <c r="B34" s="14" t="s">
        <v>252</v>
      </c>
      <c r="C34" s="14"/>
      <c r="D34" s="4" t="s">
        <v>301</v>
      </c>
      <c r="F34" s="4" t="s">
        <v>254</v>
      </c>
      <c r="G34" s="4">
        <v>9.42</v>
      </c>
      <c r="H34" s="85" t="s">
        <v>365</v>
      </c>
      <c r="J34" s="4">
        <v>2</v>
      </c>
      <c r="K34" s="4">
        <v>4.5</v>
      </c>
      <c r="L34" s="7">
        <v>34</v>
      </c>
      <c r="M34" s="14" t="s">
        <v>328</v>
      </c>
      <c r="N34" s="29"/>
      <c r="O34" s="32"/>
      <c r="P34" s="29"/>
      <c r="Q34" s="29"/>
      <c r="R34" s="29"/>
      <c r="S34" s="30"/>
      <c r="T34" s="30" t="s">
        <v>329</v>
      </c>
      <c r="U34" s="30"/>
      <c r="V34" s="14"/>
      <c r="W34" s="14"/>
      <c r="X34" s="14"/>
      <c r="Y34" s="14"/>
      <c r="Z34" s="14"/>
      <c r="AA34" s="14"/>
    </row>
    <row r="35" spans="1:27" x14ac:dyDescent="0.25">
      <c r="A35" s="28">
        <v>42804</v>
      </c>
      <c r="B35" s="14" t="s">
        <v>252</v>
      </c>
      <c r="C35" s="14"/>
      <c r="D35" s="4" t="s">
        <v>301</v>
      </c>
      <c r="F35" s="4" t="s">
        <v>254</v>
      </c>
      <c r="G35" s="4">
        <v>9.42</v>
      </c>
      <c r="H35" s="85" t="s">
        <v>365</v>
      </c>
      <c r="J35" s="4">
        <v>4</v>
      </c>
      <c r="K35" s="4">
        <v>18</v>
      </c>
      <c r="L35" s="7">
        <v>35</v>
      </c>
      <c r="M35" s="14" t="s">
        <v>95</v>
      </c>
      <c r="N35" s="29"/>
      <c r="O35" s="29">
        <v>0.09</v>
      </c>
      <c r="P35" s="29">
        <f t="shared" ref="P35:P103" si="2">L35</f>
        <v>35</v>
      </c>
      <c r="Q35" s="29">
        <f>L35</f>
        <v>35</v>
      </c>
      <c r="R35" s="29" t="s">
        <v>51</v>
      </c>
      <c r="S35" s="30" t="s">
        <v>313</v>
      </c>
      <c r="T35" s="30" t="s">
        <v>332</v>
      </c>
      <c r="U35" s="30"/>
      <c r="V35" s="14" t="s">
        <v>333</v>
      </c>
      <c r="W35" s="14"/>
      <c r="X35" s="14"/>
      <c r="Y35" s="14"/>
      <c r="Z35" s="14"/>
      <c r="AA35" s="14"/>
    </row>
    <row r="36" spans="1:27" x14ac:dyDescent="0.25">
      <c r="A36" s="28">
        <v>42804</v>
      </c>
      <c r="B36" s="14" t="s">
        <v>252</v>
      </c>
      <c r="C36" s="14"/>
      <c r="D36" s="4" t="s">
        <v>334</v>
      </c>
      <c r="F36" s="4"/>
      <c r="G36" s="4" t="s">
        <v>236</v>
      </c>
      <c r="H36" s="85" t="s">
        <v>272</v>
      </c>
      <c r="J36" s="4">
        <v>8</v>
      </c>
      <c r="K36" s="4">
        <v>8.1999999999999993</v>
      </c>
      <c r="L36" s="7">
        <v>36</v>
      </c>
      <c r="M36" s="14" t="s">
        <v>63</v>
      </c>
      <c r="N36" s="29"/>
      <c r="O36" s="29">
        <v>0.14000000000000001</v>
      </c>
      <c r="P36" s="29">
        <f t="shared" si="2"/>
        <v>36</v>
      </c>
      <c r="Q36" s="29">
        <f t="shared" ref="Q36:Q103" si="3">P36</f>
        <v>36</v>
      </c>
      <c r="R36" s="29"/>
      <c r="S36" s="30"/>
      <c r="T36" s="30" t="s">
        <v>336</v>
      </c>
      <c r="U36" s="30"/>
      <c r="V36" s="14"/>
      <c r="W36" s="14"/>
      <c r="X36" s="14"/>
      <c r="Y36" s="14"/>
      <c r="Z36" s="14"/>
      <c r="AA36" s="14"/>
    </row>
    <row r="37" spans="1:27" x14ac:dyDescent="0.25">
      <c r="A37" s="28">
        <v>42804</v>
      </c>
      <c r="B37" s="14" t="s">
        <v>252</v>
      </c>
      <c r="C37" s="14"/>
      <c r="D37" s="4" t="s">
        <v>334</v>
      </c>
      <c r="F37" s="4"/>
      <c r="G37" s="4" t="s">
        <v>236</v>
      </c>
      <c r="H37" s="85" t="s">
        <v>272</v>
      </c>
      <c r="J37" s="4">
        <v>6</v>
      </c>
      <c r="K37" s="4">
        <v>5.2</v>
      </c>
      <c r="L37" s="7">
        <v>37</v>
      </c>
      <c r="M37" s="14" t="s">
        <v>63</v>
      </c>
      <c r="N37" s="29"/>
      <c r="O37" s="29">
        <v>0.06</v>
      </c>
      <c r="P37" s="29">
        <f t="shared" si="2"/>
        <v>37</v>
      </c>
      <c r="Q37" s="29">
        <f t="shared" si="3"/>
        <v>37</v>
      </c>
      <c r="R37" s="29"/>
      <c r="S37" s="30"/>
      <c r="T37" s="30"/>
      <c r="U37" s="30"/>
      <c r="V37" s="14"/>
      <c r="W37" s="14"/>
      <c r="X37" s="14"/>
      <c r="Y37" s="14"/>
      <c r="Z37" s="14"/>
      <c r="AA37" s="14"/>
    </row>
    <row r="38" spans="1:27" x14ac:dyDescent="0.25">
      <c r="A38" s="28">
        <v>42804</v>
      </c>
      <c r="B38" s="14" t="s">
        <v>252</v>
      </c>
      <c r="C38" s="14"/>
      <c r="D38" s="4" t="s">
        <v>334</v>
      </c>
      <c r="F38" s="4"/>
      <c r="G38" s="4" t="s">
        <v>236</v>
      </c>
      <c r="H38" s="85" t="s">
        <v>272</v>
      </c>
      <c r="J38" s="4">
        <v>8</v>
      </c>
      <c r="K38" s="4">
        <v>5</v>
      </c>
      <c r="L38" s="7">
        <v>38</v>
      </c>
      <c r="M38" s="14" t="s">
        <v>63</v>
      </c>
      <c r="N38" s="29"/>
      <c r="O38" s="34" t="s">
        <v>337</v>
      </c>
      <c r="P38" s="29">
        <f t="shared" si="2"/>
        <v>38</v>
      </c>
      <c r="Q38" s="29">
        <f t="shared" si="3"/>
        <v>38</v>
      </c>
      <c r="R38" s="29"/>
      <c r="S38" s="30"/>
      <c r="T38" s="30"/>
      <c r="U38" s="30"/>
      <c r="V38" s="14"/>
      <c r="W38" s="14"/>
      <c r="X38" s="14"/>
      <c r="Y38" s="14"/>
      <c r="Z38" s="14"/>
      <c r="AA38" s="14"/>
    </row>
    <row r="39" spans="1:27" x14ac:dyDescent="0.25">
      <c r="A39" s="28">
        <v>42804</v>
      </c>
      <c r="B39" s="14" t="s">
        <v>252</v>
      </c>
      <c r="C39" s="14"/>
      <c r="D39" s="4" t="s">
        <v>334</v>
      </c>
      <c r="F39" s="4"/>
      <c r="G39" s="4" t="s">
        <v>236</v>
      </c>
      <c r="H39" s="85" t="s">
        <v>272</v>
      </c>
      <c r="J39" s="4">
        <v>5</v>
      </c>
      <c r="K39" s="4">
        <v>8</v>
      </c>
      <c r="L39" s="7">
        <v>39</v>
      </c>
      <c r="M39" s="14" t="s">
        <v>63</v>
      </c>
      <c r="N39" s="29"/>
      <c r="O39" s="29">
        <v>0.12</v>
      </c>
      <c r="P39" s="29">
        <f t="shared" si="2"/>
        <v>39</v>
      </c>
      <c r="Q39" s="29">
        <f t="shared" si="3"/>
        <v>39</v>
      </c>
      <c r="R39" s="29"/>
      <c r="S39" s="30"/>
      <c r="T39" s="30"/>
      <c r="U39" s="30"/>
      <c r="V39" s="14"/>
      <c r="W39" s="14"/>
      <c r="X39" s="14"/>
      <c r="Y39" s="14"/>
      <c r="Z39" s="14"/>
      <c r="AA39" s="14"/>
    </row>
    <row r="40" spans="1:27" x14ac:dyDescent="0.25">
      <c r="A40" s="28">
        <v>42804</v>
      </c>
      <c r="B40" s="14" t="s">
        <v>252</v>
      </c>
      <c r="C40" s="14"/>
      <c r="D40" s="4" t="s">
        <v>334</v>
      </c>
      <c r="F40" s="4"/>
      <c r="G40" s="4" t="s">
        <v>236</v>
      </c>
      <c r="H40" s="85" t="s">
        <v>272</v>
      </c>
      <c r="J40" s="4">
        <v>4</v>
      </c>
      <c r="K40" s="4">
        <v>6.8</v>
      </c>
      <c r="L40" s="7">
        <v>40</v>
      </c>
      <c r="M40" s="14" t="s">
        <v>524</v>
      </c>
      <c r="N40" s="29"/>
      <c r="O40" s="29">
        <v>0.12</v>
      </c>
      <c r="P40" s="29">
        <f t="shared" si="2"/>
        <v>40</v>
      </c>
      <c r="Q40" s="29">
        <f t="shared" si="3"/>
        <v>40</v>
      </c>
      <c r="R40" s="29"/>
      <c r="S40" s="30" t="s">
        <v>313</v>
      </c>
      <c r="T40" s="30" t="s">
        <v>341</v>
      </c>
      <c r="U40" s="30"/>
      <c r="V40" s="14" t="s">
        <v>342</v>
      </c>
      <c r="W40" s="14"/>
      <c r="X40" s="14"/>
      <c r="Y40" s="14"/>
      <c r="Z40" s="14"/>
      <c r="AA40" s="14"/>
    </row>
    <row r="41" spans="1:27" x14ac:dyDescent="0.25">
      <c r="A41" s="28">
        <v>42804</v>
      </c>
      <c r="B41" s="14" t="s">
        <v>252</v>
      </c>
      <c r="C41" s="14"/>
      <c r="D41" s="4" t="s">
        <v>334</v>
      </c>
      <c r="F41" s="4"/>
      <c r="G41" s="4" t="s">
        <v>236</v>
      </c>
      <c r="H41" s="85" t="s">
        <v>272</v>
      </c>
      <c r="J41" s="4">
        <v>2</v>
      </c>
      <c r="K41" s="4">
        <v>8.1999999999999993</v>
      </c>
      <c r="L41" s="7">
        <v>41</v>
      </c>
      <c r="M41" s="14" t="s">
        <v>315</v>
      </c>
      <c r="N41" s="29"/>
      <c r="O41" s="29">
        <v>0.16</v>
      </c>
      <c r="P41" s="29">
        <f t="shared" si="2"/>
        <v>41</v>
      </c>
      <c r="Q41" s="29">
        <f t="shared" si="3"/>
        <v>41</v>
      </c>
      <c r="R41" s="29"/>
      <c r="S41" s="30" t="s">
        <v>313</v>
      </c>
      <c r="T41" s="30" t="s">
        <v>341</v>
      </c>
      <c r="U41" s="30"/>
      <c r="V41" s="14"/>
      <c r="W41" s="14"/>
      <c r="X41" s="14"/>
      <c r="Y41" s="14"/>
      <c r="Z41" s="14"/>
      <c r="AA41" s="14"/>
    </row>
    <row r="42" spans="1:27" x14ac:dyDescent="0.25">
      <c r="A42" s="28">
        <v>42804</v>
      </c>
      <c r="B42" s="14" t="s">
        <v>252</v>
      </c>
      <c r="C42" s="14"/>
      <c r="D42" s="4" t="s">
        <v>334</v>
      </c>
      <c r="F42" s="4"/>
      <c r="G42" s="4" t="s">
        <v>236</v>
      </c>
      <c r="H42" s="85" t="s">
        <v>272</v>
      </c>
      <c r="J42" s="4">
        <v>3</v>
      </c>
      <c r="K42" s="4">
        <v>10.7</v>
      </c>
      <c r="L42" s="7">
        <v>42</v>
      </c>
      <c r="M42" s="14" t="s">
        <v>315</v>
      </c>
      <c r="N42" s="29"/>
      <c r="O42" s="29">
        <v>7.0000000000000007E-2</v>
      </c>
      <c r="P42" s="29">
        <f t="shared" si="2"/>
        <v>42</v>
      </c>
      <c r="Q42" s="29">
        <f t="shared" si="3"/>
        <v>42</v>
      </c>
      <c r="R42" s="29"/>
      <c r="S42" s="30" t="s">
        <v>313</v>
      </c>
      <c r="T42" s="30" t="s">
        <v>341</v>
      </c>
      <c r="U42" s="30"/>
      <c r="V42" s="14" t="s">
        <v>347</v>
      </c>
      <c r="W42" s="14"/>
      <c r="X42" s="14"/>
      <c r="Y42" s="14"/>
      <c r="Z42" s="14"/>
      <c r="AA42" s="14"/>
    </row>
    <row r="43" spans="1:27" x14ac:dyDescent="0.25">
      <c r="A43" s="28">
        <v>42804</v>
      </c>
      <c r="B43" s="14" t="s">
        <v>252</v>
      </c>
      <c r="C43" s="14"/>
      <c r="D43" s="4" t="s">
        <v>334</v>
      </c>
      <c r="F43" s="4"/>
      <c r="G43" s="4" t="s">
        <v>236</v>
      </c>
      <c r="H43" s="85" t="s">
        <v>272</v>
      </c>
      <c r="J43" s="4">
        <v>3</v>
      </c>
      <c r="K43" s="4">
        <v>6.9</v>
      </c>
      <c r="L43" s="7">
        <v>43</v>
      </c>
      <c r="M43" s="14" t="s">
        <v>315</v>
      </c>
      <c r="N43" s="29"/>
      <c r="O43" s="29">
        <v>0.06</v>
      </c>
      <c r="P43" s="29">
        <f t="shared" si="2"/>
        <v>43</v>
      </c>
      <c r="Q43" s="29">
        <f t="shared" si="3"/>
        <v>43</v>
      </c>
      <c r="R43" s="29"/>
      <c r="S43" s="30" t="s">
        <v>313</v>
      </c>
      <c r="T43" s="30" t="s">
        <v>348</v>
      </c>
      <c r="U43" s="30"/>
      <c r="V43" s="14"/>
      <c r="W43" s="14"/>
      <c r="X43" s="14"/>
      <c r="Y43" s="14"/>
      <c r="Z43" s="14"/>
      <c r="AA43" s="14"/>
    </row>
    <row r="44" spans="1:27" x14ac:dyDescent="0.25">
      <c r="A44" s="28">
        <v>42804</v>
      </c>
      <c r="B44" s="14" t="s">
        <v>252</v>
      </c>
      <c r="C44" s="14"/>
      <c r="D44" s="4" t="s">
        <v>334</v>
      </c>
      <c r="F44" s="4"/>
      <c r="G44" s="4" t="s">
        <v>236</v>
      </c>
      <c r="H44" s="85" t="s">
        <v>272</v>
      </c>
      <c r="J44" s="4">
        <v>3</v>
      </c>
      <c r="K44" s="4">
        <v>9.6</v>
      </c>
      <c r="L44" s="7">
        <v>44</v>
      </c>
      <c r="M44" s="14" t="s">
        <v>315</v>
      </c>
      <c r="N44" s="29"/>
      <c r="O44" s="34" t="s">
        <v>349</v>
      </c>
      <c r="P44" s="29">
        <f t="shared" si="2"/>
        <v>44</v>
      </c>
      <c r="Q44" s="29">
        <f t="shared" si="3"/>
        <v>44</v>
      </c>
      <c r="R44" s="29"/>
      <c r="S44" s="30" t="s">
        <v>313</v>
      </c>
      <c r="T44" s="30" t="s">
        <v>348</v>
      </c>
      <c r="U44" s="30"/>
      <c r="V44" s="14"/>
      <c r="W44" s="14"/>
      <c r="X44" s="14"/>
      <c r="Y44" s="14"/>
      <c r="Z44" s="14"/>
      <c r="AA44" s="14"/>
    </row>
    <row r="45" spans="1:27" x14ac:dyDescent="0.25">
      <c r="A45" s="28">
        <v>42804</v>
      </c>
      <c r="B45" s="14" t="s">
        <v>252</v>
      </c>
      <c r="C45" s="14"/>
      <c r="D45" s="4" t="s">
        <v>334</v>
      </c>
      <c r="F45" s="4"/>
      <c r="G45" s="4" t="s">
        <v>236</v>
      </c>
      <c r="H45" s="85" t="s">
        <v>272</v>
      </c>
      <c r="J45" s="4">
        <v>8</v>
      </c>
      <c r="K45" s="4">
        <v>30.5</v>
      </c>
      <c r="L45" s="7">
        <v>45</v>
      </c>
      <c r="M45" s="14" t="s">
        <v>152</v>
      </c>
      <c r="N45" s="29">
        <v>8</v>
      </c>
      <c r="O45" s="29">
        <v>1.99</v>
      </c>
      <c r="P45" s="29">
        <f t="shared" si="2"/>
        <v>45</v>
      </c>
      <c r="Q45" s="29">
        <f t="shared" si="3"/>
        <v>45</v>
      </c>
      <c r="R45" s="29"/>
      <c r="S45" s="30" t="s">
        <v>313</v>
      </c>
      <c r="T45" s="30"/>
      <c r="U45" s="30"/>
      <c r="V45" s="14"/>
      <c r="W45" s="14"/>
      <c r="X45" s="14"/>
      <c r="Y45" s="14"/>
      <c r="Z45" s="14"/>
      <c r="AA45" s="14"/>
    </row>
    <row r="46" spans="1:27" x14ac:dyDescent="0.25">
      <c r="A46" s="28">
        <v>42804</v>
      </c>
      <c r="B46" s="14" t="s">
        <v>252</v>
      </c>
      <c r="C46" s="14"/>
      <c r="D46" s="4" t="s">
        <v>334</v>
      </c>
      <c r="F46" s="4"/>
      <c r="G46" s="4" t="s">
        <v>236</v>
      </c>
      <c r="H46" s="85" t="s">
        <v>272</v>
      </c>
      <c r="J46" s="4">
        <v>6</v>
      </c>
      <c r="K46" s="4">
        <v>21.8</v>
      </c>
      <c r="L46" s="7">
        <v>46</v>
      </c>
      <c r="M46" s="14" t="s">
        <v>152</v>
      </c>
      <c r="N46" s="29">
        <v>6</v>
      </c>
      <c r="O46" s="29">
        <v>0.95</v>
      </c>
      <c r="P46" s="29">
        <f t="shared" si="2"/>
        <v>46</v>
      </c>
      <c r="Q46" s="29">
        <f t="shared" si="3"/>
        <v>46</v>
      </c>
      <c r="R46" s="29"/>
      <c r="S46" s="30" t="s">
        <v>313</v>
      </c>
      <c r="T46" s="30"/>
      <c r="U46" s="30"/>
      <c r="V46" s="14"/>
      <c r="W46" s="14"/>
      <c r="X46" s="14"/>
      <c r="Y46" s="14"/>
      <c r="Z46" s="14"/>
      <c r="AA46" s="14"/>
    </row>
    <row r="47" spans="1:27" x14ac:dyDescent="0.25">
      <c r="A47" s="28">
        <v>42804</v>
      </c>
      <c r="B47" s="14" t="s">
        <v>252</v>
      </c>
      <c r="C47" s="14"/>
      <c r="D47" s="4" t="s">
        <v>334</v>
      </c>
      <c r="F47" s="4"/>
      <c r="G47" s="4" t="s">
        <v>236</v>
      </c>
      <c r="H47" s="85" t="s">
        <v>272</v>
      </c>
      <c r="J47" s="4">
        <v>6</v>
      </c>
      <c r="K47" s="4">
        <v>22.5</v>
      </c>
      <c r="L47" s="7">
        <v>47</v>
      </c>
      <c r="M47" s="14" t="s">
        <v>152</v>
      </c>
      <c r="N47" s="29">
        <v>6</v>
      </c>
      <c r="O47" s="29">
        <v>0.95</v>
      </c>
      <c r="P47" s="29">
        <f t="shared" si="2"/>
        <v>47</v>
      </c>
      <c r="Q47" s="29">
        <f t="shared" si="3"/>
        <v>47</v>
      </c>
      <c r="R47" s="29"/>
      <c r="S47" s="30" t="s">
        <v>313</v>
      </c>
      <c r="T47" s="30"/>
      <c r="U47" s="30"/>
      <c r="V47" s="14"/>
      <c r="W47" s="14"/>
      <c r="X47" s="14"/>
      <c r="Y47" s="14"/>
      <c r="Z47" s="14"/>
      <c r="AA47" s="14"/>
    </row>
    <row r="48" spans="1:27" x14ac:dyDescent="0.25">
      <c r="A48" s="28">
        <v>42804</v>
      </c>
      <c r="B48" s="14" t="s">
        <v>252</v>
      </c>
      <c r="C48" s="14"/>
      <c r="D48" s="4" t="s">
        <v>334</v>
      </c>
      <c r="F48" s="4"/>
      <c r="G48" s="4" t="s">
        <v>236</v>
      </c>
      <c r="H48" s="85" t="s">
        <v>272</v>
      </c>
      <c r="J48" s="4">
        <v>1</v>
      </c>
      <c r="K48" s="4">
        <v>23</v>
      </c>
      <c r="L48" s="7">
        <v>49</v>
      </c>
      <c r="M48" s="14" t="s">
        <v>95</v>
      </c>
      <c r="N48" s="29">
        <v>13</v>
      </c>
      <c r="O48" s="29">
        <v>0.05</v>
      </c>
      <c r="P48" s="29">
        <f t="shared" si="2"/>
        <v>49</v>
      </c>
      <c r="Q48" s="29">
        <f t="shared" si="3"/>
        <v>49</v>
      </c>
      <c r="R48" s="29"/>
      <c r="S48" s="30"/>
      <c r="T48" s="30"/>
      <c r="U48" s="30"/>
      <c r="V48" s="14"/>
      <c r="W48" s="14"/>
      <c r="X48" s="14"/>
      <c r="Y48" s="14"/>
      <c r="Z48" s="14"/>
      <c r="AA48" s="14"/>
    </row>
    <row r="49" spans="1:27" x14ac:dyDescent="0.25">
      <c r="A49" s="28">
        <v>42804</v>
      </c>
      <c r="B49" s="14" t="s">
        <v>252</v>
      </c>
      <c r="C49" s="14"/>
      <c r="D49" s="4" t="s">
        <v>334</v>
      </c>
      <c r="F49" s="4"/>
      <c r="G49" s="4" t="s">
        <v>244</v>
      </c>
      <c r="H49" s="85" t="s">
        <v>285</v>
      </c>
      <c r="J49" s="4">
        <v>5</v>
      </c>
      <c r="K49" s="4">
        <v>49</v>
      </c>
      <c r="L49" s="7">
        <v>48</v>
      </c>
      <c r="M49" s="14" t="s">
        <v>176</v>
      </c>
      <c r="N49" s="29">
        <v>13</v>
      </c>
      <c r="O49" s="29">
        <v>5.26</v>
      </c>
      <c r="P49" s="29">
        <f t="shared" si="2"/>
        <v>48</v>
      </c>
      <c r="Q49" s="29">
        <f t="shared" si="3"/>
        <v>48</v>
      </c>
      <c r="R49" s="29"/>
      <c r="S49" s="30"/>
      <c r="T49" s="30"/>
      <c r="U49" s="30"/>
      <c r="V49" s="14"/>
      <c r="W49" s="14"/>
      <c r="X49" s="14"/>
      <c r="Y49" s="14"/>
      <c r="Z49" s="14"/>
      <c r="AA49" s="14"/>
    </row>
    <row r="50" spans="1:27" x14ac:dyDescent="0.25">
      <c r="A50" s="28">
        <v>42804</v>
      </c>
      <c r="B50" s="14" t="s">
        <v>252</v>
      </c>
      <c r="C50" s="14"/>
      <c r="D50" s="4" t="s">
        <v>334</v>
      </c>
      <c r="F50" s="4"/>
      <c r="G50" s="4" t="s">
        <v>244</v>
      </c>
      <c r="H50" s="85" t="s">
        <v>285</v>
      </c>
      <c r="J50" s="4">
        <v>3</v>
      </c>
      <c r="K50" s="4">
        <v>7.6</v>
      </c>
      <c r="L50" s="7">
        <v>50</v>
      </c>
      <c r="M50" s="14" t="s">
        <v>315</v>
      </c>
      <c r="N50" s="29"/>
      <c r="O50" s="29">
        <v>7.0000000000000007E-2</v>
      </c>
      <c r="P50" s="29">
        <f t="shared" si="2"/>
        <v>50</v>
      </c>
      <c r="Q50" s="29">
        <f t="shared" si="3"/>
        <v>50</v>
      </c>
      <c r="R50" s="29"/>
      <c r="S50" s="30" t="s">
        <v>313</v>
      </c>
      <c r="T50" s="30"/>
      <c r="U50" s="30" t="s">
        <v>18</v>
      </c>
      <c r="V50" s="14"/>
      <c r="W50" s="14"/>
      <c r="X50" s="14"/>
      <c r="Y50" s="14"/>
      <c r="Z50" s="14"/>
      <c r="AA50" s="14"/>
    </row>
    <row r="51" spans="1:27" x14ac:dyDescent="0.25">
      <c r="A51" s="28">
        <v>42804</v>
      </c>
      <c r="B51" s="14" t="s">
        <v>252</v>
      </c>
      <c r="C51" s="14"/>
      <c r="D51" s="4" t="s">
        <v>334</v>
      </c>
      <c r="F51" s="4"/>
      <c r="G51" s="4" t="s">
        <v>244</v>
      </c>
      <c r="H51" s="85" t="s">
        <v>285</v>
      </c>
      <c r="J51" s="4">
        <v>4</v>
      </c>
      <c r="K51" s="4">
        <v>10</v>
      </c>
      <c r="L51" s="7">
        <v>51</v>
      </c>
      <c r="M51" s="14" t="s">
        <v>315</v>
      </c>
      <c r="N51" s="29"/>
      <c r="O51" s="29">
        <v>0.14000000000000001</v>
      </c>
      <c r="P51" s="29">
        <f t="shared" si="2"/>
        <v>51</v>
      </c>
      <c r="Q51" s="29">
        <f t="shared" si="3"/>
        <v>51</v>
      </c>
      <c r="R51" s="29"/>
      <c r="S51" s="30" t="s">
        <v>313</v>
      </c>
      <c r="T51" s="30"/>
      <c r="U51" s="30" t="s">
        <v>18</v>
      </c>
      <c r="V51" s="14"/>
      <c r="W51" s="14"/>
      <c r="X51" s="14"/>
      <c r="Y51" s="14"/>
      <c r="Z51" s="14"/>
      <c r="AA51" s="14"/>
    </row>
    <row r="52" spans="1:27" x14ac:dyDescent="0.25">
      <c r="A52" s="28">
        <v>42804</v>
      </c>
      <c r="B52" s="14" t="s">
        <v>252</v>
      </c>
      <c r="C52" s="14"/>
      <c r="D52" s="4" t="s">
        <v>334</v>
      </c>
      <c r="F52" s="4"/>
      <c r="G52" s="4" t="s">
        <v>244</v>
      </c>
      <c r="H52" s="85" t="s">
        <v>285</v>
      </c>
      <c r="J52" s="4">
        <v>2</v>
      </c>
      <c r="K52" s="4">
        <v>5.9</v>
      </c>
      <c r="L52" s="7">
        <v>52</v>
      </c>
      <c r="M52" s="14" t="s">
        <v>485</v>
      </c>
      <c r="N52" s="29"/>
      <c r="O52" s="34" t="s">
        <v>337</v>
      </c>
      <c r="P52" s="29">
        <f t="shared" si="2"/>
        <v>52</v>
      </c>
      <c r="Q52" s="29">
        <f t="shared" si="3"/>
        <v>52</v>
      </c>
      <c r="R52" s="29"/>
      <c r="S52" s="30"/>
      <c r="T52" s="30"/>
      <c r="U52" s="30"/>
      <c r="V52" s="14"/>
      <c r="W52" s="14"/>
      <c r="X52" s="14"/>
      <c r="Y52" s="14"/>
      <c r="Z52" s="14"/>
      <c r="AA52" s="14"/>
    </row>
    <row r="53" spans="1:27" x14ac:dyDescent="0.25">
      <c r="A53" s="28">
        <v>42804</v>
      </c>
      <c r="B53" s="14" t="s">
        <v>252</v>
      </c>
      <c r="C53" s="14"/>
      <c r="D53" s="4" t="s">
        <v>334</v>
      </c>
      <c r="F53" s="4"/>
      <c r="G53" s="4" t="s">
        <v>244</v>
      </c>
      <c r="H53" s="85" t="s">
        <v>285</v>
      </c>
      <c r="J53" s="4">
        <v>8</v>
      </c>
      <c r="K53" s="4">
        <v>8</v>
      </c>
      <c r="L53" s="7">
        <v>53</v>
      </c>
      <c r="M53" s="14" t="s">
        <v>485</v>
      </c>
      <c r="N53" s="29"/>
      <c r="O53" s="29">
        <v>0.54</v>
      </c>
      <c r="P53" s="29">
        <f t="shared" si="2"/>
        <v>53</v>
      </c>
      <c r="Q53" s="29">
        <f t="shared" si="3"/>
        <v>53</v>
      </c>
      <c r="R53" s="29"/>
      <c r="S53" s="30"/>
      <c r="T53" s="30"/>
      <c r="U53" s="30"/>
      <c r="V53" s="14"/>
      <c r="W53" s="14"/>
      <c r="X53" s="14"/>
      <c r="Y53" s="14"/>
      <c r="Z53" s="14"/>
      <c r="AA53" s="14"/>
    </row>
    <row r="54" spans="1:27" x14ac:dyDescent="0.25">
      <c r="A54" s="28">
        <v>42804</v>
      </c>
      <c r="B54" s="14" t="s">
        <v>252</v>
      </c>
      <c r="C54" s="14"/>
      <c r="D54" s="4" t="s">
        <v>334</v>
      </c>
      <c r="F54" s="4"/>
      <c r="G54" s="4" t="s">
        <v>244</v>
      </c>
      <c r="H54" s="85" t="s">
        <v>285</v>
      </c>
      <c r="J54" s="4">
        <v>6</v>
      </c>
      <c r="K54" s="4">
        <v>6</v>
      </c>
      <c r="L54" s="7">
        <v>54</v>
      </c>
      <c r="M54" s="14" t="s">
        <v>485</v>
      </c>
      <c r="N54" s="29"/>
      <c r="O54" s="29">
        <v>0.39</v>
      </c>
      <c r="P54" s="29">
        <f t="shared" si="2"/>
        <v>54</v>
      </c>
      <c r="Q54" s="29">
        <f t="shared" si="3"/>
        <v>54</v>
      </c>
      <c r="R54" s="29"/>
      <c r="S54" s="30"/>
      <c r="T54" s="30"/>
      <c r="U54" s="30"/>
      <c r="V54" s="14"/>
      <c r="W54" s="14"/>
      <c r="X54" s="14"/>
      <c r="Y54" s="14"/>
      <c r="Z54" s="14"/>
      <c r="AA54" s="14"/>
    </row>
    <row r="55" spans="1:27" x14ac:dyDescent="0.25">
      <c r="A55" s="28">
        <v>42804</v>
      </c>
      <c r="B55" s="14" t="s">
        <v>252</v>
      </c>
      <c r="C55" s="14"/>
      <c r="D55" s="4" t="s">
        <v>334</v>
      </c>
      <c r="F55" s="4"/>
      <c r="G55" s="4" t="s">
        <v>244</v>
      </c>
      <c r="H55" s="85" t="s">
        <v>285</v>
      </c>
      <c r="J55" s="4">
        <v>2</v>
      </c>
      <c r="K55" s="4">
        <v>34</v>
      </c>
      <c r="L55" s="7">
        <v>55</v>
      </c>
      <c r="M55" s="14" t="s">
        <v>95</v>
      </c>
      <c r="N55" s="29">
        <v>14</v>
      </c>
      <c r="O55" s="29">
        <v>0.09</v>
      </c>
      <c r="P55" s="29">
        <f t="shared" si="2"/>
        <v>55</v>
      </c>
      <c r="Q55" s="29">
        <f t="shared" si="3"/>
        <v>55</v>
      </c>
      <c r="R55" s="29"/>
      <c r="S55" s="30"/>
      <c r="T55" s="30"/>
      <c r="U55" s="30"/>
      <c r="V55" s="14"/>
      <c r="W55" s="14"/>
      <c r="X55" s="14"/>
      <c r="Y55" s="14"/>
      <c r="Z55" s="14"/>
      <c r="AA55" s="14"/>
    </row>
    <row r="56" spans="1:27" x14ac:dyDescent="0.25">
      <c r="A56" s="28">
        <v>42804</v>
      </c>
      <c r="B56" s="14" t="s">
        <v>252</v>
      </c>
      <c r="C56" s="14"/>
      <c r="D56" s="4" t="s">
        <v>334</v>
      </c>
      <c r="F56" s="4"/>
      <c r="G56" s="4" t="s">
        <v>244</v>
      </c>
      <c r="H56" s="85" t="s">
        <v>285</v>
      </c>
      <c r="J56" s="4">
        <v>1</v>
      </c>
      <c r="K56" s="4">
        <v>11</v>
      </c>
      <c r="L56" s="7">
        <v>56</v>
      </c>
      <c r="M56" s="14" t="s">
        <v>95</v>
      </c>
      <c r="N56" s="29">
        <v>11</v>
      </c>
      <c r="O56" s="29">
        <v>0.1</v>
      </c>
      <c r="P56" s="29">
        <f t="shared" si="2"/>
        <v>56</v>
      </c>
      <c r="Q56" s="29">
        <f t="shared" si="3"/>
        <v>56</v>
      </c>
      <c r="R56" s="29"/>
      <c r="S56" s="30"/>
      <c r="T56" s="30"/>
      <c r="U56" s="30"/>
      <c r="V56" s="14"/>
      <c r="W56" s="14"/>
      <c r="X56" s="14"/>
      <c r="Y56" s="14"/>
      <c r="Z56" s="14"/>
      <c r="AA56" s="14"/>
    </row>
    <row r="57" spans="1:27" x14ac:dyDescent="0.25">
      <c r="A57" s="28">
        <v>42804</v>
      </c>
      <c r="B57" s="14" t="s">
        <v>252</v>
      </c>
      <c r="C57" s="14"/>
      <c r="D57" s="4" t="s">
        <v>334</v>
      </c>
      <c r="F57" s="4"/>
      <c r="G57" s="4" t="s">
        <v>244</v>
      </c>
      <c r="H57" s="85" t="s">
        <v>285</v>
      </c>
      <c r="J57" s="4">
        <v>10</v>
      </c>
      <c r="K57" s="4">
        <v>4</v>
      </c>
      <c r="L57" s="7">
        <v>57</v>
      </c>
      <c r="M57" s="14" t="s">
        <v>63</v>
      </c>
      <c r="N57" s="29"/>
      <c r="O57" s="29">
        <v>7.0000000000000007E-2</v>
      </c>
      <c r="P57" s="29">
        <f t="shared" si="2"/>
        <v>57</v>
      </c>
      <c r="Q57" s="29">
        <f t="shared" si="3"/>
        <v>57</v>
      </c>
      <c r="R57" s="29"/>
      <c r="S57" s="30"/>
      <c r="T57" s="30"/>
      <c r="U57" s="30"/>
      <c r="V57" s="14"/>
      <c r="W57" s="14"/>
      <c r="X57" s="14"/>
      <c r="Y57" s="14"/>
      <c r="Z57" s="14"/>
      <c r="AA57" s="14"/>
    </row>
    <row r="58" spans="1:27" x14ac:dyDescent="0.25">
      <c r="A58" s="28">
        <v>42804</v>
      </c>
      <c r="B58" s="14" t="s">
        <v>252</v>
      </c>
      <c r="C58" s="14"/>
      <c r="D58" s="4" t="s">
        <v>334</v>
      </c>
      <c r="F58" s="4"/>
      <c r="G58" s="4" t="s">
        <v>244</v>
      </c>
      <c r="H58" s="85" t="s">
        <v>285</v>
      </c>
      <c r="J58" s="4">
        <v>6</v>
      </c>
      <c r="K58" s="4">
        <v>21.5</v>
      </c>
      <c r="L58" s="7">
        <v>58</v>
      </c>
      <c r="M58" s="14" t="s">
        <v>152</v>
      </c>
      <c r="N58" s="29">
        <v>5</v>
      </c>
      <c r="O58" s="29">
        <v>1.1100000000000001</v>
      </c>
      <c r="P58" s="29">
        <f t="shared" si="2"/>
        <v>58</v>
      </c>
      <c r="Q58" s="29">
        <f t="shared" si="3"/>
        <v>58</v>
      </c>
      <c r="R58" s="29"/>
      <c r="S58" s="30"/>
      <c r="T58" s="30"/>
      <c r="U58" s="30"/>
      <c r="V58" s="14"/>
      <c r="W58" s="14"/>
      <c r="X58" s="14"/>
      <c r="Y58" s="14"/>
      <c r="Z58" s="14"/>
      <c r="AA58" s="14"/>
    </row>
    <row r="59" spans="1:27" x14ac:dyDescent="0.25">
      <c r="A59" s="28">
        <v>42804</v>
      </c>
      <c r="B59" s="14" t="s">
        <v>252</v>
      </c>
      <c r="C59" s="14"/>
      <c r="D59" s="4" t="s">
        <v>334</v>
      </c>
      <c r="F59" s="4"/>
      <c r="G59" s="4">
        <v>11.5</v>
      </c>
      <c r="H59" s="85" t="s">
        <v>365</v>
      </c>
      <c r="J59" s="4">
        <v>1</v>
      </c>
      <c r="K59" s="4">
        <v>10.5</v>
      </c>
      <c r="L59" s="7">
        <v>59</v>
      </c>
      <c r="M59" s="14" t="s">
        <v>95</v>
      </c>
      <c r="N59" s="29">
        <v>11</v>
      </c>
      <c r="O59" s="29">
        <v>0.05</v>
      </c>
      <c r="P59" s="29">
        <f t="shared" si="2"/>
        <v>59</v>
      </c>
      <c r="Q59" s="29">
        <f t="shared" si="3"/>
        <v>59</v>
      </c>
      <c r="R59" s="29"/>
      <c r="S59" s="30"/>
      <c r="T59" s="30"/>
      <c r="U59" s="30"/>
      <c r="V59" s="14"/>
      <c r="W59" s="14"/>
      <c r="X59" s="14"/>
      <c r="Y59" s="14"/>
      <c r="Z59" s="14"/>
      <c r="AA59" s="14"/>
    </row>
    <row r="60" spans="1:27" x14ac:dyDescent="0.25">
      <c r="A60" s="28">
        <v>42804</v>
      </c>
      <c r="B60" s="14" t="s">
        <v>252</v>
      </c>
      <c r="C60" s="14"/>
      <c r="D60" s="4" t="s">
        <v>334</v>
      </c>
      <c r="F60" s="4"/>
      <c r="G60" s="4">
        <v>11.5</v>
      </c>
      <c r="H60" s="85" t="s">
        <v>365</v>
      </c>
      <c r="J60" s="4">
        <v>1</v>
      </c>
      <c r="K60" s="4">
        <v>2.5</v>
      </c>
      <c r="L60" s="7">
        <v>60</v>
      </c>
      <c r="M60" s="14" t="s">
        <v>95</v>
      </c>
      <c r="N60" s="29">
        <v>5</v>
      </c>
      <c r="O60" s="29">
        <v>7.0000000000000007E-2</v>
      </c>
      <c r="P60" s="29">
        <f t="shared" si="2"/>
        <v>60</v>
      </c>
      <c r="Q60" s="29">
        <f t="shared" si="3"/>
        <v>60</v>
      </c>
      <c r="R60" s="29"/>
      <c r="S60" s="30"/>
      <c r="T60" s="30" t="s">
        <v>403</v>
      </c>
      <c r="U60" s="30"/>
      <c r="V60" s="14"/>
      <c r="W60" s="14"/>
      <c r="X60" s="14"/>
      <c r="Y60" s="14"/>
      <c r="Z60" s="14"/>
      <c r="AA60" s="14"/>
    </row>
    <row r="61" spans="1:27" x14ac:dyDescent="0.25">
      <c r="A61" s="28">
        <v>42804</v>
      </c>
      <c r="B61" s="14" t="s">
        <v>252</v>
      </c>
      <c r="C61" s="14"/>
      <c r="D61" s="4" t="s">
        <v>334</v>
      </c>
      <c r="F61" s="4"/>
      <c r="G61" s="4">
        <v>11.5</v>
      </c>
      <c r="H61" s="85" t="s">
        <v>365</v>
      </c>
      <c r="J61" s="4">
        <v>9</v>
      </c>
      <c r="K61" s="4">
        <v>8</v>
      </c>
      <c r="L61" s="7">
        <v>61</v>
      </c>
      <c r="M61" s="14" t="s">
        <v>63</v>
      </c>
      <c r="N61" s="29"/>
      <c r="O61" s="29">
        <v>0.14000000000000001</v>
      </c>
      <c r="P61" s="29">
        <f t="shared" si="2"/>
        <v>61</v>
      </c>
      <c r="Q61" s="29">
        <f t="shared" si="3"/>
        <v>61</v>
      </c>
      <c r="R61" s="29"/>
      <c r="S61" s="30"/>
      <c r="T61" s="30"/>
      <c r="U61" s="30"/>
      <c r="V61" s="14"/>
      <c r="W61" s="14"/>
      <c r="X61" s="14"/>
      <c r="Y61" s="14"/>
      <c r="Z61" s="14"/>
      <c r="AA61" s="14"/>
    </row>
    <row r="62" spans="1:27" x14ac:dyDescent="0.25">
      <c r="A62" s="28">
        <v>42804</v>
      </c>
      <c r="B62" s="14" t="s">
        <v>252</v>
      </c>
      <c r="C62" s="14"/>
      <c r="D62" s="4" t="s">
        <v>334</v>
      </c>
      <c r="F62" s="4"/>
      <c r="G62" s="4">
        <v>11.5</v>
      </c>
      <c r="H62" s="85" t="s">
        <v>365</v>
      </c>
      <c r="J62" s="4">
        <v>8</v>
      </c>
      <c r="K62" s="4">
        <v>6</v>
      </c>
      <c r="L62" s="7">
        <v>62</v>
      </c>
      <c r="M62" s="14" t="s">
        <v>63</v>
      </c>
      <c r="N62" s="29"/>
      <c r="O62" s="29">
        <v>0.1</v>
      </c>
      <c r="P62" s="29">
        <f t="shared" si="2"/>
        <v>62</v>
      </c>
      <c r="Q62" s="29">
        <f t="shared" si="3"/>
        <v>62</v>
      </c>
      <c r="R62" s="29"/>
      <c r="S62" s="30" t="s">
        <v>313</v>
      </c>
      <c r="T62" s="30"/>
      <c r="U62" s="30"/>
      <c r="V62" s="14"/>
      <c r="W62" s="14"/>
      <c r="X62" s="14"/>
      <c r="Y62" s="14"/>
      <c r="Z62" s="14"/>
      <c r="AA62" s="14"/>
    </row>
    <row r="63" spans="1:27" x14ac:dyDescent="0.25">
      <c r="A63" s="28">
        <v>42804</v>
      </c>
      <c r="B63" s="14" t="s">
        <v>252</v>
      </c>
      <c r="C63" s="14"/>
      <c r="D63" s="4" t="s">
        <v>334</v>
      </c>
      <c r="F63" s="4"/>
      <c r="G63" s="4">
        <v>11.5</v>
      </c>
      <c r="H63" s="85" t="s">
        <v>365</v>
      </c>
      <c r="J63" s="4">
        <v>7</v>
      </c>
      <c r="K63" s="4">
        <v>4.5</v>
      </c>
      <c r="L63" s="7">
        <v>63</v>
      </c>
      <c r="M63" s="14" t="s">
        <v>63</v>
      </c>
      <c r="N63" s="29"/>
      <c r="O63" s="29">
        <v>7.0000000000000007E-2</v>
      </c>
      <c r="P63" s="29">
        <f t="shared" si="2"/>
        <v>63</v>
      </c>
      <c r="Q63" s="29">
        <f t="shared" si="3"/>
        <v>63</v>
      </c>
      <c r="R63" s="29"/>
      <c r="S63" s="30"/>
      <c r="T63" s="30"/>
      <c r="U63" s="30"/>
      <c r="V63" s="14"/>
      <c r="W63" s="14"/>
      <c r="X63" s="14"/>
      <c r="Y63" s="14"/>
      <c r="Z63" s="14"/>
      <c r="AA63" s="14"/>
    </row>
    <row r="64" spans="1:27" x14ac:dyDescent="0.25">
      <c r="A64" s="28">
        <v>42804</v>
      </c>
      <c r="B64" s="14" t="s">
        <v>252</v>
      </c>
      <c r="C64" s="14"/>
      <c r="D64" s="4" t="s">
        <v>334</v>
      </c>
      <c r="F64" s="4"/>
      <c r="G64" s="4">
        <v>11.5</v>
      </c>
      <c r="H64" s="85" t="s">
        <v>365</v>
      </c>
      <c r="J64" s="4">
        <v>16</v>
      </c>
      <c r="K64" s="4">
        <v>3.5</v>
      </c>
      <c r="L64" s="7">
        <v>64</v>
      </c>
      <c r="M64" s="14" t="s">
        <v>422</v>
      </c>
      <c r="N64" s="29"/>
      <c r="O64" s="31" t="s">
        <v>424</v>
      </c>
      <c r="P64" s="29">
        <f t="shared" si="2"/>
        <v>64</v>
      </c>
      <c r="Q64" s="29">
        <f t="shared" si="3"/>
        <v>64</v>
      </c>
      <c r="R64" s="29"/>
      <c r="S64" s="30" t="s">
        <v>313</v>
      </c>
      <c r="T64" s="30" t="s">
        <v>18</v>
      </c>
      <c r="U64" s="30"/>
      <c r="V64" s="14"/>
      <c r="W64" s="14"/>
      <c r="X64" s="14"/>
      <c r="Y64" s="14"/>
      <c r="Z64" s="14"/>
      <c r="AA64" s="14"/>
    </row>
    <row r="65" spans="1:27" x14ac:dyDescent="0.25">
      <c r="A65" s="28">
        <v>42804</v>
      </c>
      <c r="B65" s="14" t="s">
        <v>252</v>
      </c>
      <c r="C65" s="14"/>
      <c r="D65" s="4" t="s">
        <v>334</v>
      </c>
      <c r="F65" s="4"/>
      <c r="G65" s="4">
        <v>11.5</v>
      </c>
      <c r="H65" s="85" t="s">
        <v>365</v>
      </c>
      <c r="J65" s="4">
        <v>16</v>
      </c>
      <c r="K65" s="4">
        <v>3.7</v>
      </c>
      <c r="L65" s="7">
        <v>65</v>
      </c>
      <c r="M65" s="14" t="s">
        <v>422</v>
      </c>
      <c r="N65" s="29"/>
      <c r="O65" s="29">
        <v>0.03</v>
      </c>
      <c r="P65" s="29">
        <f t="shared" si="2"/>
        <v>65</v>
      </c>
      <c r="Q65" s="29">
        <f t="shared" si="3"/>
        <v>65</v>
      </c>
      <c r="R65" s="29"/>
      <c r="S65" s="30" t="s">
        <v>430</v>
      </c>
      <c r="T65" s="30" t="s">
        <v>18</v>
      </c>
      <c r="U65" s="30"/>
      <c r="V65" s="14"/>
      <c r="W65" s="14"/>
      <c r="X65" s="14"/>
      <c r="Y65" s="14"/>
      <c r="Z65" s="14"/>
      <c r="AA65" s="14"/>
    </row>
    <row r="66" spans="1:27" x14ac:dyDescent="0.25">
      <c r="A66" s="28">
        <v>42804</v>
      </c>
      <c r="B66" s="14" t="s">
        <v>252</v>
      </c>
      <c r="C66" s="14"/>
      <c r="D66" s="4" t="s">
        <v>334</v>
      </c>
      <c r="F66" s="4"/>
      <c r="G66" s="4">
        <v>11.5</v>
      </c>
      <c r="H66" s="85" t="s">
        <v>365</v>
      </c>
      <c r="J66" s="4">
        <v>14</v>
      </c>
      <c r="K66" s="4">
        <v>4</v>
      </c>
      <c r="L66" s="7">
        <v>66</v>
      </c>
      <c r="M66" s="14" t="s">
        <v>422</v>
      </c>
      <c r="N66" s="29"/>
      <c r="O66" s="29">
        <v>0.02</v>
      </c>
      <c r="P66" s="29">
        <f t="shared" si="2"/>
        <v>66</v>
      </c>
      <c r="Q66" s="29">
        <f t="shared" si="3"/>
        <v>66</v>
      </c>
      <c r="R66" s="29"/>
      <c r="S66" s="30" t="s">
        <v>313</v>
      </c>
      <c r="T66" s="30" t="s">
        <v>18</v>
      </c>
      <c r="U66" s="30"/>
      <c r="V66" s="14"/>
      <c r="W66" s="14"/>
      <c r="X66" s="14"/>
      <c r="Y66" s="14"/>
      <c r="Z66" s="14"/>
      <c r="AA66" s="14"/>
    </row>
    <row r="67" spans="1:27" x14ac:dyDescent="0.25">
      <c r="A67" s="28">
        <v>42804</v>
      </c>
      <c r="B67" s="14" t="s">
        <v>252</v>
      </c>
      <c r="C67" s="14"/>
      <c r="D67" s="4" t="s">
        <v>334</v>
      </c>
      <c r="F67" s="4"/>
      <c r="G67" s="4">
        <v>11.5</v>
      </c>
      <c r="H67" s="85" t="s">
        <v>365</v>
      </c>
      <c r="J67" s="4">
        <v>10</v>
      </c>
      <c r="K67" s="4">
        <v>4.5</v>
      </c>
      <c r="L67" s="7">
        <v>67</v>
      </c>
      <c r="M67" s="14" t="s">
        <v>422</v>
      </c>
      <c r="N67" s="29"/>
      <c r="O67" s="29">
        <v>0.02</v>
      </c>
      <c r="P67" s="29">
        <f t="shared" si="2"/>
        <v>67</v>
      </c>
      <c r="Q67" s="29">
        <f t="shared" si="3"/>
        <v>67</v>
      </c>
      <c r="R67" s="29"/>
      <c r="S67" s="30" t="s">
        <v>313</v>
      </c>
      <c r="T67" s="30"/>
      <c r="U67" s="30"/>
      <c r="V67" s="14"/>
      <c r="W67" s="14"/>
      <c r="X67" s="14"/>
      <c r="Y67" s="14"/>
      <c r="Z67" s="14"/>
      <c r="AA67" s="14"/>
    </row>
    <row r="68" spans="1:27" x14ac:dyDescent="0.25">
      <c r="A68" s="28">
        <v>42804</v>
      </c>
      <c r="B68" s="14" t="s">
        <v>252</v>
      </c>
      <c r="C68" s="14"/>
      <c r="D68" s="4" t="s">
        <v>334</v>
      </c>
      <c r="F68" s="4"/>
      <c r="G68" s="4">
        <v>8.1</v>
      </c>
      <c r="H68" s="85" t="s">
        <v>370</v>
      </c>
      <c r="J68" s="4">
        <v>5</v>
      </c>
      <c r="K68" s="4">
        <v>5.5</v>
      </c>
      <c r="L68" s="7">
        <v>68</v>
      </c>
      <c r="M68" s="5" t="s">
        <v>94</v>
      </c>
      <c r="N68" s="29">
        <v>22</v>
      </c>
      <c r="O68" s="29">
        <v>0.18</v>
      </c>
      <c r="P68" s="29">
        <f t="shared" si="2"/>
        <v>68</v>
      </c>
      <c r="Q68" s="29">
        <f t="shared" si="3"/>
        <v>68</v>
      </c>
      <c r="R68" s="29"/>
      <c r="S68" s="30" t="s">
        <v>313</v>
      </c>
      <c r="T68" s="30" t="s">
        <v>18</v>
      </c>
      <c r="U68" s="30"/>
      <c r="V68" s="14"/>
      <c r="W68" s="14"/>
      <c r="X68" s="14"/>
      <c r="Y68" s="14"/>
      <c r="Z68" s="14"/>
      <c r="AA68" s="14"/>
    </row>
    <row r="69" spans="1:27" x14ac:dyDescent="0.25">
      <c r="A69" s="28">
        <v>42804</v>
      </c>
      <c r="B69" s="14" t="s">
        <v>252</v>
      </c>
      <c r="C69" s="14"/>
      <c r="D69" s="4" t="s">
        <v>334</v>
      </c>
      <c r="F69" s="4"/>
      <c r="G69" s="4">
        <v>8.1</v>
      </c>
      <c r="H69" s="85" t="s">
        <v>370</v>
      </c>
      <c r="J69" s="4">
        <v>1</v>
      </c>
      <c r="K69" s="4">
        <v>13</v>
      </c>
      <c r="L69" s="7">
        <v>69</v>
      </c>
      <c r="M69" s="5" t="s">
        <v>94</v>
      </c>
      <c r="N69" s="29">
        <v>23</v>
      </c>
      <c r="O69" s="29">
        <v>0.2</v>
      </c>
      <c r="P69" s="29">
        <f t="shared" si="2"/>
        <v>69</v>
      </c>
      <c r="Q69" s="29">
        <f t="shared" si="3"/>
        <v>69</v>
      </c>
      <c r="R69" s="29"/>
      <c r="S69" s="30"/>
      <c r="T69" s="30"/>
      <c r="U69" s="30"/>
      <c r="V69" s="14"/>
      <c r="W69" s="14"/>
      <c r="X69" s="14"/>
      <c r="Y69" s="14"/>
      <c r="Z69" s="14"/>
      <c r="AA69" s="14"/>
    </row>
    <row r="70" spans="1:27" x14ac:dyDescent="0.25">
      <c r="A70" s="28">
        <v>42804</v>
      </c>
      <c r="B70" s="14" t="s">
        <v>252</v>
      </c>
      <c r="C70" s="14"/>
      <c r="D70" s="4" t="s">
        <v>334</v>
      </c>
      <c r="F70" s="4"/>
      <c r="G70" s="4">
        <v>8.1</v>
      </c>
      <c r="H70" s="85" t="s">
        <v>370</v>
      </c>
      <c r="J70" s="4">
        <v>2</v>
      </c>
      <c r="K70" s="4">
        <v>13</v>
      </c>
      <c r="L70" s="7">
        <v>70</v>
      </c>
      <c r="M70" s="5" t="s">
        <v>94</v>
      </c>
      <c r="N70" s="29" t="s">
        <v>438</v>
      </c>
      <c r="O70" s="29">
        <v>0.22</v>
      </c>
      <c r="P70" s="29">
        <f t="shared" si="2"/>
        <v>70</v>
      </c>
      <c r="Q70" s="29">
        <f t="shared" si="3"/>
        <v>70</v>
      </c>
      <c r="R70" s="29"/>
      <c r="S70" s="30" t="s">
        <v>313</v>
      </c>
      <c r="T70" s="30" t="s">
        <v>439</v>
      </c>
      <c r="U70" s="30"/>
      <c r="V70" s="14"/>
      <c r="W70" s="14"/>
      <c r="X70" s="14"/>
      <c r="Y70" s="14"/>
      <c r="Z70" s="14"/>
      <c r="AA70" s="14"/>
    </row>
    <row r="71" spans="1:27" x14ac:dyDescent="0.25">
      <c r="A71" s="28">
        <v>42804</v>
      </c>
      <c r="B71" s="14" t="s">
        <v>252</v>
      </c>
      <c r="C71" s="14"/>
      <c r="D71" s="4" t="s">
        <v>334</v>
      </c>
      <c r="F71" s="4"/>
      <c r="G71" s="4">
        <v>8.1</v>
      </c>
      <c r="H71" s="85" t="s">
        <v>370</v>
      </c>
      <c r="J71" s="4">
        <v>5</v>
      </c>
      <c r="K71" s="4">
        <v>9</v>
      </c>
      <c r="L71" s="7">
        <v>71</v>
      </c>
      <c r="M71" s="14" t="s">
        <v>485</v>
      </c>
      <c r="N71" s="29"/>
      <c r="O71" s="29">
        <v>0.49</v>
      </c>
      <c r="P71" s="29">
        <f t="shared" si="2"/>
        <v>71</v>
      </c>
      <c r="Q71" s="29">
        <f t="shared" si="3"/>
        <v>71</v>
      </c>
      <c r="R71" s="29"/>
      <c r="S71" s="30"/>
      <c r="T71" s="30" t="s">
        <v>441</v>
      </c>
      <c r="U71" s="30" t="s">
        <v>442</v>
      </c>
      <c r="V71" s="14"/>
      <c r="W71" s="14"/>
      <c r="X71" s="14"/>
      <c r="Y71" s="14"/>
      <c r="Z71" s="14"/>
      <c r="AA71" s="14"/>
    </row>
    <row r="72" spans="1:27" x14ac:dyDescent="0.25">
      <c r="A72" s="28">
        <v>42804</v>
      </c>
      <c r="B72" s="14" t="s">
        <v>252</v>
      </c>
      <c r="C72" s="14"/>
      <c r="D72" s="4" t="s">
        <v>334</v>
      </c>
      <c r="F72" s="4"/>
      <c r="G72" s="4">
        <v>8.1</v>
      </c>
      <c r="H72" s="85" t="s">
        <v>370</v>
      </c>
      <c r="J72" s="4">
        <v>5</v>
      </c>
      <c r="K72" s="4">
        <v>10.5</v>
      </c>
      <c r="L72" s="7">
        <v>72</v>
      </c>
      <c r="M72" s="14" t="s">
        <v>485</v>
      </c>
      <c r="N72" s="29"/>
      <c r="O72" s="29">
        <v>0.76</v>
      </c>
      <c r="P72" s="29">
        <f t="shared" si="2"/>
        <v>72</v>
      </c>
      <c r="Q72" s="29">
        <f t="shared" si="3"/>
        <v>72</v>
      </c>
      <c r="R72" s="29"/>
      <c r="S72" s="30"/>
      <c r="T72" s="30" t="s">
        <v>444</v>
      </c>
      <c r="U72" s="30"/>
      <c r="V72" s="14"/>
      <c r="W72" s="14"/>
      <c r="X72" s="14"/>
      <c r="Y72" s="14"/>
      <c r="Z72" s="14"/>
      <c r="AA72" s="14"/>
    </row>
    <row r="73" spans="1:27" x14ac:dyDescent="0.25">
      <c r="A73" s="28">
        <v>42804</v>
      </c>
      <c r="B73" s="14" t="s">
        <v>252</v>
      </c>
      <c r="C73" s="14"/>
      <c r="D73" s="4" t="s">
        <v>334</v>
      </c>
      <c r="F73" s="4"/>
      <c r="G73" s="4">
        <v>8.1</v>
      </c>
      <c r="H73" s="85" t="s">
        <v>370</v>
      </c>
      <c r="J73" s="4">
        <v>8</v>
      </c>
      <c r="K73" s="4">
        <v>8</v>
      </c>
      <c r="L73" s="7">
        <v>73</v>
      </c>
      <c r="M73" s="14" t="s">
        <v>485</v>
      </c>
      <c r="N73" s="29"/>
      <c r="O73" s="34"/>
      <c r="P73" s="29">
        <f t="shared" si="2"/>
        <v>73</v>
      </c>
      <c r="Q73" s="29">
        <f t="shared" si="3"/>
        <v>73</v>
      </c>
      <c r="R73" s="29"/>
      <c r="S73" s="30"/>
      <c r="T73" s="30" t="s">
        <v>445</v>
      </c>
      <c r="U73" s="30"/>
      <c r="V73" s="14"/>
      <c r="W73" s="14"/>
      <c r="X73" s="14"/>
      <c r="Y73" s="14"/>
      <c r="Z73" s="14"/>
      <c r="AA73" s="14"/>
    </row>
    <row r="74" spans="1:27" x14ac:dyDescent="0.25">
      <c r="A74" s="28">
        <v>42804</v>
      </c>
      <c r="B74" s="14" t="s">
        <v>252</v>
      </c>
      <c r="C74" s="14"/>
      <c r="D74" s="4" t="s">
        <v>334</v>
      </c>
      <c r="F74" s="4"/>
      <c r="G74" s="4">
        <v>8.1</v>
      </c>
      <c r="H74" s="85" t="s">
        <v>370</v>
      </c>
      <c r="J74" s="4">
        <v>4</v>
      </c>
      <c r="K74" s="4">
        <v>9.3000000000000007</v>
      </c>
      <c r="L74" s="7">
        <v>74</v>
      </c>
      <c r="M74" s="14" t="s">
        <v>63</v>
      </c>
      <c r="N74" s="29"/>
      <c r="O74" s="29">
        <v>0.3</v>
      </c>
      <c r="P74" s="29">
        <f t="shared" si="2"/>
        <v>74</v>
      </c>
      <c r="Q74" s="29">
        <f t="shared" si="3"/>
        <v>74</v>
      </c>
      <c r="R74" s="29"/>
      <c r="S74" s="30"/>
      <c r="T74" s="30"/>
      <c r="U74" s="30"/>
      <c r="V74" s="14"/>
      <c r="W74" s="14"/>
      <c r="X74" s="14"/>
      <c r="Y74" s="14"/>
      <c r="Z74" s="14"/>
      <c r="AA74" s="14"/>
    </row>
    <row r="75" spans="1:27" x14ac:dyDescent="0.25">
      <c r="A75" s="28">
        <v>42804</v>
      </c>
      <c r="B75" s="14" t="s">
        <v>252</v>
      </c>
      <c r="C75" s="14"/>
      <c r="D75" s="4" t="s">
        <v>334</v>
      </c>
      <c r="F75" s="4"/>
      <c r="G75" s="4">
        <v>8.1</v>
      </c>
      <c r="H75" s="85" t="s">
        <v>370</v>
      </c>
      <c r="J75" s="4">
        <v>3</v>
      </c>
      <c r="K75" s="4">
        <v>5.7</v>
      </c>
      <c r="L75" s="7">
        <v>75</v>
      </c>
      <c r="M75" s="14" t="s">
        <v>63</v>
      </c>
      <c r="N75" s="29"/>
      <c r="O75" s="29">
        <v>0.12</v>
      </c>
      <c r="P75" s="29">
        <f t="shared" si="2"/>
        <v>75</v>
      </c>
      <c r="Q75" s="29">
        <f t="shared" si="3"/>
        <v>75</v>
      </c>
      <c r="R75" s="29"/>
      <c r="S75" s="30"/>
      <c r="T75" s="30"/>
      <c r="U75" s="30"/>
      <c r="V75" s="14"/>
      <c r="W75" s="14"/>
      <c r="X75" s="14"/>
      <c r="Y75" s="14"/>
      <c r="Z75" s="14"/>
      <c r="AA75" s="14"/>
    </row>
    <row r="76" spans="1:27" x14ac:dyDescent="0.25">
      <c r="A76" s="28">
        <v>42804</v>
      </c>
      <c r="B76" s="14" t="s">
        <v>252</v>
      </c>
      <c r="C76" s="14"/>
      <c r="D76" s="4" t="s">
        <v>334</v>
      </c>
      <c r="F76" s="4"/>
      <c r="G76" s="4">
        <v>8.1</v>
      </c>
      <c r="H76" s="85" t="s">
        <v>370</v>
      </c>
      <c r="J76" s="4">
        <v>0.7</v>
      </c>
      <c r="K76" s="4">
        <v>24.5</v>
      </c>
      <c r="L76" s="7">
        <v>76</v>
      </c>
      <c r="M76" s="14" t="s">
        <v>152</v>
      </c>
      <c r="N76" s="29"/>
      <c r="O76" s="29">
        <v>1.29</v>
      </c>
      <c r="P76" s="29">
        <f t="shared" si="2"/>
        <v>76</v>
      </c>
      <c r="Q76" s="29">
        <f t="shared" si="3"/>
        <v>76</v>
      </c>
      <c r="R76" s="29" t="s">
        <v>51</v>
      </c>
      <c r="S76" s="30" t="s">
        <v>313</v>
      </c>
      <c r="T76" s="30" t="s">
        <v>449</v>
      </c>
      <c r="U76" s="30"/>
      <c r="V76" s="14"/>
      <c r="W76" s="14"/>
      <c r="X76" s="14"/>
      <c r="Y76" s="14"/>
      <c r="Z76" s="14"/>
      <c r="AA76" s="14"/>
    </row>
    <row r="77" spans="1:27" x14ac:dyDescent="0.25">
      <c r="A77" s="28">
        <v>42804</v>
      </c>
      <c r="B77" s="14" t="s">
        <v>252</v>
      </c>
      <c r="C77" s="14"/>
      <c r="D77" s="4" t="s">
        <v>334</v>
      </c>
      <c r="F77" s="4"/>
      <c r="G77" s="4">
        <v>8.1</v>
      </c>
      <c r="H77" s="85" t="s">
        <v>370</v>
      </c>
      <c r="J77" s="4">
        <v>4</v>
      </c>
      <c r="K77" s="4">
        <v>17.399999999999999</v>
      </c>
      <c r="L77" s="7">
        <v>77</v>
      </c>
      <c r="M77" s="14" t="s">
        <v>176</v>
      </c>
      <c r="N77" s="29">
        <v>5</v>
      </c>
      <c r="O77" s="29">
        <v>0.26</v>
      </c>
      <c r="P77" s="29">
        <f t="shared" si="2"/>
        <v>77</v>
      </c>
      <c r="Q77" s="29">
        <f t="shared" si="3"/>
        <v>77</v>
      </c>
      <c r="R77" s="29"/>
      <c r="S77" s="30"/>
      <c r="T77" s="30"/>
      <c r="U77" s="30"/>
      <c r="V77" s="14"/>
      <c r="W77" s="14"/>
      <c r="X77" s="14"/>
      <c r="Y77" s="14"/>
      <c r="Z77" s="14"/>
      <c r="AA77" s="14"/>
    </row>
    <row r="78" spans="1:27" x14ac:dyDescent="0.25">
      <c r="A78" s="28">
        <v>42804</v>
      </c>
      <c r="B78" s="14" t="s">
        <v>252</v>
      </c>
      <c r="C78" s="14"/>
      <c r="D78" s="4" t="s">
        <v>334</v>
      </c>
      <c r="F78" s="4"/>
      <c r="G78" s="4">
        <v>8.1</v>
      </c>
      <c r="H78" s="85" t="s">
        <v>370</v>
      </c>
      <c r="J78" s="4">
        <v>12</v>
      </c>
      <c r="K78" s="4">
        <v>14.5</v>
      </c>
      <c r="L78" s="7">
        <v>78</v>
      </c>
      <c r="M78" s="14" t="s">
        <v>63</v>
      </c>
      <c r="N78" s="29"/>
      <c r="O78" s="29">
        <v>0.41</v>
      </c>
      <c r="P78" s="29">
        <f t="shared" si="2"/>
        <v>78</v>
      </c>
      <c r="Q78" s="29">
        <f t="shared" si="3"/>
        <v>78</v>
      </c>
      <c r="R78" s="29"/>
      <c r="S78" s="30" t="s">
        <v>313</v>
      </c>
      <c r="T78" s="30"/>
      <c r="U78" s="30"/>
      <c r="V78" s="14"/>
      <c r="W78" s="14"/>
      <c r="X78" s="14"/>
      <c r="Y78" s="14"/>
      <c r="Z78" s="14"/>
      <c r="AA78" s="14"/>
    </row>
    <row r="79" spans="1:27" x14ac:dyDescent="0.25">
      <c r="A79" s="28">
        <v>42804</v>
      </c>
      <c r="B79" s="14" t="s">
        <v>252</v>
      </c>
      <c r="C79" s="14"/>
      <c r="D79" s="4" t="s">
        <v>334</v>
      </c>
      <c r="F79" s="4"/>
      <c r="G79" s="4">
        <v>8.1</v>
      </c>
      <c r="H79" s="85" t="s">
        <v>370</v>
      </c>
      <c r="J79" s="4">
        <v>4</v>
      </c>
      <c r="K79" s="4">
        <v>5</v>
      </c>
      <c r="L79" s="7">
        <v>79</v>
      </c>
      <c r="M79" s="14" t="s">
        <v>315</v>
      </c>
      <c r="N79" s="29"/>
      <c r="O79" s="29">
        <v>7.0000000000000007E-2</v>
      </c>
      <c r="P79" s="29">
        <f t="shared" si="2"/>
        <v>79</v>
      </c>
      <c r="Q79" s="29">
        <f t="shared" si="3"/>
        <v>79</v>
      </c>
      <c r="R79" s="29"/>
      <c r="S79" s="30"/>
      <c r="T79" s="30"/>
      <c r="U79" s="30"/>
      <c r="V79" s="14"/>
      <c r="W79" s="14"/>
      <c r="X79" s="14"/>
      <c r="Y79" s="14"/>
      <c r="Z79" s="14"/>
      <c r="AA79" s="14"/>
    </row>
    <row r="80" spans="1:27" x14ac:dyDescent="0.25">
      <c r="A80" s="28">
        <v>42804</v>
      </c>
      <c r="B80" s="14" t="s">
        <v>252</v>
      </c>
      <c r="C80" s="14"/>
      <c r="D80" s="4" t="s">
        <v>334</v>
      </c>
      <c r="F80" s="4"/>
      <c r="G80" s="4">
        <v>8.1</v>
      </c>
      <c r="H80" s="85" t="s">
        <v>370</v>
      </c>
      <c r="J80" s="4">
        <v>6</v>
      </c>
      <c r="K80" s="4">
        <v>3.3</v>
      </c>
      <c r="L80" s="7">
        <v>80</v>
      </c>
      <c r="M80" s="49" t="s">
        <v>337</v>
      </c>
      <c r="N80" s="29"/>
      <c r="O80" s="29">
        <v>7.0000000000000007E-2</v>
      </c>
      <c r="P80" s="29">
        <f t="shared" si="2"/>
        <v>80</v>
      </c>
      <c r="Q80" s="29">
        <f t="shared" si="3"/>
        <v>80</v>
      </c>
      <c r="R80" s="29"/>
      <c r="S80" s="30"/>
      <c r="T80" s="30"/>
      <c r="U80" s="30"/>
      <c r="V80" s="14"/>
      <c r="W80" s="14"/>
      <c r="X80" s="14"/>
      <c r="Y80" s="14"/>
      <c r="Z80" s="14"/>
      <c r="AA80" s="14"/>
    </row>
    <row r="81" spans="1:27" x14ac:dyDescent="0.25">
      <c r="A81" s="28">
        <v>42804</v>
      </c>
      <c r="B81" s="14" t="s">
        <v>252</v>
      </c>
      <c r="C81" s="14"/>
      <c r="D81" s="4" t="s">
        <v>334</v>
      </c>
      <c r="F81" s="4"/>
      <c r="G81" s="4">
        <v>8.1</v>
      </c>
      <c r="H81" s="85" t="s">
        <v>370</v>
      </c>
      <c r="J81" s="4">
        <v>2</v>
      </c>
      <c r="K81" s="4">
        <v>6.8</v>
      </c>
      <c r="L81" s="7">
        <v>81</v>
      </c>
      <c r="M81" s="14" t="s">
        <v>315</v>
      </c>
      <c r="N81" s="29"/>
      <c r="O81" s="29">
        <v>0.12</v>
      </c>
      <c r="P81" s="29">
        <f t="shared" si="2"/>
        <v>81</v>
      </c>
      <c r="Q81" s="29">
        <f t="shared" si="3"/>
        <v>81</v>
      </c>
      <c r="R81" s="29"/>
      <c r="S81" s="30"/>
      <c r="T81" s="30"/>
      <c r="U81" s="30"/>
      <c r="V81" s="14"/>
      <c r="W81" s="14"/>
      <c r="X81" s="14"/>
      <c r="Y81" s="14"/>
      <c r="Z81" s="14"/>
      <c r="AA81" s="14"/>
    </row>
    <row r="82" spans="1:27" x14ac:dyDescent="0.25">
      <c r="A82" s="28">
        <v>42804</v>
      </c>
      <c r="B82" s="14" t="s">
        <v>252</v>
      </c>
      <c r="C82" s="14"/>
      <c r="D82" s="4" t="s">
        <v>334</v>
      </c>
      <c r="F82" s="4"/>
      <c r="G82" s="4">
        <v>8.1</v>
      </c>
      <c r="H82" s="85" t="s">
        <v>370</v>
      </c>
      <c r="J82" s="4">
        <v>3</v>
      </c>
      <c r="K82" s="4">
        <v>3.4</v>
      </c>
      <c r="L82" s="7">
        <v>82</v>
      </c>
      <c r="M82" s="14" t="s">
        <v>315</v>
      </c>
      <c r="N82" s="29"/>
      <c r="O82" s="29">
        <v>0.06</v>
      </c>
      <c r="P82" s="29">
        <f t="shared" si="2"/>
        <v>82</v>
      </c>
      <c r="Q82" s="29">
        <f t="shared" si="3"/>
        <v>82</v>
      </c>
      <c r="R82" s="29"/>
      <c r="S82" s="30"/>
      <c r="T82" s="30" t="s">
        <v>461</v>
      </c>
      <c r="U82" s="30"/>
      <c r="V82" s="14"/>
      <c r="W82" s="14"/>
      <c r="X82" s="14"/>
      <c r="Y82" s="14"/>
      <c r="Z82" s="14"/>
      <c r="AA82" s="14"/>
    </row>
    <row r="83" spans="1:27" x14ac:dyDescent="0.25">
      <c r="A83" s="28">
        <v>42804</v>
      </c>
      <c r="B83" s="14" t="s">
        <v>252</v>
      </c>
      <c r="C83" s="14"/>
      <c r="D83" s="4" t="s">
        <v>334</v>
      </c>
      <c r="F83" s="4"/>
      <c r="G83" s="4">
        <v>8.1</v>
      </c>
      <c r="H83" s="85" t="s">
        <v>370</v>
      </c>
      <c r="J83" s="4">
        <v>1</v>
      </c>
      <c r="K83" s="4">
        <v>24</v>
      </c>
      <c r="L83" s="7">
        <v>83</v>
      </c>
      <c r="M83" s="14" t="s">
        <v>95</v>
      </c>
      <c r="N83" s="29">
        <v>6</v>
      </c>
      <c r="O83" s="29">
        <v>0.13</v>
      </c>
      <c r="P83" s="29">
        <f t="shared" si="2"/>
        <v>83</v>
      </c>
      <c r="Q83" s="29">
        <f t="shared" si="3"/>
        <v>83</v>
      </c>
      <c r="R83" s="29"/>
      <c r="S83" s="30"/>
      <c r="T83" s="30" t="s">
        <v>463</v>
      </c>
      <c r="U83" s="30"/>
      <c r="V83" s="14"/>
      <c r="W83" s="14"/>
      <c r="X83" s="14"/>
      <c r="Y83" s="14"/>
      <c r="Z83" s="14"/>
      <c r="AA83" s="14"/>
    </row>
    <row r="84" spans="1:27" x14ac:dyDescent="0.25">
      <c r="A84" s="28">
        <v>42804</v>
      </c>
      <c r="B84" s="14" t="s">
        <v>252</v>
      </c>
      <c r="C84" s="14"/>
      <c r="D84" s="4" t="s">
        <v>334</v>
      </c>
      <c r="F84" s="4"/>
      <c r="G84" s="4">
        <v>8.1</v>
      </c>
      <c r="H84" s="85" t="s">
        <v>370</v>
      </c>
      <c r="J84" s="51">
        <v>1</v>
      </c>
      <c r="K84" s="51"/>
      <c r="L84" s="7">
        <v>84</v>
      </c>
      <c r="M84" s="14" t="s">
        <v>95</v>
      </c>
      <c r="N84" s="29"/>
      <c r="O84" s="29">
        <v>0.11</v>
      </c>
      <c r="P84" s="29">
        <f t="shared" si="2"/>
        <v>84</v>
      </c>
      <c r="Q84" s="29">
        <f t="shared" si="3"/>
        <v>84</v>
      </c>
      <c r="R84" s="29"/>
      <c r="S84" s="30"/>
      <c r="T84" s="30"/>
      <c r="U84" s="30"/>
      <c r="V84" s="14"/>
      <c r="W84" s="14"/>
      <c r="X84" s="14"/>
      <c r="Y84" s="14"/>
      <c r="Z84" s="14"/>
      <c r="AA84" s="14"/>
    </row>
    <row r="85" spans="1:27" x14ac:dyDescent="0.25">
      <c r="A85" s="28">
        <v>42804</v>
      </c>
      <c r="B85" s="14" t="s">
        <v>252</v>
      </c>
      <c r="C85" s="14"/>
      <c r="D85" s="4" t="s">
        <v>334</v>
      </c>
      <c r="F85" s="4"/>
      <c r="G85" s="4">
        <v>8.1</v>
      </c>
      <c r="H85" s="85" t="s">
        <v>370</v>
      </c>
      <c r="J85" s="51">
        <v>1</v>
      </c>
      <c r="K85" s="51"/>
      <c r="L85" s="7">
        <v>85</v>
      </c>
      <c r="M85" s="14" t="s">
        <v>95</v>
      </c>
      <c r="N85" s="29"/>
      <c r="O85" s="29">
        <v>0.09</v>
      </c>
      <c r="P85" s="29">
        <f t="shared" si="2"/>
        <v>85</v>
      </c>
      <c r="Q85" s="29">
        <f t="shared" si="3"/>
        <v>85</v>
      </c>
      <c r="R85" s="29"/>
      <c r="S85" s="30"/>
      <c r="T85" s="30"/>
      <c r="U85" s="30"/>
      <c r="V85" s="14"/>
      <c r="W85" s="14"/>
      <c r="X85" s="14"/>
      <c r="Y85" s="14"/>
      <c r="Z85" s="14"/>
      <c r="AA85" s="14"/>
    </row>
    <row r="86" spans="1:27" x14ac:dyDescent="0.25">
      <c r="A86" s="28">
        <v>42804</v>
      </c>
      <c r="B86" s="14" t="s">
        <v>252</v>
      </c>
      <c r="C86" s="14"/>
      <c r="D86" s="4" t="s">
        <v>381</v>
      </c>
      <c r="F86" s="4"/>
      <c r="G86" s="4">
        <v>8</v>
      </c>
      <c r="H86" s="85" t="s">
        <v>370</v>
      </c>
      <c r="J86" s="4">
        <v>5</v>
      </c>
      <c r="K86" s="4">
        <v>11.5</v>
      </c>
      <c r="L86" s="7">
        <v>86</v>
      </c>
      <c r="M86" s="14" t="s">
        <v>63</v>
      </c>
      <c r="N86" s="29"/>
      <c r="O86" s="29">
        <v>0.17</v>
      </c>
      <c r="P86" s="29">
        <f t="shared" si="2"/>
        <v>86</v>
      </c>
      <c r="Q86" s="29">
        <f t="shared" si="3"/>
        <v>86</v>
      </c>
      <c r="R86" s="29" t="s">
        <v>51</v>
      </c>
      <c r="S86" s="30"/>
      <c r="T86" s="30"/>
      <c r="U86" s="30"/>
      <c r="V86" s="14"/>
      <c r="W86" s="14"/>
      <c r="X86" s="14"/>
      <c r="Y86" s="14"/>
      <c r="Z86" s="14"/>
      <c r="AA86" s="14"/>
    </row>
    <row r="87" spans="1:27" x14ac:dyDescent="0.25">
      <c r="A87" s="28">
        <v>42804</v>
      </c>
      <c r="B87" s="14" t="s">
        <v>252</v>
      </c>
      <c r="C87" s="14"/>
      <c r="D87" s="4" t="s">
        <v>381</v>
      </c>
      <c r="F87" s="4"/>
      <c r="G87" s="4">
        <v>8</v>
      </c>
      <c r="H87" s="85" t="s">
        <v>370</v>
      </c>
      <c r="J87" s="4">
        <v>8</v>
      </c>
      <c r="K87" s="4">
        <v>12.5</v>
      </c>
      <c r="L87" s="7">
        <v>87</v>
      </c>
      <c r="M87" s="14" t="s">
        <v>63</v>
      </c>
      <c r="N87" s="29"/>
      <c r="O87" s="29">
        <v>0.21</v>
      </c>
      <c r="P87" s="29">
        <f t="shared" si="2"/>
        <v>87</v>
      </c>
      <c r="Q87" s="29">
        <f t="shared" si="3"/>
        <v>87</v>
      </c>
      <c r="R87" s="29" t="s">
        <v>51</v>
      </c>
      <c r="S87" s="30" t="s">
        <v>313</v>
      </c>
      <c r="T87" s="30"/>
      <c r="U87" s="30"/>
      <c r="V87" s="14"/>
      <c r="W87" s="14"/>
      <c r="X87" s="14"/>
      <c r="Y87" s="14"/>
      <c r="Z87" s="14"/>
      <c r="AA87" s="14"/>
    </row>
    <row r="88" spans="1:27" x14ac:dyDescent="0.25">
      <c r="A88" s="28">
        <v>42804</v>
      </c>
      <c r="B88" s="14" t="s">
        <v>252</v>
      </c>
      <c r="C88" s="14"/>
      <c r="D88" s="4" t="s">
        <v>381</v>
      </c>
      <c r="F88" s="4"/>
      <c r="G88" s="4">
        <v>8</v>
      </c>
      <c r="H88" s="85" t="s">
        <v>370</v>
      </c>
      <c r="J88" s="4">
        <v>8</v>
      </c>
      <c r="K88" s="4">
        <v>13.7</v>
      </c>
      <c r="L88" s="7">
        <v>88</v>
      </c>
      <c r="M88" s="14" t="s">
        <v>63</v>
      </c>
      <c r="N88" s="29"/>
      <c r="O88" s="29">
        <v>0.24</v>
      </c>
      <c r="P88" s="29">
        <f t="shared" si="2"/>
        <v>88</v>
      </c>
      <c r="Q88" s="29">
        <f t="shared" si="3"/>
        <v>88</v>
      </c>
      <c r="R88" s="29" t="s">
        <v>51</v>
      </c>
      <c r="S88" s="30" t="s">
        <v>313</v>
      </c>
      <c r="T88" s="30"/>
      <c r="U88" s="30"/>
      <c r="V88" s="14"/>
      <c r="W88" s="14"/>
      <c r="X88" s="14"/>
      <c r="Y88" s="14"/>
      <c r="Z88" s="14"/>
      <c r="AA88" s="14"/>
    </row>
    <row r="89" spans="1:27" x14ac:dyDescent="0.25">
      <c r="A89" s="28">
        <v>42804</v>
      </c>
      <c r="B89" s="14" t="s">
        <v>252</v>
      </c>
      <c r="C89" s="14"/>
      <c r="D89" s="4" t="s">
        <v>381</v>
      </c>
      <c r="F89" s="4"/>
      <c r="G89" s="4">
        <v>8</v>
      </c>
      <c r="H89" s="85" t="s">
        <v>370</v>
      </c>
      <c r="J89" s="4">
        <v>5</v>
      </c>
      <c r="K89" s="4">
        <v>4.5</v>
      </c>
      <c r="L89" s="7">
        <v>89</v>
      </c>
      <c r="M89" s="14" t="s">
        <v>485</v>
      </c>
      <c r="N89" s="29"/>
      <c r="O89" s="29">
        <v>0.14000000000000001</v>
      </c>
      <c r="P89" s="29">
        <f t="shared" si="2"/>
        <v>89</v>
      </c>
      <c r="Q89" s="29">
        <f t="shared" si="3"/>
        <v>89</v>
      </c>
      <c r="R89" s="29" t="s">
        <v>51</v>
      </c>
      <c r="S89" s="30" t="s">
        <v>469</v>
      </c>
      <c r="T89" s="30"/>
      <c r="U89" s="30"/>
      <c r="V89" s="14"/>
      <c r="W89" s="14"/>
      <c r="X89" s="14"/>
      <c r="Y89" s="14"/>
      <c r="Z89" s="14"/>
      <c r="AA89" s="14"/>
    </row>
    <row r="90" spans="1:27" x14ac:dyDescent="0.25">
      <c r="A90" s="28">
        <v>42804</v>
      </c>
      <c r="B90" s="14" t="s">
        <v>252</v>
      </c>
      <c r="C90" s="14"/>
      <c r="D90" s="4" t="s">
        <v>381</v>
      </c>
      <c r="F90" s="4"/>
      <c r="G90" s="4">
        <v>8</v>
      </c>
      <c r="H90" s="85" t="s">
        <v>370</v>
      </c>
      <c r="J90" s="4">
        <v>10</v>
      </c>
      <c r="K90" s="4">
        <v>6.2</v>
      </c>
      <c r="L90" s="7">
        <v>90</v>
      </c>
      <c r="M90" s="14" t="s">
        <v>485</v>
      </c>
      <c r="N90" s="29"/>
      <c r="O90" s="29">
        <v>0.11</v>
      </c>
      <c r="P90" s="29">
        <f t="shared" si="2"/>
        <v>90</v>
      </c>
      <c r="Q90" s="29">
        <f t="shared" si="3"/>
        <v>90</v>
      </c>
      <c r="R90" s="29" t="s">
        <v>51</v>
      </c>
      <c r="S90" s="30" t="s">
        <v>469</v>
      </c>
      <c r="T90" s="30"/>
      <c r="U90" s="30"/>
      <c r="V90" s="14"/>
      <c r="W90" s="14"/>
      <c r="X90" s="14"/>
      <c r="Y90" s="14"/>
      <c r="Z90" s="14"/>
      <c r="AA90" s="14"/>
    </row>
    <row r="91" spans="1:27" x14ac:dyDescent="0.25">
      <c r="A91" s="28">
        <v>42804</v>
      </c>
      <c r="B91" s="14" t="s">
        <v>252</v>
      </c>
      <c r="C91" s="14"/>
      <c r="D91" s="4" t="s">
        <v>381</v>
      </c>
      <c r="F91" s="4"/>
      <c r="G91" s="4">
        <v>8</v>
      </c>
      <c r="H91" s="85" t="s">
        <v>370</v>
      </c>
      <c r="J91" s="4">
        <v>11</v>
      </c>
      <c r="K91" s="4">
        <v>12.6</v>
      </c>
      <c r="L91" s="7">
        <v>91</v>
      </c>
      <c r="M91" s="14" t="s">
        <v>485</v>
      </c>
      <c r="N91" s="29"/>
      <c r="O91" s="29">
        <v>0.88</v>
      </c>
      <c r="P91" s="29">
        <f t="shared" si="2"/>
        <v>91</v>
      </c>
      <c r="Q91" s="29">
        <f t="shared" si="3"/>
        <v>91</v>
      </c>
      <c r="R91" s="29" t="s">
        <v>51</v>
      </c>
      <c r="S91" s="30" t="s">
        <v>469</v>
      </c>
      <c r="T91" s="30"/>
      <c r="U91" s="30"/>
      <c r="V91" s="14"/>
      <c r="W91" s="14"/>
      <c r="X91" s="14"/>
      <c r="Y91" s="14"/>
      <c r="Z91" s="14"/>
      <c r="AA91" s="14"/>
    </row>
    <row r="92" spans="1:27" x14ac:dyDescent="0.25">
      <c r="A92" s="28">
        <v>42804</v>
      </c>
      <c r="B92" s="14" t="s">
        <v>252</v>
      </c>
      <c r="C92" s="14"/>
      <c r="D92" s="4" t="s">
        <v>381</v>
      </c>
      <c r="F92" s="4"/>
      <c r="G92" s="4">
        <v>6</v>
      </c>
      <c r="H92" s="85" t="s">
        <v>285</v>
      </c>
      <c r="J92" s="4">
        <v>6</v>
      </c>
      <c r="K92" s="4">
        <v>13.3</v>
      </c>
      <c r="L92" s="7">
        <v>92</v>
      </c>
      <c r="M92" s="14" t="s">
        <v>315</v>
      </c>
      <c r="N92" s="29"/>
      <c r="O92" s="29">
        <v>0.24</v>
      </c>
      <c r="P92" s="29">
        <f t="shared" si="2"/>
        <v>92</v>
      </c>
      <c r="Q92" s="29">
        <f t="shared" si="3"/>
        <v>92</v>
      </c>
      <c r="R92" s="29" t="s">
        <v>51</v>
      </c>
      <c r="S92" s="30" t="s">
        <v>469</v>
      </c>
      <c r="T92" s="30" t="s">
        <v>471</v>
      </c>
      <c r="U92" s="30"/>
      <c r="V92" s="14"/>
      <c r="W92" s="14"/>
      <c r="X92" s="14"/>
      <c r="Y92" s="14"/>
      <c r="Z92" s="14"/>
      <c r="AA92" s="14"/>
    </row>
    <row r="93" spans="1:27" x14ac:dyDescent="0.25">
      <c r="A93" s="28">
        <v>42804</v>
      </c>
      <c r="B93" s="14" t="s">
        <v>252</v>
      </c>
      <c r="C93" s="14"/>
      <c r="D93" s="4" t="s">
        <v>381</v>
      </c>
      <c r="F93" s="4"/>
      <c r="G93" s="4">
        <v>6</v>
      </c>
      <c r="H93" s="85" t="s">
        <v>285</v>
      </c>
      <c r="J93" s="4">
        <v>2</v>
      </c>
      <c r="K93" s="4">
        <v>12</v>
      </c>
      <c r="L93" s="7">
        <v>93</v>
      </c>
      <c r="M93" s="14" t="s">
        <v>315</v>
      </c>
      <c r="N93" s="29"/>
      <c r="O93" s="29">
        <v>0.17</v>
      </c>
      <c r="P93" s="29">
        <f t="shared" si="2"/>
        <v>93</v>
      </c>
      <c r="Q93" s="29">
        <f t="shared" si="3"/>
        <v>93</v>
      </c>
      <c r="R93" s="29" t="s">
        <v>46</v>
      </c>
      <c r="S93" s="30"/>
      <c r="T93" s="30" t="s">
        <v>471</v>
      </c>
      <c r="U93" s="30"/>
      <c r="V93" s="14"/>
      <c r="W93" s="14"/>
      <c r="X93" s="14"/>
      <c r="Y93" s="14"/>
      <c r="Z93" s="14"/>
      <c r="AA93" s="14"/>
    </row>
    <row r="94" spans="1:27" x14ac:dyDescent="0.25">
      <c r="A94" s="28">
        <v>42804</v>
      </c>
      <c r="B94" s="14" t="s">
        <v>252</v>
      </c>
      <c r="C94" s="14"/>
      <c r="D94" s="4" t="s">
        <v>381</v>
      </c>
      <c r="F94" s="4"/>
      <c r="G94" s="4">
        <v>6</v>
      </c>
      <c r="H94" s="85" t="s">
        <v>285</v>
      </c>
      <c r="J94" s="4">
        <v>2</v>
      </c>
      <c r="K94" s="4">
        <v>9.5</v>
      </c>
      <c r="L94" s="7">
        <v>94</v>
      </c>
      <c r="M94" s="14" t="s">
        <v>473</v>
      </c>
      <c r="N94" s="29"/>
      <c r="O94" s="29">
        <v>0.13</v>
      </c>
      <c r="P94" s="29">
        <f t="shared" si="2"/>
        <v>94</v>
      </c>
      <c r="Q94" s="29">
        <f t="shared" si="3"/>
        <v>94</v>
      </c>
      <c r="R94" s="29" t="s">
        <v>51</v>
      </c>
      <c r="S94" s="30"/>
      <c r="T94" s="30" t="s">
        <v>471</v>
      </c>
      <c r="U94" s="30"/>
      <c r="V94" s="14"/>
      <c r="W94" s="14"/>
      <c r="X94" s="14"/>
      <c r="Y94" s="14"/>
      <c r="Z94" s="14"/>
      <c r="AA94" s="14"/>
    </row>
    <row r="95" spans="1:27" x14ac:dyDescent="0.25">
      <c r="A95" s="28">
        <v>42804</v>
      </c>
      <c r="B95" s="14" t="s">
        <v>252</v>
      </c>
      <c r="C95" s="14"/>
      <c r="D95" s="4" t="s">
        <v>381</v>
      </c>
      <c r="F95" s="4"/>
      <c r="G95" s="4">
        <v>6</v>
      </c>
      <c r="H95" s="85" t="s">
        <v>285</v>
      </c>
      <c r="J95" s="4">
        <v>3</v>
      </c>
      <c r="K95" s="4">
        <v>11.5</v>
      </c>
      <c r="L95" s="7">
        <v>95</v>
      </c>
      <c r="M95" s="14" t="s">
        <v>315</v>
      </c>
      <c r="N95" s="29"/>
      <c r="O95" s="29">
        <v>0.19</v>
      </c>
      <c r="P95" s="29">
        <f t="shared" si="2"/>
        <v>95</v>
      </c>
      <c r="Q95" s="29">
        <f t="shared" si="3"/>
        <v>95</v>
      </c>
      <c r="R95" s="29" t="s">
        <v>46</v>
      </c>
      <c r="S95" s="30" t="s">
        <v>313</v>
      </c>
      <c r="T95" s="30" t="s">
        <v>471</v>
      </c>
      <c r="U95" s="30" t="s">
        <v>18</v>
      </c>
      <c r="V95" s="14"/>
      <c r="W95" s="14"/>
      <c r="X95" s="14"/>
      <c r="Y95" s="14"/>
      <c r="Z95" s="14"/>
      <c r="AA95" s="14"/>
    </row>
    <row r="96" spans="1:27" x14ac:dyDescent="0.25">
      <c r="A96" s="28">
        <v>42804</v>
      </c>
      <c r="B96" s="14" t="s">
        <v>252</v>
      </c>
      <c r="C96" s="14"/>
      <c r="D96" s="4" t="s">
        <v>381</v>
      </c>
      <c r="F96" s="4"/>
      <c r="G96" s="4">
        <v>6</v>
      </c>
      <c r="H96" s="85" t="s">
        <v>285</v>
      </c>
      <c r="J96" s="4">
        <v>4</v>
      </c>
      <c r="K96" s="4">
        <v>9.4</v>
      </c>
      <c r="L96" s="7">
        <v>96</v>
      </c>
      <c r="M96" s="14" t="s">
        <v>485</v>
      </c>
      <c r="N96" s="29"/>
      <c r="O96" s="29">
        <v>0.46</v>
      </c>
      <c r="P96" s="29">
        <f t="shared" si="2"/>
        <v>96</v>
      </c>
      <c r="Q96" s="29">
        <f t="shared" si="3"/>
        <v>96</v>
      </c>
      <c r="R96" s="29" t="s">
        <v>51</v>
      </c>
      <c r="S96" s="30"/>
      <c r="T96" s="30"/>
      <c r="U96" s="30"/>
      <c r="V96" s="14"/>
      <c r="W96" s="14"/>
      <c r="X96" s="14"/>
      <c r="Y96" s="14"/>
      <c r="Z96" s="14"/>
      <c r="AA96" s="14"/>
    </row>
    <row r="97" spans="1:27" x14ac:dyDescent="0.25">
      <c r="A97" s="28">
        <v>42804</v>
      </c>
      <c r="B97" s="14" t="s">
        <v>252</v>
      </c>
      <c r="C97" s="14"/>
      <c r="D97" s="4" t="s">
        <v>381</v>
      </c>
      <c r="F97" s="4"/>
      <c r="G97" s="4">
        <v>6</v>
      </c>
      <c r="H97" s="85" t="s">
        <v>285</v>
      </c>
      <c r="J97" s="4">
        <v>6</v>
      </c>
      <c r="K97" s="4">
        <v>8.5</v>
      </c>
      <c r="L97" s="7">
        <v>97</v>
      </c>
      <c r="M97" s="14" t="s">
        <v>485</v>
      </c>
      <c r="N97" s="29"/>
      <c r="O97" s="29">
        <v>0.99</v>
      </c>
      <c r="P97" s="29">
        <f t="shared" si="2"/>
        <v>97</v>
      </c>
      <c r="Q97" s="29">
        <f t="shared" si="3"/>
        <v>97</v>
      </c>
      <c r="R97" s="29" t="s">
        <v>51</v>
      </c>
      <c r="S97" s="30" t="s">
        <v>313</v>
      </c>
      <c r="T97" s="30"/>
      <c r="U97" s="30"/>
      <c r="V97" s="14"/>
      <c r="W97" s="14"/>
      <c r="X97" s="14"/>
      <c r="Y97" s="14"/>
      <c r="Z97" s="14"/>
      <c r="AA97" s="14"/>
    </row>
    <row r="98" spans="1:27" x14ac:dyDescent="0.25">
      <c r="A98" s="28">
        <v>42804</v>
      </c>
      <c r="B98" s="14" t="s">
        <v>252</v>
      </c>
      <c r="C98" s="14"/>
      <c r="D98" s="4" t="s">
        <v>381</v>
      </c>
      <c r="F98" s="4"/>
      <c r="G98" s="4">
        <v>6</v>
      </c>
      <c r="H98" s="85" t="s">
        <v>285</v>
      </c>
      <c r="J98" s="4">
        <v>6</v>
      </c>
      <c r="K98" s="4">
        <v>18.8</v>
      </c>
      <c r="L98" s="7">
        <v>98</v>
      </c>
      <c r="M98" s="14" t="s">
        <v>152</v>
      </c>
      <c r="N98" s="29"/>
      <c r="O98" s="29">
        <v>0.76</v>
      </c>
      <c r="P98" s="29">
        <f t="shared" si="2"/>
        <v>98</v>
      </c>
      <c r="Q98" s="29">
        <f t="shared" si="3"/>
        <v>98</v>
      </c>
      <c r="R98" s="29" t="s">
        <v>51</v>
      </c>
      <c r="S98" s="30"/>
      <c r="T98" s="30"/>
      <c r="U98" s="30"/>
      <c r="V98" s="14"/>
      <c r="W98" s="14"/>
      <c r="X98" s="14"/>
      <c r="Y98" s="14"/>
      <c r="Z98" s="14"/>
      <c r="AA98" s="14"/>
    </row>
    <row r="99" spans="1:27" x14ac:dyDescent="0.25">
      <c r="A99" s="28">
        <v>42804</v>
      </c>
      <c r="B99" s="14" t="s">
        <v>252</v>
      </c>
      <c r="C99" s="14"/>
      <c r="D99" s="4" t="s">
        <v>381</v>
      </c>
      <c r="F99" s="4"/>
      <c r="G99" s="4">
        <v>6</v>
      </c>
      <c r="H99" s="85" t="s">
        <v>285</v>
      </c>
      <c r="J99" s="4">
        <v>5</v>
      </c>
      <c r="K99" s="4">
        <v>19</v>
      </c>
      <c r="L99" s="7">
        <v>99</v>
      </c>
      <c r="M99" s="14" t="s">
        <v>152</v>
      </c>
      <c r="N99" s="29"/>
      <c r="O99" s="29">
        <v>0.93</v>
      </c>
      <c r="P99" s="29">
        <f t="shared" si="2"/>
        <v>99</v>
      </c>
      <c r="Q99" s="29">
        <f t="shared" si="3"/>
        <v>99</v>
      </c>
      <c r="R99" s="29" t="s">
        <v>51</v>
      </c>
      <c r="S99" s="30"/>
      <c r="T99" s="30"/>
      <c r="U99" s="30"/>
      <c r="V99" s="14"/>
      <c r="W99" s="14"/>
      <c r="X99" s="14"/>
      <c r="Y99" s="14"/>
      <c r="Z99" s="14"/>
      <c r="AA99" s="14"/>
    </row>
    <row r="100" spans="1:27" x14ac:dyDescent="0.25">
      <c r="A100" s="28">
        <v>42804</v>
      </c>
      <c r="B100" s="14" t="s">
        <v>252</v>
      </c>
      <c r="C100" s="14"/>
      <c r="D100" s="4" t="s">
        <v>381</v>
      </c>
      <c r="F100" s="4"/>
      <c r="G100" s="4">
        <v>6</v>
      </c>
      <c r="H100" s="85" t="s">
        <v>285</v>
      </c>
      <c r="J100" s="4">
        <v>5</v>
      </c>
      <c r="K100" s="4">
        <v>22.3</v>
      </c>
      <c r="L100" s="7">
        <v>100</v>
      </c>
      <c r="M100" s="14" t="s">
        <v>152</v>
      </c>
      <c r="N100" s="29"/>
      <c r="O100" s="29">
        <v>1.23</v>
      </c>
      <c r="P100" s="29">
        <f t="shared" si="2"/>
        <v>100</v>
      </c>
      <c r="Q100" s="29">
        <f t="shared" si="3"/>
        <v>100</v>
      </c>
      <c r="R100" s="29" t="s">
        <v>51</v>
      </c>
      <c r="S100" s="30"/>
      <c r="T100" s="30"/>
      <c r="U100" s="30"/>
      <c r="V100" s="14"/>
      <c r="W100" s="14"/>
      <c r="X100" s="14"/>
      <c r="Y100" s="14"/>
      <c r="Z100" s="14"/>
      <c r="AA100" s="14"/>
    </row>
    <row r="101" spans="1:27" x14ac:dyDescent="0.25">
      <c r="A101" s="28">
        <v>42804</v>
      </c>
      <c r="B101" s="14" t="s">
        <v>252</v>
      </c>
      <c r="C101" s="14"/>
      <c r="D101" s="4" t="s">
        <v>381</v>
      </c>
      <c r="F101" s="4"/>
      <c r="G101" s="4">
        <v>6</v>
      </c>
      <c r="H101" s="85" t="s">
        <v>285</v>
      </c>
      <c r="J101" s="4">
        <v>8</v>
      </c>
      <c r="K101" s="4">
        <v>4.5999999999999996</v>
      </c>
      <c r="L101" s="7">
        <v>101</v>
      </c>
      <c r="M101" s="14" t="s">
        <v>485</v>
      </c>
      <c r="N101" s="29"/>
      <c r="O101" s="29">
        <v>0.12</v>
      </c>
      <c r="P101" s="29">
        <f t="shared" si="2"/>
        <v>101</v>
      </c>
      <c r="Q101" s="29">
        <f t="shared" si="3"/>
        <v>101</v>
      </c>
      <c r="R101" s="29" t="s">
        <v>51</v>
      </c>
      <c r="S101" s="30"/>
      <c r="T101" s="30"/>
      <c r="U101" s="30"/>
      <c r="V101" s="14"/>
      <c r="W101" s="14"/>
      <c r="X101" s="14"/>
      <c r="Y101" s="14"/>
      <c r="Z101" s="14"/>
      <c r="AA101" s="14"/>
    </row>
    <row r="102" spans="1:27" x14ac:dyDescent="0.25">
      <c r="A102" s="28">
        <v>42804</v>
      </c>
      <c r="B102" s="14" t="s">
        <v>252</v>
      </c>
      <c r="C102" s="14"/>
      <c r="D102" s="4" t="s">
        <v>381</v>
      </c>
      <c r="F102" s="4"/>
      <c r="G102" s="4">
        <v>6</v>
      </c>
      <c r="H102" s="85" t="s">
        <v>285</v>
      </c>
      <c r="J102" s="4">
        <v>9</v>
      </c>
      <c r="K102" s="4">
        <v>1</v>
      </c>
      <c r="L102" s="7" t="s">
        <v>475</v>
      </c>
      <c r="M102" s="14" t="s">
        <v>476</v>
      </c>
      <c r="N102" s="29"/>
      <c r="O102" s="29" t="s">
        <v>424</v>
      </c>
      <c r="P102" s="29" t="str">
        <f t="shared" si="2"/>
        <v>101b</v>
      </c>
      <c r="Q102" s="29" t="str">
        <f t="shared" si="3"/>
        <v>101b</v>
      </c>
      <c r="R102" s="29" t="s">
        <v>51</v>
      </c>
      <c r="S102" s="30" t="s">
        <v>313</v>
      </c>
      <c r="T102" s="30"/>
      <c r="U102" s="30"/>
      <c r="V102" s="14"/>
      <c r="W102" s="14"/>
      <c r="X102" s="14"/>
      <c r="Y102" s="14"/>
      <c r="Z102" s="14"/>
      <c r="AA102" s="14"/>
    </row>
    <row r="103" spans="1:27" x14ac:dyDescent="0.25">
      <c r="A103" s="28">
        <v>42804</v>
      </c>
      <c r="B103" s="14" t="s">
        <v>252</v>
      </c>
      <c r="C103" s="14"/>
      <c r="D103" s="4" t="s">
        <v>381</v>
      </c>
      <c r="F103" s="4"/>
      <c r="G103" s="4">
        <v>3</v>
      </c>
      <c r="H103" s="85" t="s">
        <v>272</v>
      </c>
      <c r="J103" s="4">
        <v>10</v>
      </c>
      <c r="K103" s="4">
        <v>6</v>
      </c>
      <c r="L103" s="7">
        <v>102</v>
      </c>
      <c r="M103" s="14" t="s">
        <v>485</v>
      </c>
      <c r="N103" s="29"/>
      <c r="O103" s="29">
        <v>0.28999999999999998</v>
      </c>
      <c r="P103" s="29">
        <f t="shared" si="2"/>
        <v>102</v>
      </c>
      <c r="Q103" s="29">
        <f t="shared" si="3"/>
        <v>102</v>
      </c>
      <c r="R103" s="29" t="s">
        <v>51</v>
      </c>
      <c r="S103" s="30"/>
      <c r="T103" s="30"/>
      <c r="U103" s="30"/>
      <c r="V103" s="14"/>
      <c r="W103" s="14"/>
      <c r="X103" s="14"/>
      <c r="Y103" s="14"/>
      <c r="Z103" s="14"/>
      <c r="AA103" s="14"/>
    </row>
    <row r="104" spans="1:27" x14ac:dyDescent="0.25">
      <c r="A104" s="28">
        <v>42804</v>
      </c>
      <c r="B104" s="14" t="s">
        <v>252</v>
      </c>
      <c r="C104" s="14"/>
      <c r="D104" s="4" t="s">
        <v>381</v>
      </c>
      <c r="F104" s="4"/>
      <c r="G104" s="4">
        <v>3</v>
      </c>
      <c r="H104" s="85" t="s">
        <v>272</v>
      </c>
      <c r="J104" s="4">
        <v>8</v>
      </c>
      <c r="K104" s="4">
        <v>4.0999999999999996</v>
      </c>
      <c r="L104" s="7">
        <v>103</v>
      </c>
      <c r="M104" s="14" t="s">
        <v>485</v>
      </c>
      <c r="N104" s="29"/>
      <c r="O104" s="34" t="s">
        <v>477</v>
      </c>
      <c r="P104" s="29" t="s">
        <v>28</v>
      </c>
      <c r="Q104" s="29" t="s">
        <v>28</v>
      </c>
      <c r="R104" s="29" t="s">
        <v>51</v>
      </c>
      <c r="S104" s="30"/>
      <c r="T104" s="30" t="s">
        <v>474</v>
      </c>
      <c r="U104" s="30"/>
      <c r="V104" s="14"/>
      <c r="W104" s="14"/>
      <c r="X104" s="14"/>
      <c r="Y104" s="14"/>
      <c r="Z104" s="14"/>
      <c r="AA104" s="14"/>
    </row>
    <row r="105" spans="1:27" x14ac:dyDescent="0.25">
      <c r="A105" s="28">
        <v>42804</v>
      </c>
      <c r="B105" s="14" t="s">
        <v>252</v>
      </c>
      <c r="C105" s="14"/>
      <c r="D105" s="4" t="s">
        <v>381</v>
      </c>
      <c r="F105" s="4"/>
      <c r="G105" s="4">
        <v>3</v>
      </c>
      <c r="H105" s="85" t="s">
        <v>272</v>
      </c>
      <c r="J105" s="4">
        <v>1</v>
      </c>
      <c r="K105" s="4">
        <v>5.3</v>
      </c>
      <c r="L105" s="7">
        <v>104</v>
      </c>
      <c r="M105" s="14" t="s">
        <v>95</v>
      </c>
      <c r="N105" s="29">
        <v>7</v>
      </c>
      <c r="O105" s="29">
        <v>0.09</v>
      </c>
      <c r="P105" s="29">
        <f t="shared" ref="P105:P109" si="4">L105</f>
        <v>104</v>
      </c>
      <c r="Q105" s="29">
        <f t="shared" ref="Q105:Q109" si="5">P105</f>
        <v>104</v>
      </c>
      <c r="R105" s="29" t="s">
        <v>51</v>
      </c>
      <c r="S105" s="30"/>
      <c r="T105" s="30"/>
      <c r="U105" s="30"/>
      <c r="V105" s="14"/>
      <c r="W105" s="14"/>
      <c r="X105" s="14"/>
      <c r="Y105" s="14"/>
      <c r="Z105" s="14"/>
      <c r="AA105" s="14"/>
    </row>
    <row r="106" spans="1:27" x14ac:dyDescent="0.25">
      <c r="A106" s="28">
        <v>42804</v>
      </c>
      <c r="B106" s="14" t="s">
        <v>252</v>
      </c>
      <c r="C106" s="14"/>
      <c r="D106" s="4" t="s">
        <v>381</v>
      </c>
      <c r="F106" s="4"/>
      <c r="G106" s="4">
        <v>3</v>
      </c>
      <c r="H106" s="85" t="s">
        <v>272</v>
      </c>
      <c r="J106" s="4">
        <v>7</v>
      </c>
      <c r="K106" s="4">
        <v>13.4</v>
      </c>
      <c r="L106" s="7">
        <v>105</v>
      </c>
      <c r="M106" s="14" t="s">
        <v>485</v>
      </c>
      <c r="N106" s="29"/>
      <c r="O106" s="29">
        <v>0.55000000000000004</v>
      </c>
      <c r="P106" s="29">
        <f t="shared" si="4"/>
        <v>105</v>
      </c>
      <c r="Q106" s="29">
        <f t="shared" si="5"/>
        <v>105</v>
      </c>
      <c r="R106" s="29" t="s">
        <v>51</v>
      </c>
      <c r="S106" s="30" t="s">
        <v>313</v>
      </c>
      <c r="T106" s="30"/>
      <c r="U106" s="30"/>
      <c r="V106" s="14"/>
      <c r="W106" s="14"/>
      <c r="X106" s="14"/>
      <c r="Y106" s="14"/>
      <c r="Z106" s="14"/>
      <c r="AA106" s="14"/>
    </row>
    <row r="107" spans="1:27" x14ac:dyDescent="0.25">
      <c r="A107" s="28">
        <v>42804</v>
      </c>
      <c r="B107" s="14" t="s">
        <v>252</v>
      </c>
      <c r="C107" s="14"/>
      <c r="D107" s="4" t="s">
        <v>381</v>
      </c>
      <c r="F107" s="4"/>
      <c r="G107" s="4">
        <v>3</v>
      </c>
      <c r="H107" s="85" t="s">
        <v>272</v>
      </c>
      <c r="J107" s="4">
        <v>1</v>
      </c>
      <c r="K107" s="4">
        <v>34</v>
      </c>
      <c r="L107" s="7">
        <v>106</v>
      </c>
      <c r="M107" s="14" t="s">
        <v>95</v>
      </c>
      <c r="N107" s="29">
        <v>33</v>
      </c>
      <c r="O107" s="29">
        <v>7.0000000000000007E-2</v>
      </c>
      <c r="P107" s="29">
        <f t="shared" si="4"/>
        <v>106</v>
      </c>
      <c r="Q107" s="29">
        <f t="shared" si="5"/>
        <v>106</v>
      </c>
      <c r="R107" s="29" t="s">
        <v>51</v>
      </c>
      <c r="S107" s="30"/>
      <c r="T107" s="30"/>
      <c r="U107" s="30"/>
      <c r="V107" s="14"/>
      <c r="W107" s="14"/>
      <c r="X107" s="14"/>
      <c r="Y107" s="14"/>
      <c r="Z107" s="14"/>
      <c r="AA107" s="14"/>
    </row>
    <row r="108" spans="1:27" x14ac:dyDescent="0.25">
      <c r="A108" s="28">
        <v>42804</v>
      </c>
      <c r="B108" s="14" t="s">
        <v>252</v>
      </c>
      <c r="C108" s="14"/>
      <c r="D108" s="4" t="s">
        <v>381</v>
      </c>
      <c r="F108" s="4"/>
      <c r="G108" s="4">
        <v>3</v>
      </c>
      <c r="H108" s="85" t="s">
        <v>272</v>
      </c>
      <c r="J108" s="4">
        <v>6</v>
      </c>
      <c r="K108" s="4">
        <v>1.2</v>
      </c>
      <c r="L108" s="7">
        <v>107</v>
      </c>
      <c r="M108" s="14" t="s">
        <v>177</v>
      </c>
      <c r="N108" s="29"/>
      <c r="O108" s="29" t="s">
        <v>424</v>
      </c>
      <c r="P108" s="29">
        <f t="shared" si="4"/>
        <v>107</v>
      </c>
      <c r="Q108" s="29">
        <f t="shared" si="5"/>
        <v>107</v>
      </c>
      <c r="R108" s="29" t="s">
        <v>51</v>
      </c>
      <c r="S108" s="30" t="s">
        <v>313</v>
      </c>
      <c r="T108" s="30" t="s">
        <v>110</v>
      </c>
      <c r="U108" s="30" t="s">
        <v>478</v>
      </c>
      <c r="V108" s="14" t="s">
        <v>479</v>
      </c>
      <c r="W108" s="14"/>
      <c r="X108" s="14"/>
      <c r="Y108" s="14"/>
      <c r="Z108" s="14"/>
      <c r="AA108" s="14"/>
    </row>
    <row r="109" spans="1:27" x14ac:dyDescent="0.25">
      <c r="A109" s="28">
        <v>42804</v>
      </c>
      <c r="B109" s="14" t="s">
        <v>252</v>
      </c>
      <c r="C109" s="14"/>
      <c r="D109" s="4" t="s">
        <v>381</v>
      </c>
      <c r="F109" s="4"/>
      <c r="G109" s="4">
        <v>3</v>
      </c>
      <c r="H109" s="85" t="s">
        <v>272</v>
      </c>
      <c r="J109" s="4">
        <v>5</v>
      </c>
      <c r="K109" s="4">
        <v>0.8</v>
      </c>
      <c r="L109" s="7">
        <v>108</v>
      </c>
      <c r="M109" s="14" t="s">
        <v>177</v>
      </c>
      <c r="N109" s="29"/>
      <c r="O109" s="29" t="s">
        <v>424</v>
      </c>
      <c r="P109" s="29">
        <f t="shared" si="4"/>
        <v>108</v>
      </c>
      <c r="Q109" s="29">
        <f t="shared" si="5"/>
        <v>108</v>
      </c>
      <c r="R109" s="29" t="s">
        <v>51</v>
      </c>
      <c r="S109" s="30" t="s">
        <v>313</v>
      </c>
      <c r="T109" s="30" t="s">
        <v>480</v>
      </c>
      <c r="U109" s="30" t="s">
        <v>478</v>
      </c>
      <c r="V109" s="14" t="s">
        <v>482</v>
      </c>
      <c r="W109" s="14"/>
      <c r="X109" s="14"/>
      <c r="Y109" s="14"/>
      <c r="Z109" s="14"/>
      <c r="AA109" s="14"/>
    </row>
    <row r="110" spans="1:27" x14ac:dyDescent="0.25">
      <c r="A110" s="28">
        <v>42746</v>
      </c>
      <c r="B110" s="14" t="s">
        <v>252</v>
      </c>
      <c r="D110" s="4" t="s">
        <v>387</v>
      </c>
      <c r="G110">
        <v>1</v>
      </c>
      <c r="H110" s="29" t="s">
        <v>254</v>
      </c>
      <c r="J110">
        <v>1</v>
      </c>
      <c r="K110">
        <v>30</v>
      </c>
      <c r="L110" s="1">
        <v>216</v>
      </c>
      <c r="M110" s="14" t="s">
        <v>152</v>
      </c>
      <c r="N110">
        <v>6</v>
      </c>
      <c r="S110" t="s">
        <v>484</v>
      </c>
    </row>
    <row r="111" spans="1:27" x14ac:dyDescent="0.25">
      <c r="A111" s="28">
        <v>42746</v>
      </c>
      <c r="D111" s="4" t="s">
        <v>387</v>
      </c>
      <c r="G111">
        <v>3</v>
      </c>
      <c r="H111" s="29" t="s">
        <v>272</v>
      </c>
      <c r="I111" s="2">
        <v>0.55069444444444449</v>
      </c>
      <c r="J111">
        <v>1</v>
      </c>
      <c r="K111">
        <v>25</v>
      </c>
      <c r="L111" s="1">
        <v>217</v>
      </c>
      <c r="M111" s="14" t="s">
        <v>152</v>
      </c>
      <c r="N111">
        <v>6</v>
      </c>
      <c r="O111">
        <v>0.78</v>
      </c>
    </row>
    <row r="112" spans="1:27" x14ac:dyDescent="0.25">
      <c r="A112" s="28">
        <v>42746</v>
      </c>
      <c r="D112" s="4" t="s">
        <v>387</v>
      </c>
      <c r="G112" s="86">
        <v>3</v>
      </c>
      <c r="H112" s="29" t="s">
        <v>272</v>
      </c>
      <c r="J112">
        <v>1</v>
      </c>
      <c r="K112">
        <v>26.5</v>
      </c>
      <c r="L112" s="1">
        <v>218</v>
      </c>
      <c r="M112" s="14" t="s">
        <v>152</v>
      </c>
      <c r="N112">
        <v>4</v>
      </c>
    </row>
    <row r="113" spans="1:19" x14ac:dyDescent="0.25">
      <c r="A113" s="28">
        <v>42746</v>
      </c>
      <c r="D113" s="4" t="s">
        <v>387</v>
      </c>
      <c r="G113" s="86">
        <v>3</v>
      </c>
      <c r="H113" s="29" t="s">
        <v>272</v>
      </c>
      <c r="J113">
        <v>4</v>
      </c>
      <c r="K113">
        <v>5.5</v>
      </c>
      <c r="L113" s="1">
        <v>219</v>
      </c>
      <c r="M113" s="14" t="s">
        <v>485</v>
      </c>
    </row>
    <row r="114" spans="1:19" x14ac:dyDescent="0.25">
      <c r="A114" s="28">
        <v>42746</v>
      </c>
      <c r="D114" s="4" t="s">
        <v>387</v>
      </c>
      <c r="G114" s="86">
        <v>3</v>
      </c>
      <c r="H114" s="29" t="s">
        <v>272</v>
      </c>
      <c r="J114">
        <v>12</v>
      </c>
      <c r="K114">
        <v>2.2999999999999998</v>
      </c>
      <c r="L114" s="1">
        <v>220</v>
      </c>
      <c r="M114" t="s">
        <v>49</v>
      </c>
      <c r="S114" t="s">
        <v>486</v>
      </c>
    </row>
    <row r="115" spans="1:19" x14ac:dyDescent="0.25">
      <c r="A115" s="28">
        <v>42746</v>
      </c>
      <c r="D115" s="4" t="s">
        <v>387</v>
      </c>
      <c r="G115" s="86">
        <v>3</v>
      </c>
      <c r="H115" s="29" t="s">
        <v>272</v>
      </c>
      <c r="J115">
        <v>12</v>
      </c>
      <c r="K115">
        <v>3.5</v>
      </c>
      <c r="L115" s="1">
        <v>221</v>
      </c>
      <c r="M115" t="s">
        <v>49</v>
      </c>
      <c r="S115" t="s">
        <v>487</v>
      </c>
    </row>
    <row r="116" spans="1:19" x14ac:dyDescent="0.25">
      <c r="A116" s="28">
        <v>42746</v>
      </c>
      <c r="D116" s="4" t="s">
        <v>387</v>
      </c>
      <c r="G116" s="86">
        <v>3</v>
      </c>
      <c r="H116" s="29" t="s">
        <v>272</v>
      </c>
      <c r="J116">
        <v>8</v>
      </c>
      <c r="K116">
        <v>2.5</v>
      </c>
      <c r="L116" s="1">
        <v>222</v>
      </c>
      <c r="M116" t="s">
        <v>49</v>
      </c>
      <c r="S116" t="s">
        <v>488</v>
      </c>
    </row>
    <row r="117" spans="1:19" x14ac:dyDescent="0.25">
      <c r="A117" s="28">
        <v>42746</v>
      </c>
      <c r="D117" s="4" t="s">
        <v>387</v>
      </c>
      <c r="G117" s="86">
        <v>3</v>
      </c>
      <c r="H117" s="29" t="s">
        <v>272</v>
      </c>
      <c r="J117">
        <v>6</v>
      </c>
      <c r="K117">
        <v>2.5</v>
      </c>
      <c r="L117" s="1">
        <v>223</v>
      </c>
      <c r="M117" t="s">
        <v>49</v>
      </c>
      <c r="S117" t="s">
        <v>489</v>
      </c>
    </row>
    <row r="118" spans="1:19" x14ac:dyDescent="0.25">
      <c r="A118" s="28">
        <v>42746</v>
      </c>
      <c r="D118" s="4" t="s">
        <v>387</v>
      </c>
      <c r="G118">
        <v>6</v>
      </c>
      <c r="H118" s="29" t="s">
        <v>285</v>
      </c>
      <c r="I118" s="2">
        <v>0.5756944444444444</v>
      </c>
      <c r="J118">
        <v>6</v>
      </c>
      <c r="K118">
        <v>40.5</v>
      </c>
      <c r="L118" s="1">
        <v>224</v>
      </c>
      <c r="M118" t="s">
        <v>156</v>
      </c>
      <c r="N118">
        <v>6</v>
      </c>
    </row>
    <row r="119" spans="1:19" x14ac:dyDescent="0.25">
      <c r="A119" s="28">
        <v>42746</v>
      </c>
      <c r="D119" s="4" t="s">
        <v>387</v>
      </c>
      <c r="G119" s="86">
        <v>6</v>
      </c>
      <c r="H119" s="29" t="s">
        <v>285</v>
      </c>
      <c r="J119" t="s">
        <v>490</v>
      </c>
      <c r="K119">
        <v>51</v>
      </c>
      <c r="L119" s="1">
        <v>225</v>
      </c>
      <c r="M119" t="s">
        <v>183</v>
      </c>
      <c r="N119">
        <v>10</v>
      </c>
    </row>
    <row r="120" spans="1:19" x14ac:dyDescent="0.25">
      <c r="A120" s="28">
        <v>42746</v>
      </c>
      <c r="D120" s="4" t="s">
        <v>387</v>
      </c>
      <c r="G120" s="86">
        <v>6</v>
      </c>
      <c r="H120" s="29" t="s">
        <v>285</v>
      </c>
      <c r="J120" t="s">
        <v>491</v>
      </c>
      <c r="K120">
        <v>47</v>
      </c>
      <c r="L120" s="1">
        <v>226</v>
      </c>
      <c r="M120" t="s">
        <v>183</v>
      </c>
      <c r="N120">
        <v>7</v>
      </c>
    </row>
    <row r="121" spans="1:19" x14ac:dyDescent="0.25">
      <c r="A121" s="28">
        <v>42746</v>
      </c>
      <c r="D121" s="4" t="s">
        <v>387</v>
      </c>
      <c r="G121" s="86">
        <v>6</v>
      </c>
      <c r="H121" s="29" t="s">
        <v>285</v>
      </c>
      <c r="J121">
        <v>5</v>
      </c>
      <c r="K121">
        <v>6.5</v>
      </c>
      <c r="L121" s="1">
        <v>227</v>
      </c>
      <c r="M121" s="14" t="s">
        <v>485</v>
      </c>
    </row>
    <row r="122" spans="1:19" x14ac:dyDescent="0.25">
      <c r="A122" s="28">
        <v>42746</v>
      </c>
      <c r="D122" s="4" t="s">
        <v>387</v>
      </c>
      <c r="G122" s="86">
        <v>6</v>
      </c>
      <c r="H122" s="29" t="s">
        <v>285</v>
      </c>
      <c r="J122">
        <v>10</v>
      </c>
      <c r="K122">
        <v>2.8</v>
      </c>
      <c r="L122" s="1">
        <v>228</v>
      </c>
      <c r="M122" t="s">
        <v>49</v>
      </c>
    </row>
    <row r="123" spans="1:19" x14ac:dyDescent="0.25">
      <c r="A123" s="28">
        <v>42746</v>
      </c>
      <c r="D123" s="4" t="s">
        <v>387</v>
      </c>
      <c r="G123" s="86">
        <v>6</v>
      </c>
      <c r="H123" s="29" t="s">
        <v>285</v>
      </c>
      <c r="J123">
        <v>10</v>
      </c>
      <c r="K123">
        <v>2</v>
      </c>
      <c r="L123" s="1">
        <v>229</v>
      </c>
      <c r="M123" t="s">
        <v>49</v>
      </c>
    </row>
    <row r="124" spans="1:19" x14ac:dyDescent="0.25">
      <c r="A124" s="28">
        <v>42746</v>
      </c>
      <c r="D124" s="4" t="s">
        <v>387</v>
      </c>
      <c r="G124" s="86">
        <v>6</v>
      </c>
      <c r="H124" s="29" t="s">
        <v>285</v>
      </c>
      <c r="J124">
        <v>15</v>
      </c>
      <c r="K124">
        <v>14</v>
      </c>
      <c r="L124" s="1">
        <v>230</v>
      </c>
      <c r="M124" t="s">
        <v>63</v>
      </c>
      <c r="N124">
        <v>4</v>
      </c>
      <c r="S124" t="s">
        <v>492</v>
      </c>
    </row>
    <row r="125" spans="1:19" x14ac:dyDescent="0.25">
      <c r="A125" s="28">
        <v>42746</v>
      </c>
      <c r="D125" s="4" t="s">
        <v>387</v>
      </c>
      <c r="G125" s="86">
        <v>6</v>
      </c>
      <c r="H125" s="29" t="s">
        <v>285</v>
      </c>
      <c r="J125">
        <v>14</v>
      </c>
      <c r="K125">
        <v>16</v>
      </c>
      <c r="L125" s="1">
        <v>231</v>
      </c>
      <c r="M125" t="s">
        <v>63</v>
      </c>
      <c r="N125">
        <v>8</v>
      </c>
    </row>
    <row r="126" spans="1:19" x14ac:dyDescent="0.25">
      <c r="A126" s="28">
        <v>42746</v>
      </c>
      <c r="D126" s="4" t="s">
        <v>387</v>
      </c>
      <c r="G126" s="86">
        <v>6</v>
      </c>
      <c r="H126" s="29" t="s">
        <v>285</v>
      </c>
      <c r="J126">
        <v>7</v>
      </c>
      <c r="K126">
        <v>10</v>
      </c>
      <c r="L126" s="1">
        <v>232</v>
      </c>
      <c r="M126" t="s">
        <v>63</v>
      </c>
      <c r="N126">
        <v>7</v>
      </c>
    </row>
    <row r="127" spans="1:19" x14ac:dyDescent="0.25">
      <c r="A127" s="28">
        <v>42746</v>
      </c>
      <c r="D127" s="4" t="s">
        <v>387</v>
      </c>
      <c r="G127" s="86">
        <v>6</v>
      </c>
      <c r="H127" s="29" t="s">
        <v>285</v>
      </c>
      <c r="J127">
        <v>6</v>
      </c>
      <c r="K127">
        <v>9.5</v>
      </c>
      <c r="L127" s="1">
        <v>233</v>
      </c>
      <c r="M127" t="s">
        <v>63</v>
      </c>
      <c r="N127">
        <v>6</v>
      </c>
      <c r="S127" t="s">
        <v>493</v>
      </c>
    </row>
    <row r="128" spans="1:19" x14ac:dyDescent="0.25">
      <c r="A128" s="28">
        <v>42746</v>
      </c>
      <c r="D128" s="4" t="s">
        <v>387</v>
      </c>
      <c r="G128" s="86">
        <v>6</v>
      </c>
      <c r="H128" s="29" t="s">
        <v>285</v>
      </c>
      <c r="J128">
        <v>10</v>
      </c>
      <c r="K128">
        <v>2.5</v>
      </c>
      <c r="L128" s="1">
        <v>234</v>
      </c>
      <c r="M128" t="s">
        <v>49</v>
      </c>
    </row>
    <row r="129" spans="1:20" x14ac:dyDescent="0.25">
      <c r="A129" s="28">
        <v>42746</v>
      </c>
      <c r="D129" s="4" t="s">
        <v>387</v>
      </c>
      <c r="G129" s="86">
        <v>6</v>
      </c>
      <c r="H129" s="29" t="s">
        <v>285</v>
      </c>
      <c r="J129">
        <v>5</v>
      </c>
      <c r="K129">
        <v>1</v>
      </c>
      <c r="L129" s="1">
        <v>235</v>
      </c>
      <c r="M129" t="s">
        <v>49</v>
      </c>
    </row>
    <row r="130" spans="1:20" x14ac:dyDescent="0.25">
      <c r="A130" s="28">
        <v>42746</v>
      </c>
      <c r="D130" s="4" t="s">
        <v>387</v>
      </c>
      <c r="G130" s="86">
        <v>6</v>
      </c>
      <c r="H130" s="29" t="s">
        <v>285</v>
      </c>
      <c r="J130">
        <v>3</v>
      </c>
      <c r="K130">
        <v>28.5</v>
      </c>
      <c r="L130" s="1">
        <v>236</v>
      </c>
      <c r="M130" s="14" t="s">
        <v>95</v>
      </c>
      <c r="N130">
        <v>10</v>
      </c>
      <c r="S130" t="s">
        <v>67</v>
      </c>
      <c r="T130" t="s">
        <v>494</v>
      </c>
    </row>
    <row r="131" spans="1:20" x14ac:dyDescent="0.25">
      <c r="A131" s="28">
        <v>42746</v>
      </c>
      <c r="D131" s="4" t="s">
        <v>387</v>
      </c>
      <c r="G131">
        <v>8</v>
      </c>
      <c r="H131" s="29" t="s">
        <v>370</v>
      </c>
      <c r="J131">
        <v>10</v>
      </c>
      <c r="K131">
        <v>30</v>
      </c>
      <c r="L131" s="1">
        <v>237</v>
      </c>
      <c r="M131" t="s">
        <v>495</v>
      </c>
      <c r="S131" t="s">
        <v>496</v>
      </c>
    </row>
    <row r="132" spans="1:20" x14ac:dyDescent="0.25">
      <c r="A132" s="28">
        <v>42746</v>
      </c>
      <c r="D132" s="4" t="s">
        <v>387</v>
      </c>
      <c r="G132" s="86">
        <v>8</v>
      </c>
      <c r="H132" s="29" t="s">
        <v>370</v>
      </c>
      <c r="K132">
        <v>10</v>
      </c>
      <c r="L132" s="1">
        <v>238</v>
      </c>
      <c r="M132" t="s">
        <v>63</v>
      </c>
      <c r="N132">
        <v>10</v>
      </c>
      <c r="S132" t="s">
        <v>497</v>
      </c>
    </row>
    <row r="133" spans="1:20" x14ac:dyDescent="0.25">
      <c r="A133" s="28">
        <v>42746</v>
      </c>
      <c r="D133" s="4" t="s">
        <v>387</v>
      </c>
      <c r="G133" s="86">
        <v>8</v>
      </c>
      <c r="H133" s="29" t="s">
        <v>370</v>
      </c>
      <c r="J133">
        <v>8</v>
      </c>
      <c r="K133">
        <v>14</v>
      </c>
      <c r="L133" s="1">
        <v>239</v>
      </c>
      <c r="M133" t="s">
        <v>63</v>
      </c>
    </row>
    <row r="134" spans="1:20" x14ac:dyDescent="0.25">
      <c r="A134" s="28">
        <v>42746</v>
      </c>
      <c r="D134" s="4" t="s">
        <v>387</v>
      </c>
      <c r="G134" s="86">
        <v>8</v>
      </c>
      <c r="H134" s="29" t="s">
        <v>370</v>
      </c>
      <c r="J134">
        <v>20</v>
      </c>
      <c r="K134">
        <v>17</v>
      </c>
      <c r="L134" s="1">
        <v>240</v>
      </c>
      <c r="M134" t="s">
        <v>63</v>
      </c>
      <c r="N134">
        <v>18</v>
      </c>
      <c r="S134" t="s">
        <v>498</v>
      </c>
    </row>
    <row r="135" spans="1:20" x14ac:dyDescent="0.25">
      <c r="A135" s="28">
        <v>42746</v>
      </c>
      <c r="D135" s="4" t="s">
        <v>387</v>
      </c>
      <c r="G135" s="86">
        <v>8</v>
      </c>
      <c r="H135" s="29" t="s">
        <v>370</v>
      </c>
      <c r="J135">
        <v>6</v>
      </c>
      <c r="K135">
        <v>8.5</v>
      </c>
      <c r="L135" s="1">
        <v>241</v>
      </c>
      <c r="M135" t="s">
        <v>485</v>
      </c>
    </row>
    <row r="136" spans="1:20" x14ac:dyDescent="0.25">
      <c r="A136" s="28">
        <v>42746</v>
      </c>
      <c r="D136" s="4" t="s">
        <v>387</v>
      </c>
      <c r="G136" s="86">
        <v>8</v>
      </c>
      <c r="H136" s="29" t="s">
        <v>370</v>
      </c>
      <c r="J136">
        <v>6</v>
      </c>
      <c r="K136">
        <v>7</v>
      </c>
      <c r="L136" s="1">
        <v>242</v>
      </c>
      <c r="M136" t="s">
        <v>485</v>
      </c>
      <c r="S136" t="s">
        <v>499</v>
      </c>
    </row>
    <row r="137" spans="1:20" x14ac:dyDescent="0.25">
      <c r="A137" s="28">
        <v>42746</v>
      </c>
      <c r="D137" s="4" t="s">
        <v>387</v>
      </c>
      <c r="G137" s="86">
        <v>8</v>
      </c>
      <c r="H137" s="29" t="s">
        <v>370</v>
      </c>
      <c r="J137">
        <v>4</v>
      </c>
      <c r="K137">
        <v>15</v>
      </c>
      <c r="L137" s="1">
        <v>243</v>
      </c>
      <c r="M137" t="s">
        <v>56</v>
      </c>
      <c r="N137">
        <v>12</v>
      </c>
    </row>
    <row r="138" spans="1:20" x14ac:dyDescent="0.25">
      <c r="A138" s="28">
        <v>42746</v>
      </c>
      <c r="D138" s="4" t="s">
        <v>387</v>
      </c>
      <c r="G138" s="86">
        <v>8</v>
      </c>
      <c r="H138" s="29" t="s">
        <v>370</v>
      </c>
      <c r="J138">
        <v>2</v>
      </c>
      <c r="K138">
        <v>27</v>
      </c>
      <c r="L138" s="1">
        <v>244</v>
      </c>
      <c r="M138" t="s">
        <v>56</v>
      </c>
      <c r="N138">
        <v>11</v>
      </c>
    </row>
    <row r="139" spans="1:20" x14ac:dyDescent="0.25">
      <c r="A139" s="28">
        <v>42746</v>
      </c>
      <c r="D139" s="4" t="s">
        <v>387</v>
      </c>
      <c r="G139" s="86">
        <v>8</v>
      </c>
      <c r="H139" s="29" t="s">
        <v>370</v>
      </c>
      <c r="J139">
        <v>1</v>
      </c>
      <c r="K139">
        <v>30</v>
      </c>
      <c r="L139" s="1">
        <v>245</v>
      </c>
      <c r="M139" t="s">
        <v>56</v>
      </c>
      <c r="N139">
        <v>4</v>
      </c>
    </row>
    <row r="140" spans="1:20" x14ac:dyDescent="0.25">
      <c r="A140" s="28">
        <v>42746</v>
      </c>
      <c r="D140" s="4" t="s">
        <v>387</v>
      </c>
      <c r="G140" s="86">
        <v>8</v>
      </c>
      <c r="H140" s="29" t="s">
        <v>370</v>
      </c>
      <c r="J140">
        <v>8</v>
      </c>
      <c r="L140" s="1">
        <v>246</v>
      </c>
      <c r="M140" t="s">
        <v>56</v>
      </c>
      <c r="T140" t="s">
        <v>502</v>
      </c>
    </row>
    <row r="141" spans="1:20" x14ac:dyDescent="0.25">
      <c r="A141" s="28">
        <v>42746</v>
      </c>
      <c r="D141" s="4" t="s">
        <v>387</v>
      </c>
      <c r="G141" s="86">
        <v>8</v>
      </c>
      <c r="H141" s="29" t="s">
        <v>370</v>
      </c>
      <c r="J141">
        <v>16</v>
      </c>
      <c r="K141">
        <v>34.5</v>
      </c>
      <c r="L141" s="1">
        <v>247</v>
      </c>
      <c r="M141" t="s">
        <v>503</v>
      </c>
      <c r="N141">
        <v>12</v>
      </c>
    </row>
    <row r="142" spans="1:20" x14ac:dyDescent="0.25">
      <c r="A142" s="28">
        <v>42746</v>
      </c>
      <c r="D142" s="4" t="s">
        <v>387</v>
      </c>
      <c r="G142">
        <v>10</v>
      </c>
      <c r="H142" s="29" t="s">
        <v>365</v>
      </c>
      <c r="J142">
        <v>14</v>
      </c>
      <c r="K142">
        <v>36</v>
      </c>
      <c r="L142" s="1">
        <v>248</v>
      </c>
      <c r="M142" t="s">
        <v>183</v>
      </c>
    </row>
    <row r="143" spans="1:20" x14ac:dyDescent="0.25">
      <c r="A143" s="28">
        <v>42746</v>
      </c>
      <c r="D143" s="4" t="s">
        <v>387</v>
      </c>
      <c r="G143" s="86">
        <v>10</v>
      </c>
      <c r="H143" s="29" t="s">
        <v>365</v>
      </c>
      <c r="J143">
        <v>6</v>
      </c>
      <c r="K143">
        <v>32</v>
      </c>
      <c r="L143" s="1">
        <v>249</v>
      </c>
      <c r="M143" t="s">
        <v>183</v>
      </c>
    </row>
    <row r="144" spans="1:20" x14ac:dyDescent="0.25">
      <c r="A144" s="28">
        <v>42746</v>
      </c>
      <c r="D144" s="4" t="s">
        <v>387</v>
      </c>
      <c r="G144" s="86">
        <v>10</v>
      </c>
      <c r="H144" s="29" t="s">
        <v>365</v>
      </c>
      <c r="J144">
        <v>6</v>
      </c>
      <c r="K144">
        <v>13</v>
      </c>
      <c r="L144" s="1">
        <v>250</v>
      </c>
      <c r="M144" t="s">
        <v>63</v>
      </c>
      <c r="S144" t="s">
        <v>505</v>
      </c>
    </row>
    <row r="145" spans="1:19" x14ac:dyDescent="0.25">
      <c r="A145" s="28">
        <v>42746</v>
      </c>
      <c r="D145" s="4" t="s">
        <v>387</v>
      </c>
      <c r="G145" s="86">
        <v>10</v>
      </c>
      <c r="H145" s="29" t="s">
        <v>365</v>
      </c>
      <c r="J145">
        <v>23</v>
      </c>
      <c r="K145">
        <v>17</v>
      </c>
      <c r="L145" s="1">
        <v>251</v>
      </c>
      <c r="M145" t="s">
        <v>63</v>
      </c>
      <c r="S145" t="s">
        <v>506</v>
      </c>
    </row>
    <row r="146" spans="1:19" x14ac:dyDescent="0.25">
      <c r="A146" s="28">
        <v>42746</v>
      </c>
      <c r="D146" s="4" t="s">
        <v>387</v>
      </c>
      <c r="G146" s="86">
        <v>10</v>
      </c>
      <c r="H146" s="29" t="s">
        <v>365</v>
      </c>
      <c r="J146">
        <v>9</v>
      </c>
      <c r="K146">
        <v>36</v>
      </c>
      <c r="L146" s="1">
        <v>252</v>
      </c>
      <c r="M146" t="s">
        <v>45</v>
      </c>
      <c r="N146">
        <v>9</v>
      </c>
    </row>
    <row r="147" spans="1:19" x14ac:dyDescent="0.25">
      <c r="A147" s="28">
        <v>42746</v>
      </c>
      <c r="D147" s="4" t="s">
        <v>387</v>
      </c>
      <c r="G147" s="86">
        <v>10</v>
      </c>
      <c r="H147" s="29" t="s">
        <v>365</v>
      </c>
      <c r="J147">
        <v>11</v>
      </c>
      <c r="K147">
        <v>15</v>
      </c>
      <c r="L147" s="1">
        <v>253</v>
      </c>
      <c r="M147" t="s">
        <v>63</v>
      </c>
      <c r="N147">
        <v>11</v>
      </c>
    </row>
    <row r="148" spans="1:19" x14ac:dyDescent="0.25">
      <c r="A148" s="28">
        <v>42746</v>
      </c>
      <c r="D148" s="4" t="s">
        <v>387</v>
      </c>
      <c r="G148" s="86">
        <v>10</v>
      </c>
      <c r="H148" s="29" t="s">
        <v>365</v>
      </c>
      <c r="J148">
        <v>10</v>
      </c>
      <c r="K148">
        <v>14</v>
      </c>
      <c r="L148" s="1">
        <v>254</v>
      </c>
      <c r="M148" t="s">
        <v>63</v>
      </c>
      <c r="N148">
        <v>10</v>
      </c>
      <c r="S148" t="s">
        <v>507</v>
      </c>
    </row>
    <row r="149" spans="1:19" x14ac:dyDescent="0.25">
      <c r="A149" s="28">
        <v>42746</v>
      </c>
      <c r="D149" s="4" t="s">
        <v>387</v>
      </c>
      <c r="G149" s="86">
        <v>10</v>
      </c>
      <c r="H149" s="29" t="s">
        <v>365</v>
      </c>
      <c r="J149">
        <v>9</v>
      </c>
      <c r="K149">
        <v>12</v>
      </c>
      <c r="L149" s="1">
        <v>255</v>
      </c>
      <c r="M149" t="s">
        <v>63</v>
      </c>
      <c r="N149">
        <v>9</v>
      </c>
      <c r="S149" t="s">
        <v>508</v>
      </c>
    </row>
    <row r="150" spans="1:19" x14ac:dyDescent="0.25">
      <c r="A150" s="28">
        <v>42777</v>
      </c>
      <c r="D150" t="s">
        <v>401</v>
      </c>
      <c r="E150">
        <v>6</v>
      </c>
      <c r="G150">
        <v>6</v>
      </c>
      <c r="H150" s="29" t="s">
        <v>285</v>
      </c>
      <c r="I150" s="2"/>
      <c r="J150">
        <v>1</v>
      </c>
      <c r="K150">
        <v>10</v>
      </c>
      <c r="L150" s="1">
        <v>256</v>
      </c>
      <c r="M150" s="14" t="s">
        <v>152</v>
      </c>
      <c r="N150">
        <v>5</v>
      </c>
    </row>
    <row r="151" spans="1:19" x14ac:dyDescent="0.25">
      <c r="A151" s="28">
        <v>42777</v>
      </c>
      <c r="D151" t="s">
        <v>401</v>
      </c>
      <c r="G151" s="86">
        <v>6</v>
      </c>
      <c r="H151" s="29" t="s">
        <v>285</v>
      </c>
      <c r="J151">
        <v>5</v>
      </c>
      <c r="K151">
        <v>13</v>
      </c>
      <c r="L151" s="1">
        <v>257</v>
      </c>
      <c r="M151" s="14" t="s">
        <v>485</v>
      </c>
      <c r="N151">
        <v>5</v>
      </c>
      <c r="S151" t="s">
        <v>110</v>
      </c>
    </row>
    <row r="152" spans="1:19" x14ac:dyDescent="0.25">
      <c r="A152" s="28">
        <v>42777</v>
      </c>
      <c r="D152" t="s">
        <v>401</v>
      </c>
      <c r="G152" s="86">
        <v>6</v>
      </c>
      <c r="H152" s="29" t="s">
        <v>285</v>
      </c>
      <c r="J152">
        <v>4</v>
      </c>
      <c r="K152">
        <v>8</v>
      </c>
      <c r="L152" s="1">
        <v>258</v>
      </c>
      <c r="M152" s="14" t="s">
        <v>485</v>
      </c>
      <c r="N152">
        <v>4</v>
      </c>
    </row>
    <row r="153" spans="1:19" x14ac:dyDescent="0.25">
      <c r="A153" s="28">
        <v>42777</v>
      </c>
      <c r="D153" t="s">
        <v>401</v>
      </c>
      <c r="G153" s="86">
        <v>6</v>
      </c>
      <c r="H153" s="29" t="s">
        <v>285</v>
      </c>
      <c r="J153">
        <v>4</v>
      </c>
      <c r="K153">
        <v>5.7</v>
      </c>
      <c r="L153" s="1">
        <v>259</v>
      </c>
      <c r="M153" s="14" t="s">
        <v>485</v>
      </c>
      <c r="N153">
        <v>4</v>
      </c>
    </row>
    <row r="154" spans="1:19" x14ac:dyDescent="0.25">
      <c r="A154" s="28">
        <v>42777</v>
      </c>
      <c r="D154" t="s">
        <v>401</v>
      </c>
      <c r="G154" s="86">
        <v>6</v>
      </c>
      <c r="H154" s="29" t="s">
        <v>285</v>
      </c>
      <c r="J154">
        <v>5</v>
      </c>
      <c r="K154">
        <v>17.3</v>
      </c>
      <c r="L154" s="1">
        <v>260</v>
      </c>
      <c r="M154" t="s">
        <v>74</v>
      </c>
      <c r="N154">
        <v>5</v>
      </c>
    </row>
    <row r="155" spans="1:19" x14ac:dyDescent="0.25">
      <c r="A155" s="28">
        <v>42777</v>
      </c>
      <c r="D155" t="s">
        <v>401</v>
      </c>
      <c r="G155" s="86">
        <v>6</v>
      </c>
      <c r="H155" s="29" t="s">
        <v>285</v>
      </c>
      <c r="J155">
        <v>1</v>
      </c>
      <c r="K155">
        <v>21</v>
      </c>
      <c r="L155" s="1">
        <v>261</v>
      </c>
      <c r="M155" t="s">
        <v>176</v>
      </c>
      <c r="N155">
        <v>7</v>
      </c>
    </row>
    <row r="156" spans="1:19" x14ac:dyDescent="0.25">
      <c r="A156" s="28">
        <v>42777</v>
      </c>
      <c r="D156" t="s">
        <v>401</v>
      </c>
      <c r="G156" s="86">
        <v>6</v>
      </c>
      <c r="H156" s="29" t="s">
        <v>285</v>
      </c>
      <c r="J156">
        <v>3</v>
      </c>
      <c r="K156">
        <v>14.5</v>
      </c>
      <c r="L156" s="1">
        <v>262</v>
      </c>
      <c r="M156" s="14" t="s">
        <v>485</v>
      </c>
      <c r="N156">
        <v>3</v>
      </c>
    </row>
    <row r="157" spans="1:19" x14ac:dyDescent="0.25">
      <c r="A157" s="28">
        <v>42777</v>
      </c>
      <c r="D157" t="s">
        <v>401</v>
      </c>
      <c r="E157">
        <v>8</v>
      </c>
      <c r="G157">
        <v>8</v>
      </c>
      <c r="H157" s="29" t="s">
        <v>370</v>
      </c>
      <c r="J157">
        <v>6</v>
      </c>
      <c r="K157">
        <v>10.5</v>
      </c>
      <c r="L157" s="1">
        <v>263</v>
      </c>
      <c r="M157" s="14" t="s">
        <v>485</v>
      </c>
      <c r="N157">
        <v>6</v>
      </c>
    </row>
    <row r="158" spans="1:19" x14ac:dyDescent="0.25">
      <c r="A158" s="28">
        <v>42777</v>
      </c>
      <c r="D158" t="s">
        <v>401</v>
      </c>
      <c r="G158" s="86">
        <v>8</v>
      </c>
      <c r="H158" s="29" t="s">
        <v>370</v>
      </c>
      <c r="J158">
        <v>3</v>
      </c>
      <c r="K158">
        <v>6</v>
      </c>
      <c r="L158" s="1">
        <v>264</v>
      </c>
      <c r="M158" s="14" t="s">
        <v>485</v>
      </c>
      <c r="N158">
        <v>3</v>
      </c>
    </row>
    <row r="159" spans="1:19" x14ac:dyDescent="0.25">
      <c r="A159" s="28">
        <v>42777</v>
      </c>
      <c r="D159" t="s">
        <v>401</v>
      </c>
      <c r="G159" s="86">
        <v>8</v>
      </c>
      <c r="H159" s="29" t="s">
        <v>370</v>
      </c>
      <c r="J159">
        <v>7</v>
      </c>
      <c r="K159">
        <v>4.5</v>
      </c>
      <c r="L159" s="1">
        <v>265</v>
      </c>
      <c r="M159" t="s">
        <v>172</v>
      </c>
      <c r="N159">
        <v>7</v>
      </c>
    </row>
    <row r="160" spans="1:19" x14ac:dyDescent="0.25">
      <c r="A160" s="28">
        <v>42777</v>
      </c>
      <c r="D160" t="s">
        <v>401</v>
      </c>
      <c r="G160" s="86">
        <v>8</v>
      </c>
      <c r="H160" s="29" t="s">
        <v>370</v>
      </c>
      <c r="J160">
        <v>3</v>
      </c>
      <c r="K160">
        <v>35</v>
      </c>
      <c r="L160" s="1">
        <v>266</v>
      </c>
      <c r="M160" t="s">
        <v>422</v>
      </c>
      <c r="N160">
        <v>3</v>
      </c>
      <c r="S160" t="s">
        <v>110</v>
      </c>
    </row>
    <row r="161" spans="1:19" x14ac:dyDescent="0.25">
      <c r="A161" s="28">
        <v>42777</v>
      </c>
      <c r="D161" t="s">
        <v>401</v>
      </c>
      <c r="G161" s="86">
        <v>8</v>
      </c>
      <c r="H161" s="29" t="s">
        <v>370</v>
      </c>
      <c r="J161">
        <v>5</v>
      </c>
      <c r="K161">
        <v>2.5</v>
      </c>
      <c r="L161" s="1">
        <v>267</v>
      </c>
      <c r="M161" t="s">
        <v>422</v>
      </c>
    </row>
    <row r="162" spans="1:19" x14ac:dyDescent="0.25">
      <c r="A162" s="28">
        <v>42777</v>
      </c>
      <c r="D162" t="s">
        <v>401</v>
      </c>
      <c r="G162" s="86">
        <v>8</v>
      </c>
      <c r="H162" s="29" t="s">
        <v>370</v>
      </c>
      <c r="J162">
        <v>4</v>
      </c>
      <c r="K162">
        <v>4</v>
      </c>
      <c r="L162" s="1">
        <v>268</v>
      </c>
      <c r="M162" s="14" t="s">
        <v>524</v>
      </c>
    </row>
    <row r="163" spans="1:19" x14ac:dyDescent="0.25">
      <c r="A163" s="28">
        <v>42777</v>
      </c>
      <c r="D163" t="s">
        <v>401</v>
      </c>
      <c r="G163" s="86">
        <v>8</v>
      </c>
      <c r="H163" s="29" t="s">
        <v>370</v>
      </c>
      <c r="J163">
        <v>3</v>
      </c>
      <c r="K163">
        <v>7.5</v>
      </c>
      <c r="L163" s="1">
        <v>269</v>
      </c>
      <c r="M163" s="14" t="s">
        <v>315</v>
      </c>
      <c r="N163">
        <v>3</v>
      </c>
      <c r="S163" t="s">
        <v>110</v>
      </c>
    </row>
    <row r="164" spans="1:19" x14ac:dyDescent="0.25">
      <c r="A164" s="28">
        <v>42777</v>
      </c>
      <c r="D164" t="s">
        <v>401</v>
      </c>
      <c r="G164" s="86">
        <v>8</v>
      </c>
      <c r="H164" s="29" t="s">
        <v>370</v>
      </c>
      <c r="J164">
        <v>4</v>
      </c>
      <c r="K164">
        <v>11</v>
      </c>
      <c r="L164" s="1">
        <v>270</v>
      </c>
      <c r="M164" s="14" t="s">
        <v>315</v>
      </c>
    </row>
    <row r="165" spans="1:19" x14ac:dyDescent="0.25">
      <c r="A165" s="28">
        <v>42777</v>
      </c>
      <c r="D165" t="s">
        <v>401</v>
      </c>
      <c r="G165" s="86">
        <v>8</v>
      </c>
      <c r="H165" s="29" t="s">
        <v>370</v>
      </c>
      <c r="J165">
        <v>4</v>
      </c>
      <c r="K165">
        <v>15</v>
      </c>
      <c r="L165" s="17">
        <v>271</v>
      </c>
      <c r="M165" s="17" t="s">
        <v>153</v>
      </c>
    </row>
    <row r="166" spans="1:19" x14ac:dyDescent="0.25">
      <c r="A166" s="28">
        <v>42777</v>
      </c>
      <c r="D166" t="s">
        <v>401</v>
      </c>
      <c r="G166" s="86">
        <v>8</v>
      </c>
      <c r="H166" s="29" t="s">
        <v>370</v>
      </c>
      <c r="J166">
        <v>4</v>
      </c>
      <c r="K166">
        <v>6</v>
      </c>
      <c r="L166" s="17">
        <v>272</v>
      </c>
      <c r="M166" s="17" t="s">
        <v>153</v>
      </c>
    </row>
    <row r="167" spans="1:19" x14ac:dyDescent="0.25">
      <c r="A167" s="28">
        <v>42777</v>
      </c>
      <c r="D167" t="s">
        <v>401</v>
      </c>
      <c r="G167" s="86">
        <v>8</v>
      </c>
      <c r="H167" s="29" t="s">
        <v>370</v>
      </c>
      <c r="J167">
        <v>3</v>
      </c>
      <c r="K167">
        <v>10</v>
      </c>
      <c r="L167" s="17">
        <v>273</v>
      </c>
      <c r="M167" s="17" t="s">
        <v>153</v>
      </c>
    </row>
    <row r="168" spans="1:19" x14ac:dyDescent="0.25">
      <c r="A168" s="28">
        <v>42777</v>
      </c>
      <c r="D168" t="s">
        <v>401</v>
      </c>
      <c r="E168">
        <v>10</v>
      </c>
      <c r="G168">
        <v>10</v>
      </c>
      <c r="H168" s="29" t="s">
        <v>365</v>
      </c>
      <c r="J168">
        <v>3</v>
      </c>
      <c r="K168">
        <v>11</v>
      </c>
      <c r="L168" s="1">
        <v>274</v>
      </c>
      <c r="M168" t="s">
        <v>63</v>
      </c>
      <c r="S168" t="s">
        <v>110</v>
      </c>
    </row>
    <row r="169" spans="1:19" x14ac:dyDescent="0.25">
      <c r="A169" s="28">
        <v>42777</v>
      </c>
      <c r="D169" t="s">
        <v>401</v>
      </c>
      <c r="G169" s="86">
        <v>10</v>
      </c>
      <c r="H169" s="29" t="s">
        <v>365</v>
      </c>
      <c r="J169">
        <v>4</v>
      </c>
      <c r="K169">
        <v>8</v>
      </c>
      <c r="L169" s="1">
        <v>275</v>
      </c>
      <c r="M169" t="s">
        <v>63</v>
      </c>
    </row>
    <row r="170" spans="1:19" x14ac:dyDescent="0.25">
      <c r="A170" s="28">
        <v>42777</v>
      </c>
      <c r="D170" t="s">
        <v>401</v>
      </c>
      <c r="G170" s="86">
        <v>10</v>
      </c>
      <c r="H170" s="29" t="s">
        <v>365</v>
      </c>
      <c r="J170">
        <v>6</v>
      </c>
      <c r="K170">
        <v>9</v>
      </c>
      <c r="L170" s="1">
        <v>276</v>
      </c>
      <c r="M170" t="s">
        <v>63</v>
      </c>
    </row>
    <row r="171" spans="1:19" x14ac:dyDescent="0.25">
      <c r="A171" s="28">
        <v>42777</v>
      </c>
      <c r="D171" t="s">
        <v>401</v>
      </c>
      <c r="G171" s="86">
        <v>10</v>
      </c>
      <c r="H171" s="29" t="s">
        <v>365</v>
      </c>
      <c r="J171">
        <v>4</v>
      </c>
      <c r="K171">
        <v>8</v>
      </c>
      <c r="L171" s="1">
        <v>277</v>
      </c>
      <c r="M171" t="s">
        <v>63</v>
      </c>
      <c r="S171" t="s">
        <v>110</v>
      </c>
    </row>
    <row r="172" spans="1:19" x14ac:dyDescent="0.25">
      <c r="A172" s="28">
        <v>42777</v>
      </c>
      <c r="D172" t="s">
        <v>401</v>
      </c>
      <c r="G172" s="86">
        <v>10</v>
      </c>
      <c r="H172" s="29" t="s">
        <v>365</v>
      </c>
      <c r="J172">
        <v>5</v>
      </c>
      <c r="K172">
        <v>6.5</v>
      </c>
      <c r="L172" s="1">
        <v>278</v>
      </c>
      <c r="M172" s="14" t="s">
        <v>485</v>
      </c>
    </row>
    <row r="173" spans="1:19" x14ac:dyDescent="0.25">
      <c r="A173" s="28">
        <v>42777</v>
      </c>
      <c r="D173" t="s">
        <v>401</v>
      </c>
      <c r="G173" s="86">
        <v>10</v>
      </c>
      <c r="H173" s="29" t="s">
        <v>365</v>
      </c>
      <c r="J173">
        <v>7</v>
      </c>
      <c r="K173">
        <v>6.5</v>
      </c>
      <c r="L173" s="1">
        <v>279</v>
      </c>
      <c r="M173" s="14" t="s">
        <v>485</v>
      </c>
    </row>
    <row r="174" spans="1:19" x14ac:dyDescent="0.25">
      <c r="A174" s="28">
        <v>42777</v>
      </c>
      <c r="D174" t="s">
        <v>401</v>
      </c>
      <c r="G174" s="86">
        <v>10</v>
      </c>
      <c r="H174" s="29" t="s">
        <v>365</v>
      </c>
      <c r="J174">
        <v>5</v>
      </c>
      <c r="K174">
        <v>6</v>
      </c>
      <c r="L174" s="1">
        <v>280</v>
      </c>
      <c r="M174" s="14" t="s">
        <v>485</v>
      </c>
    </row>
    <row r="175" spans="1:19" x14ac:dyDescent="0.25">
      <c r="A175" s="28">
        <v>42777</v>
      </c>
      <c r="D175" t="s">
        <v>401</v>
      </c>
      <c r="G175" s="86">
        <v>10</v>
      </c>
      <c r="H175" s="29" t="s">
        <v>365</v>
      </c>
      <c r="J175">
        <v>7</v>
      </c>
      <c r="K175">
        <v>5</v>
      </c>
      <c r="L175" s="1">
        <v>281</v>
      </c>
      <c r="M175" t="s">
        <v>172</v>
      </c>
    </row>
    <row r="176" spans="1:19" x14ac:dyDescent="0.25">
      <c r="A176" s="28">
        <v>42777</v>
      </c>
      <c r="D176" t="s">
        <v>401</v>
      </c>
      <c r="G176" s="86">
        <v>10</v>
      </c>
      <c r="H176" s="29" t="s">
        <v>365</v>
      </c>
      <c r="J176">
        <v>16</v>
      </c>
      <c r="K176">
        <v>4</v>
      </c>
      <c r="L176" s="1">
        <v>282</v>
      </c>
      <c r="M176" t="s">
        <v>422</v>
      </c>
      <c r="S176" t="s">
        <v>110</v>
      </c>
    </row>
    <row r="177" spans="1:19" x14ac:dyDescent="0.25">
      <c r="A177" s="28">
        <v>42777</v>
      </c>
      <c r="D177" t="s">
        <v>401</v>
      </c>
      <c r="G177" s="86">
        <v>10</v>
      </c>
      <c r="H177" s="29" t="s">
        <v>365</v>
      </c>
      <c r="J177">
        <v>12</v>
      </c>
      <c r="K177">
        <v>4</v>
      </c>
      <c r="L177" s="1">
        <v>283</v>
      </c>
      <c r="M177" t="s">
        <v>422</v>
      </c>
    </row>
    <row r="178" spans="1:19" x14ac:dyDescent="0.25">
      <c r="A178" s="28">
        <v>42777</v>
      </c>
      <c r="D178" t="s">
        <v>401</v>
      </c>
      <c r="G178" s="86">
        <v>10</v>
      </c>
      <c r="H178" s="29" t="s">
        <v>365</v>
      </c>
      <c r="J178">
        <v>5</v>
      </c>
      <c r="K178">
        <v>8</v>
      </c>
      <c r="L178" s="1">
        <v>284</v>
      </c>
      <c r="M178" s="14" t="s">
        <v>315</v>
      </c>
      <c r="S178" t="s">
        <v>110</v>
      </c>
    </row>
    <row r="179" spans="1:19" x14ac:dyDescent="0.25">
      <c r="A179" s="28">
        <v>42777</v>
      </c>
      <c r="D179" t="s">
        <v>401</v>
      </c>
      <c r="G179" s="86">
        <v>10</v>
      </c>
      <c r="H179" s="29" t="s">
        <v>365</v>
      </c>
      <c r="J179">
        <v>3</v>
      </c>
      <c r="K179">
        <v>8.5</v>
      </c>
      <c r="L179" s="1">
        <v>285</v>
      </c>
      <c r="M179" s="14" t="s">
        <v>524</v>
      </c>
    </row>
    <row r="180" spans="1:19" x14ac:dyDescent="0.25">
      <c r="A180" s="28">
        <v>42777</v>
      </c>
      <c r="D180" t="s">
        <v>401</v>
      </c>
      <c r="G180" s="86">
        <v>10</v>
      </c>
      <c r="H180" s="29" t="s">
        <v>365</v>
      </c>
      <c r="J180">
        <v>1</v>
      </c>
      <c r="K180">
        <v>49</v>
      </c>
      <c r="L180" s="1">
        <v>286</v>
      </c>
      <c r="M180" s="14" t="s">
        <v>95</v>
      </c>
      <c r="N180">
        <v>14</v>
      </c>
    </row>
    <row r="181" spans="1:19" x14ac:dyDescent="0.25">
      <c r="A181" s="28">
        <v>42777</v>
      </c>
      <c r="D181" t="s">
        <v>401</v>
      </c>
      <c r="G181" s="86">
        <v>10</v>
      </c>
      <c r="H181" s="29" t="s">
        <v>365</v>
      </c>
      <c r="J181">
        <v>35</v>
      </c>
      <c r="K181">
        <v>20</v>
      </c>
      <c r="L181" s="18">
        <v>287</v>
      </c>
      <c r="M181" t="s">
        <v>153</v>
      </c>
      <c r="N181" t="s">
        <v>510</v>
      </c>
    </row>
    <row r="182" spans="1:19" x14ac:dyDescent="0.25">
      <c r="A182" s="28">
        <v>42777</v>
      </c>
      <c r="D182" t="s">
        <v>401</v>
      </c>
      <c r="G182" s="86">
        <v>10</v>
      </c>
      <c r="H182" s="29" t="s">
        <v>365</v>
      </c>
      <c r="J182">
        <v>4</v>
      </c>
      <c r="K182">
        <v>6</v>
      </c>
      <c r="L182" s="1">
        <v>288</v>
      </c>
      <c r="M182" t="s">
        <v>173</v>
      </c>
    </row>
    <row r="183" spans="1:19" x14ac:dyDescent="0.25">
      <c r="A183" s="28">
        <v>42777</v>
      </c>
      <c r="D183" t="s">
        <v>393</v>
      </c>
      <c r="G183">
        <v>10</v>
      </c>
      <c r="H183" s="29" t="s">
        <v>365</v>
      </c>
      <c r="J183">
        <v>9</v>
      </c>
      <c r="K183">
        <v>42.5</v>
      </c>
      <c r="L183" s="1">
        <v>289</v>
      </c>
      <c r="M183" t="s">
        <v>176</v>
      </c>
      <c r="N183">
        <v>6</v>
      </c>
      <c r="S183" t="s">
        <v>511</v>
      </c>
    </row>
    <row r="184" spans="1:19" x14ac:dyDescent="0.25">
      <c r="A184" s="28">
        <v>42777</v>
      </c>
      <c r="D184" t="s">
        <v>393</v>
      </c>
      <c r="G184" s="86">
        <v>10</v>
      </c>
      <c r="H184" s="29" t="s">
        <v>365</v>
      </c>
      <c r="J184">
        <v>16</v>
      </c>
      <c r="K184">
        <v>34.4</v>
      </c>
      <c r="L184" s="1">
        <v>290</v>
      </c>
      <c r="M184" t="s">
        <v>176</v>
      </c>
      <c r="N184">
        <v>8</v>
      </c>
      <c r="S184" t="s">
        <v>511</v>
      </c>
    </row>
    <row r="185" spans="1:19" x14ac:dyDescent="0.25">
      <c r="A185" s="28">
        <v>42777</v>
      </c>
      <c r="D185" t="s">
        <v>393</v>
      </c>
      <c r="G185" s="86">
        <v>10</v>
      </c>
      <c r="H185" s="29" t="s">
        <v>365</v>
      </c>
      <c r="J185">
        <v>4</v>
      </c>
      <c r="K185">
        <v>35</v>
      </c>
      <c r="L185" s="1">
        <v>291</v>
      </c>
      <c r="M185" s="14" t="s">
        <v>512</v>
      </c>
      <c r="N185">
        <v>9</v>
      </c>
    </row>
    <row r="186" spans="1:19" x14ac:dyDescent="0.25">
      <c r="A186" s="28">
        <v>42777</v>
      </c>
      <c r="D186" t="s">
        <v>393</v>
      </c>
      <c r="G186" s="86">
        <v>10</v>
      </c>
      <c r="H186" s="29" t="s">
        <v>365</v>
      </c>
      <c r="J186">
        <v>7</v>
      </c>
      <c r="K186">
        <v>7</v>
      </c>
      <c r="L186" s="1">
        <v>292</v>
      </c>
      <c r="M186" t="s">
        <v>485</v>
      </c>
    </row>
    <row r="187" spans="1:19" x14ac:dyDescent="0.25">
      <c r="A187" s="28">
        <v>42777</v>
      </c>
      <c r="D187" t="s">
        <v>393</v>
      </c>
      <c r="G187" s="86">
        <v>10</v>
      </c>
      <c r="H187" s="29" t="s">
        <v>365</v>
      </c>
      <c r="J187">
        <v>6</v>
      </c>
      <c r="K187">
        <v>7.5</v>
      </c>
      <c r="L187" s="1">
        <v>293</v>
      </c>
      <c r="M187" t="s">
        <v>485</v>
      </c>
    </row>
    <row r="188" spans="1:19" x14ac:dyDescent="0.25">
      <c r="A188" s="28">
        <v>42777</v>
      </c>
      <c r="D188" t="s">
        <v>393</v>
      </c>
      <c r="G188" s="86">
        <v>10</v>
      </c>
      <c r="H188" s="29" t="s">
        <v>365</v>
      </c>
      <c r="J188">
        <v>6</v>
      </c>
      <c r="K188">
        <v>10.5</v>
      </c>
      <c r="L188" s="1">
        <v>294</v>
      </c>
      <c r="M188" t="s">
        <v>63</v>
      </c>
      <c r="S188" t="s">
        <v>513</v>
      </c>
    </row>
    <row r="189" spans="1:19" x14ac:dyDescent="0.25">
      <c r="A189" s="28">
        <v>42777</v>
      </c>
      <c r="D189" t="s">
        <v>393</v>
      </c>
      <c r="G189" s="86">
        <v>10</v>
      </c>
      <c r="H189" s="29" t="s">
        <v>365</v>
      </c>
      <c r="J189">
        <v>10</v>
      </c>
      <c r="K189">
        <v>12</v>
      </c>
      <c r="L189" s="1">
        <v>295</v>
      </c>
      <c r="M189" t="s">
        <v>63</v>
      </c>
      <c r="S189" t="s">
        <v>514</v>
      </c>
    </row>
    <row r="190" spans="1:19" x14ac:dyDescent="0.25">
      <c r="A190" s="28">
        <v>42777</v>
      </c>
      <c r="D190" t="s">
        <v>393</v>
      </c>
      <c r="G190" s="86">
        <v>10</v>
      </c>
      <c r="H190" s="29" t="s">
        <v>365</v>
      </c>
      <c r="J190">
        <v>6</v>
      </c>
      <c r="K190">
        <v>9.5</v>
      </c>
      <c r="L190" s="1">
        <v>296</v>
      </c>
      <c r="M190" t="s">
        <v>63</v>
      </c>
      <c r="S190" t="s">
        <v>515</v>
      </c>
    </row>
    <row r="191" spans="1:19" x14ac:dyDescent="0.25">
      <c r="A191" s="28">
        <v>42777</v>
      </c>
      <c r="D191" t="s">
        <v>393</v>
      </c>
      <c r="G191" s="86">
        <v>10</v>
      </c>
      <c r="H191" s="29" t="s">
        <v>365</v>
      </c>
      <c r="J191">
        <v>4</v>
      </c>
      <c r="K191">
        <v>13</v>
      </c>
      <c r="L191" s="1">
        <v>297</v>
      </c>
      <c r="M191" t="s">
        <v>63</v>
      </c>
      <c r="S191" t="s">
        <v>516</v>
      </c>
    </row>
    <row r="192" spans="1:19" x14ac:dyDescent="0.25">
      <c r="A192" s="28">
        <v>42777</v>
      </c>
      <c r="D192" t="s">
        <v>393</v>
      </c>
      <c r="G192" s="86">
        <v>10</v>
      </c>
      <c r="H192" s="29" t="s">
        <v>365</v>
      </c>
      <c r="L192" s="17">
        <v>298</v>
      </c>
      <c r="M192" t="s">
        <v>153</v>
      </c>
      <c r="S192" t="s">
        <v>517</v>
      </c>
    </row>
    <row r="193" spans="1:19" x14ac:dyDescent="0.25">
      <c r="A193" s="28">
        <v>42777</v>
      </c>
      <c r="D193" t="s">
        <v>393</v>
      </c>
      <c r="G193" s="86">
        <v>10</v>
      </c>
      <c r="H193" s="29" t="s">
        <v>365</v>
      </c>
      <c r="J193">
        <v>7</v>
      </c>
      <c r="K193">
        <v>42</v>
      </c>
      <c r="L193" s="1">
        <v>299</v>
      </c>
      <c r="M193" t="s">
        <v>183</v>
      </c>
      <c r="N193">
        <v>5</v>
      </c>
    </row>
    <row r="194" spans="1:19" x14ac:dyDescent="0.25">
      <c r="A194" s="28">
        <v>42777</v>
      </c>
      <c r="D194" t="s">
        <v>393</v>
      </c>
      <c r="G194">
        <v>8</v>
      </c>
      <c r="H194" s="29" t="s">
        <v>370</v>
      </c>
      <c r="J194">
        <v>1</v>
      </c>
      <c r="K194">
        <v>8.9</v>
      </c>
      <c r="L194" s="18">
        <v>386</v>
      </c>
      <c r="M194" s="14" t="s">
        <v>95</v>
      </c>
      <c r="N194">
        <v>9</v>
      </c>
    </row>
    <row r="195" spans="1:19" x14ac:dyDescent="0.25">
      <c r="A195" s="28">
        <v>42777</v>
      </c>
      <c r="D195" t="s">
        <v>393</v>
      </c>
      <c r="G195" s="86">
        <v>8</v>
      </c>
      <c r="H195" s="29" t="s">
        <v>370</v>
      </c>
      <c r="J195">
        <v>3</v>
      </c>
      <c r="K195">
        <v>8</v>
      </c>
      <c r="L195" s="18">
        <v>387</v>
      </c>
      <c r="M195" s="14" t="s">
        <v>485</v>
      </c>
      <c r="N195">
        <v>3</v>
      </c>
    </row>
    <row r="196" spans="1:19" x14ac:dyDescent="0.25">
      <c r="A196" s="28">
        <v>42777</v>
      </c>
      <c r="D196" t="s">
        <v>393</v>
      </c>
      <c r="G196" s="86">
        <v>8</v>
      </c>
      <c r="H196" s="29" t="s">
        <v>370</v>
      </c>
      <c r="J196">
        <v>5</v>
      </c>
      <c r="K196">
        <v>8.5</v>
      </c>
      <c r="L196" s="18">
        <v>388</v>
      </c>
      <c r="M196" s="14" t="s">
        <v>485</v>
      </c>
      <c r="N196">
        <v>5</v>
      </c>
    </row>
    <row r="197" spans="1:19" x14ac:dyDescent="0.25">
      <c r="A197" s="28">
        <v>42777</v>
      </c>
      <c r="D197" t="s">
        <v>393</v>
      </c>
      <c r="G197" s="86">
        <v>8</v>
      </c>
      <c r="H197" s="29" t="s">
        <v>370</v>
      </c>
      <c r="J197">
        <v>7</v>
      </c>
      <c r="K197">
        <v>5.5</v>
      </c>
      <c r="L197" s="18">
        <v>389</v>
      </c>
      <c r="M197" s="14" t="s">
        <v>485</v>
      </c>
      <c r="N197">
        <v>7</v>
      </c>
    </row>
    <row r="198" spans="1:19" x14ac:dyDescent="0.25">
      <c r="A198" s="28">
        <v>42777</v>
      </c>
      <c r="D198" t="s">
        <v>393</v>
      </c>
      <c r="G198" s="86">
        <v>8</v>
      </c>
      <c r="H198" s="29" t="s">
        <v>370</v>
      </c>
      <c r="J198">
        <v>17</v>
      </c>
      <c r="K198">
        <v>13.5</v>
      </c>
      <c r="L198" s="18">
        <v>390</v>
      </c>
      <c r="M198" t="s">
        <v>63</v>
      </c>
      <c r="N198">
        <v>17</v>
      </c>
      <c r="S198" t="s">
        <v>518</v>
      </c>
    </row>
    <row r="199" spans="1:19" x14ac:dyDescent="0.25">
      <c r="A199" s="28">
        <v>42777</v>
      </c>
      <c r="D199" t="s">
        <v>393</v>
      </c>
      <c r="G199" s="86">
        <v>8</v>
      </c>
      <c r="H199" s="29" t="s">
        <v>370</v>
      </c>
      <c r="J199">
        <v>6</v>
      </c>
      <c r="K199">
        <v>11</v>
      </c>
      <c r="L199" s="18">
        <v>391</v>
      </c>
      <c r="M199" t="s">
        <v>63</v>
      </c>
      <c r="N199">
        <v>4</v>
      </c>
      <c r="S199" t="s">
        <v>519</v>
      </c>
    </row>
    <row r="200" spans="1:19" x14ac:dyDescent="0.25">
      <c r="A200" s="28">
        <v>42777</v>
      </c>
      <c r="D200" t="s">
        <v>393</v>
      </c>
      <c r="G200" s="86">
        <v>8</v>
      </c>
      <c r="H200" s="29" t="s">
        <v>370</v>
      </c>
      <c r="J200">
        <v>8</v>
      </c>
      <c r="K200">
        <v>11.5</v>
      </c>
      <c r="L200" s="33">
        <v>392</v>
      </c>
      <c r="M200" t="s">
        <v>63</v>
      </c>
      <c r="N200">
        <v>8</v>
      </c>
      <c r="S200" t="s">
        <v>520</v>
      </c>
    </row>
    <row r="201" spans="1:19" x14ac:dyDescent="0.25">
      <c r="A201" s="28">
        <v>42777</v>
      </c>
      <c r="D201" t="s">
        <v>393</v>
      </c>
      <c r="G201" s="86">
        <v>8</v>
      </c>
      <c r="H201" s="29" t="s">
        <v>370</v>
      </c>
      <c r="J201">
        <v>4</v>
      </c>
      <c r="K201">
        <v>10</v>
      </c>
      <c r="L201" s="18">
        <v>393</v>
      </c>
      <c r="M201" t="s">
        <v>63</v>
      </c>
      <c r="S201" t="s">
        <v>519</v>
      </c>
    </row>
    <row r="202" spans="1:19" x14ac:dyDescent="0.25">
      <c r="A202" s="28">
        <v>42777</v>
      </c>
      <c r="D202" t="s">
        <v>393</v>
      </c>
      <c r="G202" s="86">
        <v>8</v>
      </c>
      <c r="H202" s="29" t="s">
        <v>370</v>
      </c>
      <c r="L202" s="18">
        <v>394</v>
      </c>
      <c r="M202" t="s">
        <v>153</v>
      </c>
      <c r="N202" t="s">
        <v>521</v>
      </c>
    </row>
    <row r="203" spans="1:19" x14ac:dyDescent="0.25">
      <c r="A203" s="28">
        <v>42777</v>
      </c>
      <c r="D203" t="s">
        <v>393</v>
      </c>
      <c r="G203">
        <v>6</v>
      </c>
      <c r="H203" s="29" t="s">
        <v>285</v>
      </c>
      <c r="J203">
        <v>10</v>
      </c>
      <c r="K203">
        <v>31</v>
      </c>
      <c r="L203" s="18">
        <v>395</v>
      </c>
      <c r="M203" t="s">
        <v>176</v>
      </c>
      <c r="N203">
        <v>4</v>
      </c>
    </row>
    <row r="204" spans="1:19" x14ac:dyDescent="0.25">
      <c r="A204" s="28">
        <v>42777</v>
      </c>
      <c r="D204" t="s">
        <v>393</v>
      </c>
      <c r="G204" s="86">
        <v>6</v>
      </c>
      <c r="H204" s="29" t="s">
        <v>285</v>
      </c>
      <c r="J204">
        <v>1</v>
      </c>
      <c r="L204" s="18">
        <v>396</v>
      </c>
      <c r="M204" t="s">
        <v>154</v>
      </c>
    </row>
    <row r="205" spans="1:19" x14ac:dyDescent="0.25">
      <c r="A205" s="28">
        <v>42777</v>
      </c>
      <c r="D205" t="s">
        <v>393</v>
      </c>
      <c r="G205" s="86">
        <v>6</v>
      </c>
      <c r="H205" s="29" t="s">
        <v>285</v>
      </c>
      <c r="J205">
        <v>5</v>
      </c>
      <c r="K205">
        <v>11</v>
      </c>
      <c r="L205" s="18">
        <v>397</v>
      </c>
      <c r="M205" s="14" t="s">
        <v>485</v>
      </c>
      <c r="N205">
        <v>5</v>
      </c>
    </row>
    <row r="206" spans="1:19" x14ac:dyDescent="0.25">
      <c r="A206" s="28">
        <v>42777</v>
      </c>
      <c r="D206" t="s">
        <v>393</v>
      </c>
      <c r="G206" s="86">
        <v>6</v>
      </c>
      <c r="H206" s="29" t="s">
        <v>285</v>
      </c>
      <c r="J206">
        <v>11</v>
      </c>
      <c r="K206">
        <v>14</v>
      </c>
      <c r="L206" s="18">
        <v>398</v>
      </c>
      <c r="M206" t="s">
        <v>63</v>
      </c>
      <c r="S206" t="s">
        <v>522</v>
      </c>
    </row>
    <row r="207" spans="1:19" x14ac:dyDescent="0.25">
      <c r="A207" s="28">
        <v>42777</v>
      </c>
      <c r="D207" t="s">
        <v>393</v>
      </c>
      <c r="G207" s="86">
        <v>6</v>
      </c>
      <c r="H207" s="29" t="s">
        <v>285</v>
      </c>
      <c r="J207">
        <v>9</v>
      </c>
      <c r="K207">
        <v>11</v>
      </c>
      <c r="L207" s="18">
        <v>399</v>
      </c>
      <c r="M207" t="s">
        <v>63</v>
      </c>
    </row>
    <row r="208" spans="1:19" x14ac:dyDescent="0.25">
      <c r="A208" s="28">
        <v>42777</v>
      </c>
      <c r="D208" t="s">
        <v>393</v>
      </c>
      <c r="G208" s="86">
        <v>6</v>
      </c>
      <c r="H208" s="29" t="s">
        <v>285</v>
      </c>
      <c r="J208">
        <v>14</v>
      </c>
      <c r="K208">
        <v>11.5</v>
      </c>
      <c r="L208" s="18">
        <v>400</v>
      </c>
      <c r="M208" t="s">
        <v>63</v>
      </c>
      <c r="S208" t="s">
        <v>523</v>
      </c>
    </row>
    <row r="209" spans="1:19" x14ac:dyDescent="0.25">
      <c r="A209" s="28">
        <v>42777</v>
      </c>
      <c r="D209" t="s">
        <v>393</v>
      </c>
      <c r="G209" s="86">
        <v>6</v>
      </c>
      <c r="H209" s="29" t="s">
        <v>285</v>
      </c>
      <c r="J209">
        <v>1</v>
      </c>
      <c r="K209">
        <v>24.5</v>
      </c>
      <c r="L209" s="18">
        <v>401</v>
      </c>
      <c r="M209" s="14" t="s">
        <v>95</v>
      </c>
      <c r="N209">
        <v>22</v>
      </c>
    </row>
    <row r="210" spans="1:19" x14ac:dyDescent="0.25">
      <c r="A210" s="28">
        <v>42777</v>
      </c>
      <c r="D210" t="s">
        <v>393</v>
      </c>
      <c r="G210" s="86">
        <v>6</v>
      </c>
      <c r="H210" s="29" t="s">
        <v>285</v>
      </c>
      <c r="J210">
        <v>6</v>
      </c>
      <c r="K210">
        <v>7</v>
      </c>
      <c r="L210" s="18">
        <v>402</v>
      </c>
      <c r="M210" s="14" t="s">
        <v>524</v>
      </c>
      <c r="N210">
        <v>6</v>
      </c>
    </row>
    <row r="211" spans="1:19" x14ac:dyDescent="0.25">
      <c r="A211" s="28">
        <v>42777</v>
      </c>
      <c r="D211" t="s">
        <v>393</v>
      </c>
      <c r="G211" s="86">
        <v>6</v>
      </c>
      <c r="H211" s="29" t="s">
        <v>285</v>
      </c>
      <c r="J211">
        <v>6</v>
      </c>
      <c r="K211">
        <v>10</v>
      </c>
      <c r="L211" s="18">
        <v>403</v>
      </c>
      <c r="M211" t="s">
        <v>74</v>
      </c>
      <c r="N211">
        <v>6</v>
      </c>
    </row>
    <row r="212" spans="1:19" x14ac:dyDescent="0.25">
      <c r="A212" s="28">
        <v>42777</v>
      </c>
      <c r="D212" t="s">
        <v>393</v>
      </c>
      <c r="G212" s="86">
        <v>6</v>
      </c>
      <c r="H212" s="29" t="s">
        <v>285</v>
      </c>
      <c r="J212">
        <v>1</v>
      </c>
      <c r="K212">
        <v>20</v>
      </c>
      <c r="L212" s="18">
        <v>404</v>
      </c>
      <c r="M212" s="14" t="s">
        <v>152</v>
      </c>
      <c r="N212">
        <v>1</v>
      </c>
    </row>
    <row r="213" spans="1:19" x14ac:dyDescent="0.25">
      <c r="A213" s="28">
        <v>42777</v>
      </c>
      <c r="D213" t="s">
        <v>393</v>
      </c>
      <c r="G213" s="86">
        <v>6</v>
      </c>
      <c r="H213" s="29" t="s">
        <v>285</v>
      </c>
      <c r="J213">
        <v>2</v>
      </c>
      <c r="K213">
        <v>37</v>
      </c>
      <c r="L213" s="18">
        <v>405</v>
      </c>
      <c r="M213" t="s">
        <v>154</v>
      </c>
    </row>
    <row r="214" spans="1:19" x14ac:dyDescent="0.25">
      <c r="A214" s="28">
        <v>42777</v>
      </c>
      <c r="D214" t="s">
        <v>393</v>
      </c>
      <c r="G214" s="86">
        <v>6</v>
      </c>
      <c r="H214" s="29" t="s">
        <v>285</v>
      </c>
      <c r="J214" s="17">
        <v>8</v>
      </c>
      <c r="K214" s="17">
        <v>18</v>
      </c>
      <c r="L214" s="18">
        <v>406</v>
      </c>
      <c r="M214" s="17" t="s">
        <v>153</v>
      </c>
    </row>
    <row r="215" spans="1:19" x14ac:dyDescent="0.25">
      <c r="A215" s="28">
        <v>42777</v>
      </c>
      <c r="D215" t="s">
        <v>393</v>
      </c>
      <c r="G215">
        <v>3</v>
      </c>
      <c r="H215" s="29" t="s">
        <v>272</v>
      </c>
      <c r="J215">
        <v>1</v>
      </c>
      <c r="K215">
        <v>26</v>
      </c>
      <c r="L215" s="18">
        <v>407</v>
      </c>
      <c r="M215" s="14" t="s">
        <v>152</v>
      </c>
      <c r="N215">
        <v>5</v>
      </c>
    </row>
    <row r="216" spans="1:19" x14ac:dyDescent="0.25">
      <c r="A216" s="28">
        <v>42777</v>
      </c>
      <c r="D216" t="s">
        <v>393</v>
      </c>
      <c r="G216" s="86">
        <v>3</v>
      </c>
      <c r="H216" s="29" t="s">
        <v>272</v>
      </c>
      <c r="J216">
        <v>1</v>
      </c>
      <c r="K216">
        <v>20</v>
      </c>
      <c r="L216" s="18">
        <v>408</v>
      </c>
      <c r="M216" s="14" t="s">
        <v>152</v>
      </c>
      <c r="N216">
        <v>4</v>
      </c>
    </row>
    <row r="217" spans="1:19" x14ac:dyDescent="0.25">
      <c r="A217" s="28">
        <v>42777</v>
      </c>
      <c r="D217" t="s">
        <v>393</v>
      </c>
      <c r="G217" s="86">
        <v>3</v>
      </c>
      <c r="H217" s="29" t="s">
        <v>272</v>
      </c>
      <c r="J217">
        <v>1</v>
      </c>
      <c r="K217">
        <v>27</v>
      </c>
      <c r="L217" s="18">
        <v>409</v>
      </c>
      <c r="M217" s="14" t="s">
        <v>152</v>
      </c>
      <c r="N217">
        <v>6</v>
      </c>
    </row>
    <row r="218" spans="1:19" x14ac:dyDescent="0.25">
      <c r="A218" s="28">
        <v>42777</v>
      </c>
      <c r="D218" t="s">
        <v>393</v>
      </c>
      <c r="G218" s="86">
        <v>3</v>
      </c>
      <c r="H218" s="29" t="s">
        <v>272</v>
      </c>
      <c r="J218">
        <v>1</v>
      </c>
      <c r="K218">
        <v>22</v>
      </c>
      <c r="L218" s="18">
        <v>410</v>
      </c>
      <c r="M218" s="14" t="s">
        <v>152</v>
      </c>
      <c r="N218">
        <v>5</v>
      </c>
    </row>
    <row r="219" spans="1:19" x14ac:dyDescent="0.25">
      <c r="A219" s="28">
        <v>42777</v>
      </c>
      <c r="D219" t="s">
        <v>393</v>
      </c>
      <c r="G219" s="86">
        <v>3</v>
      </c>
      <c r="H219" s="29" t="s">
        <v>272</v>
      </c>
      <c r="J219">
        <v>8</v>
      </c>
      <c r="K219">
        <v>11</v>
      </c>
      <c r="L219" s="18">
        <v>411</v>
      </c>
      <c r="M219" t="s">
        <v>63</v>
      </c>
    </row>
    <row r="220" spans="1:19" x14ac:dyDescent="0.25">
      <c r="A220" s="28">
        <v>42777</v>
      </c>
      <c r="D220" t="s">
        <v>393</v>
      </c>
      <c r="G220" s="86">
        <v>3</v>
      </c>
      <c r="H220" s="29" t="s">
        <v>272</v>
      </c>
      <c r="J220">
        <v>7</v>
      </c>
      <c r="K220">
        <v>9.5</v>
      </c>
      <c r="L220" s="18">
        <v>412</v>
      </c>
      <c r="M220" t="s">
        <v>63</v>
      </c>
    </row>
    <row r="221" spans="1:19" x14ac:dyDescent="0.25">
      <c r="A221" s="28">
        <v>42777</v>
      </c>
      <c r="D221" t="s">
        <v>393</v>
      </c>
      <c r="G221" s="86">
        <v>3</v>
      </c>
      <c r="H221" s="29" t="s">
        <v>272</v>
      </c>
      <c r="J221">
        <v>6</v>
      </c>
      <c r="K221">
        <v>15</v>
      </c>
      <c r="L221" s="18">
        <v>413</v>
      </c>
      <c r="M221" s="14" t="s">
        <v>485</v>
      </c>
    </row>
    <row r="222" spans="1:19" x14ac:dyDescent="0.25">
      <c r="A222" s="28">
        <v>42777</v>
      </c>
      <c r="D222" t="s">
        <v>393</v>
      </c>
      <c r="G222" s="86">
        <v>3</v>
      </c>
      <c r="H222" s="29" t="s">
        <v>272</v>
      </c>
      <c r="J222">
        <v>7</v>
      </c>
      <c r="K222">
        <v>12</v>
      </c>
      <c r="L222" s="18">
        <v>414</v>
      </c>
      <c r="M222" t="s">
        <v>485</v>
      </c>
    </row>
    <row r="223" spans="1:19" x14ac:dyDescent="0.25">
      <c r="A223" s="28">
        <v>42777</v>
      </c>
      <c r="D223" t="s">
        <v>393</v>
      </c>
      <c r="G223" s="86">
        <v>3</v>
      </c>
      <c r="H223" s="29" t="s">
        <v>272</v>
      </c>
      <c r="J223">
        <v>1</v>
      </c>
      <c r="K223">
        <v>53</v>
      </c>
      <c r="L223" s="18">
        <v>415</v>
      </c>
      <c r="M223" t="s">
        <v>154</v>
      </c>
    </row>
    <row r="224" spans="1:19" x14ac:dyDescent="0.25">
      <c r="A224" s="28">
        <v>42777</v>
      </c>
      <c r="D224" t="s">
        <v>393</v>
      </c>
      <c r="G224" s="86">
        <v>3</v>
      </c>
      <c r="H224" s="29" t="s">
        <v>272</v>
      </c>
      <c r="J224">
        <v>7</v>
      </c>
      <c r="K224">
        <v>35</v>
      </c>
      <c r="L224" s="18">
        <v>416</v>
      </c>
      <c r="M224" t="s">
        <v>485</v>
      </c>
      <c r="S224" t="s">
        <v>110</v>
      </c>
    </row>
    <row r="225" spans="1:27" x14ac:dyDescent="0.25">
      <c r="A225" s="28">
        <v>42777</v>
      </c>
      <c r="D225" t="s">
        <v>393</v>
      </c>
      <c r="G225" s="86">
        <v>3</v>
      </c>
      <c r="H225" s="29" t="s">
        <v>272</v>
      </c>
      <c r="J225">
        <v>2</v>
      </c>
      <c r="K225">
        <v>22</v>
      </c>
      <c r="L225" s="18">
        <v>417</v>
      </c>
      <c r="M225" t="s">
        <v>154</v>
      </c>
    </row>
    <row r="226" spans="1:27" x14ac:dyDescent="0.25">
      <c r="A226" s="28">
        <v>42777</v>
      </c>
      <c r="D226" t="s">
        <v>393</v>
      </c>
      <c r="G226" s="86">
        <v>3</v>
      </c>
      <c r="H226" s="29" t="s">
        <v>272</v>
      </c>
      <c r="J226">
        <v>3</v>
      </c>
      <c r="K226">
        <v>4.5</v>
      </c>
      <c r="L226" s="18">
        <v>418</v>
      </c>
      <c r="M226" s="14" t="s">
        <v>524</v>
      </c>
    </row>
    <row r="227" spans="1:27" x14ac:dyDescent="0.25">
      <c r="A227" s="58">
        <v>42805</v>
      </c>
      <c r="B227" s="25"/>
      <c r="C227" s="25"/>
      <c r="D227" s="25" t="s">
        <v>414</v>
      </c>
      <c r="E227" s="25"/>
      <c r="F227" s="25"/>
      <c r="G227" s="25">
        <v>8</v>
      </c>
      <c r="H227" s="72" t="s">
        <v>370</v>
      </c>
      <c r="I227" s="25"/>
      <c r="J227" s="25">
        <v>8</v>
      </c>
      <c r="K227" s="25">
        <v>12.7</v>
      </c>
      <c r="L227" s="25">
        <v>300</v>
      </c>
      <c r="M227" s="25" t="s">
        <v>63</v>
      </c>
      <c r="N227" s="25">
        <v>10</v>
      </c>
      <c r="O227" s="25"/>
      <c r="P227" s="25"/>
      <c r="Q227" s="25"/>
      <c r="R227" s="25"/>
      <c r="S227" s="25"/>
      <c r="T227" s="25"/>
      <c r="U227" s="25"/>
      <c r="V227" s="25"/>
      <c r="W227" s="25"/>
      <c r="X227" s="25"/>
      <c r="Y227" s="25"/>
      <c r="Z227" s="25"/>
      <c r="AA227" s="25"/>
    </row>
    <row r="228" spans="1:27" x14ac:dyDescent="0.25">
      <c r="A228" s="58">
        <v>42805</v>
      </c>
      <c r="B228" s="25"/>
      <c r="C228" s="25"/>
      <c r="D228" s="25" t="s">
        <v>414</v>
      </c>
      <c r="E228" s="25"/>
      <c r="F228" s="25"/>
      <c r="G228" s="25">
        <v>8</v>
      </c>
      <c r="H228" s="72" t="s">
        <v>370</v>
      </c>
      <c r="I228" s="25"/>
      <c r="J228" s="25">
        <v>16</v>
      </c>
      <c r="K228" s="25">
        <v>11</v>
      </c>
      <c r="L228" s="25">
        <v>301</v>
      </c>
      <c r="M228" s="25" t="s">
        <v>63</v>
      </c>
      <c r="N228" s="25">
        <v>10</v>
      </c>
      <c r="O228" s="25"/>
      <c r="P228" s="25"/>
      <c r="Q228" s="25"/>
      <c r="R228" s="25"/>
      <c r="S228" s="25"/>
      <c r="T228" s="25"/>
      <c r="U228" s="25"/>
      <c r="V228" s="25"/>
      <c r="W228" s="25"/>
      <c r="X228" s="25"/>
      <c r="Y228" s="25"/>
      <c r="Z228" s="25"/>
      <c r="AA228" s="25"/>
    </row>
    <row r="229" spans="1:27" x14ac:dyDescent="0.25">
      <c r="A229" s="58">
        <v>42805</v>
      </c>
      <c r="B229" s="25"/>
      <c r="C229" s="25"/>
      <c r="D229" s="25" t="s">
        <v>414</v>
      </c>
      <c r="E229" s="25"/>
      <c r="F229" s="25"/>
      <c r="G229" s="25">
        <v>8</v>
      </c>
      <c r="H229" s="72" t="s">
        <v>370</v>
      </c>
      <c r="I229" s="25"/>
      <c r="J229" s="25">
        <v>5</v>
      </c>
      <c r="K229" s="25">
        <v>11</v>
      </c>
      <c r="L229" s="25">
        <v>302</v>
      </c>
      <c r="M229" s="25" t="s">
        <v>63</v>
      </c>
      <c r="N229" s="25">
        <v>4</v>
      </c>
      <c r="O229" s="25"/>
      <c r="P229" s="25"/>
      <c r="Q229" s="25"/>
      <c r="R229" s="25"/>
      <c r="S229" s="25"/>
      <c r="T229" s="25"/>
      <c r="U229" s="25"/>
      <c r="V229" s="25"/>
      <c r="W229" s="25"/>
      <c r="X229" s="25"/>
      <c r="Y229" s="25"/>
      <c r="Z229" s="25"/>
      <c r="AA229" s="25"/>
    </row>
    <row r="230" spans="1:27" x14ac:dyDescent="0.25">
      <c r="A230" s="58">
        <v>42805</v>
      </c>
      <c r="B230" s="25"/>
      <c r="C230" s="25"/>
      <c r="D230" s="25" t="s">
        <v>414</v>
      </c>
      <c r="E230" s="25"/>
      <c r="F230" s="25"/>
      <c r="G230" s="25">
        <v>8</v>
      </c>
      <c r="H230" s="72" t="s">
        <v>370</v>
      </c>
      <c r="I230" s="25"/>
      <c r="J230" s="25">
        <v>6</v>
      </c>
      <c r="K230" s="25">
        <v>10.5</v>
      </c>
      <c r="L230" s="25">
        <v>303</v>
      </c>
      <c r="M230" s="25" t="s">
        <v>485</v>
      </c>
      <c r="N230" s="25"/>
      <c r="O230" s="25"/>
      <c r="P230" s="25"/>
      <c r="Q230" s="25"/>
      <c r="R230" s="25"/>
      <c r="S230" s="25"/>
      <c r="T230" s="25"/>
      <c r="U230" s="25"/>
      <c r="V230" s="25"/>
      <c r="W230" s="25"/>
      <c r="X230" s="25"/>
      <c r="Y230" s="25"/>
      <c r="Z230" s="25"/>
      <c r="AA230" s="25"/>
    </row>
    <row r="231" spans="1:27" x14ac:dyDescent="0.25">
      <c r="A231" s="58">
        <v>42805</v>
      </c>
      <c r="B231" s="25"/>
      <c r="C231" s="25"/>
      <c r="D231" s="25" t="s">
        <v>414</v>
      </c>
      <c r="E231" s="25"/>
      <c r="F231" s="25"/>
      <c r="G231" s="25">
        <v>8</v>
      </c>
      <c r="H231" s="72" t="s">
        <v>370</v>
      </c>
      <c r="I231" s="25"/>
      <c r="J231" s="25">
        <v>8</v>
      </c>
      <c r="K231" s="25">
        <v>6.2</v>
      </c>
      <c r="L231" s="25">
        <v>304</v>
      </c>
      <c r="M231" s="25" t="s">
        <v>485</v>
      </c>
      <c r="N231" s="25"/>
      <c r="O231" s="25"/>
      <c r="P231" s="25"/>
      <c r="Q231" s="25"/>
      <c r="R231" s="25"/>
      <c r="S231" s="25"/>
      <c r="T231" s="25"/>
      <c r="U231" s="25"/>
      <c r="V231" s="25"/>
      <c r="W231" s="25"/>
      <c r="X231" s="25"/>
      <c r="Y231" s="25"/>
      <c r="Z231" s="25"/>
      <c r="AA231" s="25"/>
    </row>
    <row r="232" spans="1:27" x14ac:dyDescent="0.25">
      <c r="A232" s="58">
        <v>42805</v>
      </c>
      <c r="B232" s="25"/>
      <c r="C232" s="25"/>
      <c r="D232" s="25" t="s">
        <v>414</v>
      </c>
      <c r="E232" s="25"/>
      <c r="F232" s="25"/>
      <c r="G232" s="25">
        <v>8</v>
      </c>
      <c r="H232" s="72" t="s">
        <v>370</v>
      </c>
      <c r="I232" s="25"/>
      <c r="J232" s="25">
        <v>4</v>
      </c>
      <c r="K232" s="25">
        <v>9.3000000000000007</v>
      </c>
      <c r="L232" s="25">
        <v>305</v>
      </c>
      <c r="M232" s="25" t="s">
        <v>485</v>
      </c>
      <c r="N232" s="25"/>
      <c r="O232" s="25"/>
      <c r="P232" s="25"/>
      <c r="Q232" s="25"/>
      <c r="R232" s="25"/>
      <c r="S232" s="25"/>
      <c r="T232" s="25"/>
      <c r="U232" s="25"/>
      <c r="V232" s="25"/>
      <c r="W232" s="25"/>
      <c r="X232" s="25"/>
      <c r="Y232" s="25"/>
      <c r="Z232" s="25"/>
      <c r="AA232" s="25"/>
    </row>
    <row r="233" spans="1:27" x14ac:dyDescent="0.25">
      <c r="A233" s="58">
        <v>42805</v>
      </c>
      <c r="B233" s="25"/>
      <c r="C233" s="25"/>
      <c r="D233" s="25" t="s">
        <v>414</v>
      </c>
      <c r="E233" s="25"/>
      <c r="F233" s="25"/>
      <c r="G233" s="25">
        <v>8</v>
      </c>
      <c r="H233" s="72" t="s">
        <v>370</v>
      </c>
      <c r="I233" s="25"/>
      <c r="J233" s="25">
        <v>3</v>
      </c>
      <c r="K233" s="25">
        <v>9</v>
      </c>
      <c r="L233" s="25">
        <v>306</v>
      </c>
      <c r="M233" s="25" t="s">
        <v>176</v>
      </c>
      <c r="N233" s="25">
        <v>4</v>
      </c>
      <c r="O233" s="25"/>
      <c r="P233" s="25"/>
      <c r="Q233" s="25"/>
      <c r="R233" s="25"/>
      <c r="S233" s="25"/>
      <c r="T233" s="25"/>
      <c r="U233" s="25"/>
      <c r="V233" s="25"/>
      <c r="W233" s="25"/>
      <c r="X233" s="25"/>
      <c r="Y233" s="25"/>
      <c r="Z233" s="25"/>
      <c r="AA233" s="25"/>
    </row>
    <row r="234" spans="1:27" x14ac:dyDescent="0.25">
      <c r="A234" s="58">
        <v>42805</v>
      </c>
      <c r="B234" s="25"/>
      <c r="C234" s="25"/>
      <c r="D234" s="25" t="s">
        <v>414</v>
      </c>
      <c r="E234" s="25"/>
      <c r="F234" s="25"/>
      <c r="G234" s="25">
        <v>8</v>
      </c>
      <c r="H234" s="72" t="s">
        <v>370</v>
      </c>
      <c r="I234" s="25"/>
      <c r="J234" s="25">
        <v>4</v>
      </c>
      <c r="K234" s="25">
        <v>8.5</v>
      </c>
      <c r="L234" s="25">
        <v>307</v>
      </c>
      <c r="M234" s="25" t="s">
        <v>74</v>
      </c>
      <c r="N234" s="25"/>
      <c r="O234" s="25"/>
      <c r="P234" s="25"/>
      <c r="Q234" s="25"/>
      <c r="R234" s="25"/>
      <c r="S234" s="25"/>
      <c r="T234" s="25"/>
      <c r="U234" s="25"/>
      <c r="V234" s="25"/>
      <c r="W234" s="25"/>
      <c r="X234" s="25"/>
      <c r="Y234" s="25"/>
      <c r="Z234" s="25"/>
      <c r="AA234" s="25"/>
    </row>
    <row r="235" spans="1:27" x14ac:dyDescent="0.25">
      <c r="A235" s="58">
        <v>42805</v>
      </c>
      <c r="B235" s="25"/>
      <c r="C235" s="25"/>
      <c r="D235" s="25" t="s">
        <v>414</v>
      </c>
      <c r="E235" s="25"/>
      <c r="F235" s="25"/>
      <c r="G235" s="25">
        <v>10</v>
      </c>
      <c r="H235" s="72" t="s">
        <v>365</v>
      </c>
      <c r="I235" s="25"/>
      <c r="J235" s="25">
        <v>4</v>
      </c>
      <c r="K235" s="25">
        <v>6.5</v>
      </c>
      <c r="L235" s="25">
        <v>308</v>
      </c>
      <c r="M235" s="25" t="s">
        <v>153</v>
      </c>
      <c r="N235" s="25"/>
      <c r="O235" s="25"/>
      <c r="P235" s="25"/>
      <c r="Q235" s="25"/>
      <c r="R235" s="25"/>
      <c r="S235" s="25"/>
      <c r="T235" s="25"/>
      <c r="U235" s="25"/>
      <c r="V235" s="25"/>
      <c r="W235" s="25"/>
      <c r="X235" s="25"/>
      <c r="Y235" s="25"/>
      <c r="Z235" s="25"/>
      <c r="AA235" s="25"/>
    </row>
    <row r="236" spans="1:27" x14ac:dyDescent="0.25">
      <c r="A236" s="58">
        <v>42805</v>
      </c>
      <c r="B236" s="25"/>
      <c r="C236" s="25"/>
      <c r="D236" s="25" t="s">
        <v>414</v>
      </c>
      <c r="E236" s="25"/>
      <c r="F236" s="25"/>
      <c r="G236" s="25">
        <v>10</v>
      </c>
      <c r="H236" s="72" t="s">
        <v>365</v>
      </c>
      <c r="I236" s="25"/>
      <c r="J236" s="25">
        <v>4</v>
      </c>
      <c r="K236" s="25">
        <v>5</v>
      </c>
      <c r="L236" s="17">
        <v>309</v>
      </c>
      <c r="M236" s="25" t="s">
        <v>153</v>
      </c>
      <c r="N236" s="25"/>
      <c r="O236" s="25"/>
      <c r="P236" s="25"/>
      <c r="Q236" s="25"/>
      <c r="R236" s="25"/>
      <c r="S236" s="25"/>
      <c r="T236" s="25"/>
      <c r="U236" s="25"/>
      <c r="V236" s="25"/>
      <c r="W236" s="25"/>
      <c r="X236" s="25"/>
      <c r="Y236" s="25"/>
      <c r="Z236" s="25"/>
      <c r="AA236" s="25"/>
    </row>
    <row r="237" spans="1:27" x14ac:dyDescent="0.25">
      <c r="A237" s="58">
        <v>42805</v>
      </c>
      <c r="B237" s="25"/>
      <c r="C237" s="25"/>
      <c r="D237" s="25" t="s">
        <v>414</v>
      </c>
      <c r="E237" s="25"/>
      <c r="F237" s="25"/>
      <c r="G237" s="25">
        <v>10</v>
      </c>
      <c r="H237" s="72" t="s">
        <v>365</v>
      </c>
      <c r="I237" s="25"/>
      <c r="J237" s="25">
        <v>10</v>
      </c>
      <c r="K237" s="25">
        <v>10.5</v>
      </c>
      <c r="L237" s="17">
        <v>310</v>
      </c>
      <c r="M237" s="25" t="s">
        <v>153</v>
      </c>
      <c r="N237" s="25"/>
      <c r="O237" s="25"/>
      <c r="P237" s="25"/>
      <c r="Q237" s="25"/>
      <c r="R237" s="25"/>
      <c r="S237" s="25"/>
      <c r="T237" s="25"/>
      <c r="U237" s="25"/>
      <c r="V237" s="25"/>
      <c r="W237" s="25"/>
      <c r="X237" s="25"/>
      <c r="Y237" s="25"/>
      <c r="Z237" s="25"/>
      <c r="AA237" s="25"/>
    </row>
    <row r="238" spans="1:27" x14ac:dyDescent="0.25">
      <c r="A238" s="58">
        <v>42805</v>
      </c>
      <c r="B238" s="25"/>
      <c r="C238" s="25"/>
      <c r="D238" s="25" t="s">
        <v>414</v>
      </c>
      <c r="E238" s="25"/>
      <c r="F238" s="25"/>
      <c r="G238" s="25">
        <v>10</v>
      </c>
      <c r="H238" s="72" t="s">
        <v>365</v>
      </c>
      <c r="I238" s="25"/>
      <c r="J238" s="25">
        <v>9</v>
      </c>
      <c r="K238" s="25">
        <v>8</v>
      </c>
      <c r="L238" s="17">
        <v>311</v>
      </c>
      <c r="M238" s="25" t="s">
        <v>153</v>
      </c>
      <c r="N238" s="25"/>
      <c r="O238" s="25"/>
      <c r="P238" s="25"/>
      <c r="Q238" s="25"/>
      <c r="R238" s="25"/>
      <c r="S238" s="25"/>
      <c r="T238" s="25"/>
      <c r="U238" s="25"/>
      <c r="V238" s="25"/>
      <c r="W238" s="25"/>
      <c r="X238" s="25"/>
      <c r="Y238" s="25"/>
      <c r="Z238" s="25"/>
      <c r="AA238" s="25"/>
    </row>
    <row r="239" spans="1:27" x14ac:dyDescent="0.25">
      <c r="A239" s="58">
        <v>42805</v>
      </c>
      <c r="B239" s="25"/>
      <c r="C239" s="25"/>
      <c r="D239" s="25" t="s">
        <v>414</v>
      </c>
      <c r="E239" s="25"/>
      <c r="F239" s="25"/>
      <c r="G239" s="25">
        <v>10</v>
      </c>
      <c r="H239" s="72" t="s">
        <v>365</v>
      </c>
      <c r="I239" s="25"/>
      <c r="J239" s="25">
        <v>4</v>
      </c>
      <c r="K239" s="25">
        <v>13.5</v>
      </c>
      <c r="L239" s="25">
        <v>312</v>
      </c>
      <c r="M239" s="14" t="s">
        <v>485</v>
      </c>
      <c r="N239" s="25">
        <v>1</v>
      </c>
      <c r="O239" s="25"/>
      <c r="P239" s="25"/>
      <c r="Q239" s="25"/>
      <c r="R239" s="25"/>
      <c r="S239" s="25"/>
      <c r="T239" s="25"/>
      <c r="U239" s="25"/>
      <c r="V239" s="25"/>
      <c r="W239" s="25"/>
      <c r="X239" s="25"/>
      <c r="Y239" s="25"/>
      <c r="Z239" s="25"/>
      <c r="AA239" s="25"/>
    </row>
    <row r="240" spans="1:27" x14ac:dyDescent="0.25">
      <c r="A240" s="58">
        <v>42805</v>
      </c>
      <c r="B240" s="25"/>
      <c r="C240" s="25"/>
      <c r="D240" s="25" t="s">
        <v>414</v>
      </c>
      <c r="E240" s="25"/>
      <c r="F240" s="25"/>
      <c r="G240" s="25">
        <v>10</v>
      </c>
      <c r="H240" s="72" t="s">
        <v>365</v>
      </c>
      <c r="I240" s="25"/>
      <c r="J240" s="25">
        <v>5</v>
      </c>
      <c r="K240" s="25">
        <v>16.5</v>
      </c>
      <c r="L240" s="25">
        <v>313</v>
      </c>
      <c r="M240" s="25" t="s">
        <v>485</v>
      </c>
      <c r="N240" s="25"/>
      <c r="O240" s="25"/>
      <c r="P240" s="25"/>
      <c r="Q240" s="25"/>
      <c r="R240" s="25"/>
      <c r="S240" s="25"/>
      <c r="T240" s="25"/>
      <c r="U240" s="25"/>
      <c r="V240" s="25"/>
      <c r="W240" s="25"/>
      <c r="X240" s="25"/>
      <c r="Y240" s="25"/>
      <c r="Z240" s="25"/>
      <c r="AA240" s="25"/>
    </row>
    <row r="241" spans="1:27" x14ac:dyDescent="0.25">
      <c r="A241" s="58">
        <v>42805</v>
      </c>
      <c r="B241" s="25"/>
      <c r="C241" s="25"/>
      <c r="D241" s="25" t="s">
        <v>414</v>
      </c>
      <c r="E241" s="25"/>
      <c r="F241" s="25"/>
      <c r="G241" s="25">
        <v>10</v>
      </c>
      <c r="H241" s="72" t="s">
        <v>365</v>
      </c>
      <c r="I241" s="25"/>
      <c r="J241" s="25">
        <v>4</v>
      </c>
      <c r="K241" s="25">
        <v>10.199999999999999</v>
      </c>
      <c r="L241" s="25">
        <v>314</v>
      </c>
      <c r="M241" s="25" t="s">
        <v>485</v>
      </c>
      <c r="N241" s="25"/>
      <c r="O241" s="25"/>
      <c r="P241" s="25"/>
      <c r="Q241" s="25"/>
      <c r="R241" s="25"/>
      <c r="S241" s="25" t="s">
        <v>190</v>
      </c>
      <c r="T241" s="25"/>
      <c r="U241" s="25"/>
      <c r="V241" s="25"/>
      <c r="W241" s="25"/>
      <c r="X241" s="25"/>
      <c r="Y241" s="25"/>
      <c r="Z241" s="25"/>
      <c r="AA241" s="25"/>
    </row>
    <row r="242" spans="1:27" x14ac:dyDescent="0.25">
      <c r="A242" s="58">
        <v>42805</v>
      </c>
      <c r="B242" s="25"/>
      <c r="C242" s="25"/>
      <c r="D242" s="25" t="s">
        <v>414</v>
      </c>
      <c r="E242" s="25"/>
      <c r="F242" s="25"/>
      <c r="G242" s="25">
        <v>10</v>
      </c>
      <c r="H242" s="72" t="s">
        <v>365</v>
      </c>
      <c r="I242" s="25"/>
      <c r="J242" s="25">
        <v>3</v>
      </c>
      <c r="K242" s="25">
        <v>8.5</v>
      </c>
      <c r="L242" s="25">
        <v>315</v>
      </c>
      <c r="M242" s="25" t="s">
        <v>485</v>
      </c>
      <c r="N242" s="25"/>
      <c r="O242" s="25"/>
      <c r="P242" s="25"/>
      <c r="Q242" s="25"/>
      <c r="R242" s="25"/>
      <c r="S242" s="25"/>
      <c r="T242" s="25"/>
      <c r="U242" s="25"/>
      <c r="V242" s="25"/>
      <c r="W242" s="25"/>
      <c r="X242" s="25"/>
      <c r="Y242" s="25"/>
      <c r="Z242" s="25"/>
      <c r="AA242" s="25"/>
    </row>
    <row r="243" spans="1:27" x14ac:dyDescent="0.25">
      <c r="A243" s="58">
        <v>42805</v>
      </c>
      <c r="B243" s="25"/>
      <c r="C243" s="25"/>
      <c r="D243" s="25" t="s">
        <v>414</v>
      </c>
      <c r="E243" s="25"/>
      <c r="F243" s="25"/>
      <c r="G243" s="25">
        <v>10</v>
      </c>
      <c r="H243" s="72" t="s">
        <v>365</v>
      </c>
      <c r="I243" s="25"/>
      <c r="J243" s="25">
        <v>13</v>
      </c>
      <c r="K243" s="25">
        <v>14.5</v>
      </c>
      <c r="L243" s="25">
        <v>316</v>
      </c>
      <c r="M243" s="25" t="s">
        <v>63</v>
      </c>
      <c r="N243" s="25"/>
      <c r="O243" s="25"/>
      <c r="P243" s="25"/>
      <c r="Q243" s="25"/>
      <c r="R243" s="25"/>
      <c r="S243" s="25"/>
      <c r="T243" s="25"/>
      <c r="U243" s="25"/>
      <c r="V243" s="25"/>
      <c r="W243" s="25"/>
      <c r="X243" s="25"/>
      <c r="Y243" s="25"/>
      <c r="Z243" s="25"/>
      <c r="AA243" s="25"/>
    </row>
    <row r="244" spans="1:27" x14ac:dyDescent="0.25">
      <c r="A244" s="58">
        <v>42805</v>
      </c>
      <c r="B244" s="25"/>
      <c r="C244" s="25"/>
      <c r="D244" s="25" t="s">
        <v>414</v>
      </c>
      <c r="E244" s="25"/>
      <c r="F244" s="25"/>
      <c r="G244" s="25">
        <v>10</v>
      </c>
      <c r="H244" s="72" t="s">
        <v>365</v>
      </c>
      <c r="I244" s="25"/>
      <c r="J244" s="25">
        <v>8</v>
      </c>
      <c r="K244" s="25">
        <v>11</v>
      </c>
      <c r="L244" s="25">
        <v>317</v>
      </c>
      <c r="M244" s="25" t="s">
        <v>63</v>
      </c>
      <c r="N244" s="25">
        <v>8</v>
      </c>
      <c r="O244" s="25"/>
      <c r="P244" s="25"/>
      <c r="Q244" s="25"/>
      <c r="R244" s="25"/>
      <c r="S244" s="25"/>
      <c r="T244" s="25"/>
      <c r="U244" s="25"/>
      <c r="V244" s="25"/>
      <c r="W244" s="25"/>
      <c r="X244" s="25"/>
      <c r="Y244" s="25"/>
      <c r="Z244" s="25"/>
      <c r="AA244" s="25"/>
    </row>
    <row r="245" spans="1:27" x14ac:dyDescent="0.25">
      <c r="A245" s="58">
        <v>42805</v>
      </c>
      <c r="B245" s="25"/>
      <c r="C245" s="25"/>
      <c r="D245" s="25" t="s">
        <v>414</v>
      </c>
      <c r="E245" s="25"/>
      <c r="F245" s="25"/>
      <c r="G245" s="25">
        <v>10</v>
      </c>
      <c r="H245" s="72" t="s">
        <v>365</v>
      </c>
      <c r="I245" s="25"/>
      <c r="J245" s="25">
        <v>7</v>
      </c>
      <c r="K245" s="25">
        <v>8.5</v>
      </c>
      <c r="L245" s="25">
        <v>318</v>
      </c>
      <c r="M245" s="25" t="s">
        <v>63</v>
      </c>
      <c r="N245" s="25"/>
      <c r="O245" s="25"/>
      <c r="P245" s="25"/>
      <c r="Q245" s="25"/>
      <c r="R245" s="25"/>
      <c r="S245" s="25"/>
      <c r="T245" s="25"/>
      <c r="U245" s="25"/>
      <c r="V245" s="25"/>
      <c r="W245" s="25"/>
      <c r="X245" s="25"/>
      <c r="Y245" s="25"/>
      <c r="Z245" s="25"/>
      <c r="AA245" s="25"/>
    </row>
    <row r="246" spans="1:27" x14ac:dyDescent="0.25">
      <c r="A246" s="58">
        <v>42805</v>
      </c>
      <c r="B246" s="25"/>
      <c r="C246" s="25"/>
      <c r="D246" s="25" t="s">
        <v>414</v>
      </c>
      <c r="E246" s="25"/>
      <c r="F246" s="25"/>
      <c r="G246" s="25">
        <v>10</v>
      </c>
      <c r="H246" s="72" t="s">
        <v>365</v>
      </c>
      <c r="I246" s="25"/>
      <c r="J246" s="25">
        <v>22</v>
      </c>
      <c r="K246" s="25">
        <v>14.5</v>
      </c>
      <c r="L246" s="25">
        <v>319</v>
      </c>
      <c r="M246" s="25" t="s">
        <v>63</v>
      </c>
      <c r="N246" s="25"/>
      <c r="O246" s="25"/>
      <c r="P246" s="25"/>
      <c r="Q246" s="25"/>
      <c r="R246" s="25"/>
      <c r="S246" s="25" t="s">
        <v>526</v>
      </c>
      <c r="T246" s="25"/>
      <c r="U246" s="25"/>
      <c r="V246" s="25"/>
      <c r="W246" s="25"/>
      <c r="X246" s="25"/>
      <c r="Y246" s="25"/>
      <c r="Z246" s="25"/>
      <c r="AA246" s="25"/>
    </row>
    <row r="247" spans="1:27" x14ac:dyDescent="0.25">
      <c r="A247" s="58">
        <v>42805</v>
      </c>
      <c r="B247" s="25"/>
      <c r="C247" s="25"/>
      <c r="D247" s="25" t="s">
        <v>414</v>
      </c>
      <c r="E247" s="25"/>
      <c r="F247" s="25"/>
      <c r="G247" s="25">
        <v>10</v>
      </c>
      <c r="H247" s="72" t="s">
        <v>365</v>
      </c>
      <c r="I247" s="25"/>
      <c r="J247" s="25">
        <v>11</v>
      </c>
      <c r="K247" s="25">
        <v>13</v>
      </c>
      <c r="L247" s="25">
        <v>320</v>
      </c>
      <c r="M247" s="25" t="s">
        <v>63</v>
      </c>
      <c r="N247" s="25"/>
      <c r="O247" s="25"/>
      <c r="P247" s="25"/>
      <c r="Q247" s="25"/>
      <c r="R247" s="25"/>
      <c r="S247" s="25"/>
      <c r="T247" s="25"/>
      <c r="U247" s="25"/>
      <c r="V247" s="25"/>
      <c r="W247" s="25"/>
      <c r="X247" s="25"/>
      <c r="Y247" s="25"/>
      <c r="Z247" s="25"/>
      <c r="AA247" s="25"/>
    </row>
    <row r="248" spans="1:27" x14ac:dyDescent="0.25">
      <c r="A248" s="58">
        <v>42805</v>
      </c>
      <c r="B248" s="25"/>
      <c r="C248" s="25"/>
      <c r="D248" s="25" t="s">
        <v>414</v>
      </c>
      <c r="E248" s="25"/>
      <c r="F248" s="25"/>
      <c r="G248" s="25">
        <v>10</v>
      </c>
      <c r="H248" s="72" t="s">
        <v>365</v>
      </c>
      <c r="I248" s="25"/>
      <c r="J248" s="25">
        <v>5</v>
      </c>
      <c r="K248" s="25">
        <v>17</v>
      </c>
      <c r="L248" s="25">
        <v>321</v>
      </c>
      <c r="M248" s="25" t="s">
        <v>827</v>
      </c>
      <c r="N248" s="25"/>
      <c r="O248" s="25"/>
      <c r="P248" s="25"/>
      <c r="Q248" s="25"/>
      <c r="R248" s="25"/>
      <c r="S248" s="25" t="s">
        <v>527</v>
      </c>
      <c r="T248" s="25"/>
      <c r="U248" s="25"/>
      <c r="V248" s="25"/>
      <c r="W248" s="25"/>
      <c r="X248" s="25"/>
      <c r="Y248" s="25"/>
      <c r="Z248" s="25"/>
      <c r="AA248" s="25"/>
    </row>
    <row r="249" spans="1:27" x14ac:dyDescent="0.25">
      <c r="A249" s="58">
        <v>42805</v>
      </c>
      <c r="B249" s="25"/>
      <c r="C249" s="25"/>
      <c r="D249" s="25" t="s">
        <v>414</v>
      </c>
      <c r="E249" s="25"/>
      <c r="F249" s="25"/>
      <c r="G249" s="25">
        <v>10</v>
      </c>
      <c r="H249" s="72" t="s">
        <v>365</v>
      </c>
      <c r="I249" s="25"/>
      <c r="J249" s="25">
        <v>3</v>
      </c>
      <c r="K249" s="25">
        <v>7</v>
      </c>
      <c r="L249" s="25">
        <v>322</v>
      </c>
      <c r="M249" s="25" t="s">
        <v>827</v>
      </c>
      <c r="N249" s="25"/>
      <c r="O249" s="25"/>
      <c r="P249" s="25"/>
      <c r="Q249" s="25"/>
      <c r="R249" s="25"/>
      <c r="S249" s="25" t="s">
        <v>528</v>
      </c>
      <c r="T249" s="25"/>
      <c r="U249" s="25"/>
      <c r="V249" s="25"/>
      <c r="W249" s="25"/>
      <c r="X249" s="25"/>
      <c r="Y249" s="25"/>
      <c r="Z249" s="25"/>
      <c r="AA249" s="25"/>
    </row>
    <row r="250" spans="1:27" x14ac:dyDescent="0.25">
      <c r="A250" s="58">
        <v>42805</v>
      </c>
      <c r="B250" s="25"/>
      <c r="C250" s="25"/>
      <c r="D250" s="25" t="s">
        <v>414</v>
      </c>
      <c r="E250" s="25"/>
      <c r="F250" s="25"/>
      <c r="G250" s="25">
        <v>10</v>
      </c>
      <c r="H250" s="72" t="s">
        <v>365</v>
      </c>
      <c r="I250" s="25"/>
      <c r="J250" s="25">
        <v>3</v>
      </c>
      <c r="K250" s="25">
        <v>11</v>
      </c>
      <c r="L250" s="25">
        <v>323</v>
      </c>
      <c r="M250" s="14" t="s">
        <v>315</v>
      </c>
      <c r="N250" s="25"/>
      <c r="O250" s="25"/>
      <c r="P250" s="25"/>
      <c r="Q250" s="25"/>
      <c r="R250" s="25"/>
      <c r="S250" s="25" t="s">
        <v>529</v>
      </c>
      <c r="T250" s="25"/>
      <c r="U250" s="25"/>
      <c r="V250" s="25"/>
      <c r="W250" s="25"/>
      <c r="X250" s="25"/>
      <c r="Y250" s="25"/>
      <c r="Z250" s="25"/>
      <c r="AA250" s="25"/>
    </row>
    <row r="251" spans="1:27" x14ac:dyDescent="0.25">
      <c r="A251" s="58">
        <v>42805</v>
      </c>
      <c r="B251" s="25"/>
      <c r="C251" s="25"/>
      <c r="D251" s="25" t="s">
        <v>414</v>
      </c>
      <c r="E251" s="25"/>
      <c r="F251" s="25"/>
      <c r="G251" s="25">
        <v>10</v>
      </c>
      <c r="H251" s="72" t="s">
        <v>365</v>
      </c>
      <c r="I251" s="25"/>
      <c r="J251" s="25">
        <v>6</v>
      </c>
      <c r="K251" s="25">
        <v>35</v>
      </c>
      <c r="L251" s="25">
        <v>324</v>
      </c>
      <c r="M251" s="25" t="s">
        <v>176</v>
      </c>
      <c r="N251" s="25">
        <v>7</v>
      </c>
      <c r="O251" s="25"/>
      <c r="P251" s="25"/>
      <c r="Q251" s="25"/>
      <c r="R251" s="25"/>
      <c r="S251" s="25"/>
      <c r="T251" s="25"/>
      <c r="U251" s="25"/>
      <c r="V251" s="25"/>
      <c r="W251" s="25"/>
      <c r="X251" s="25"/>
      <c r="Y251" s="25"/>
      <c r="Z251" s="25"/>
      <c r="AA251" s="25"/>
    </row>
    <row r="252" spans="1:27" x14ac:dyDescent="0.25">
      <c r="A252" s="58">
        <v>42805</v>
      </c>
      <c r="B252" s="25"/>
      <c r="C252" s="25"/>
      <c r="D252" s="25" t="s">
        <v>414</v>
      </c>
      <c r="E252" s="25"/>
      <c r="F252" s="25"/>
      <c r="G252" s="25">
        <v>10</v>
      </c>
      <c r="H252" s="72" t="s">
        <v>365</v>
      </c>
      <c r="I252" s="25"/>
      <c r="J252" s="25">
        <v>3</v>
      </c>
      <c r="K252" s="25">
        <v>10.5</v>
      </c>
      <c r="L252" s="25">
        <v>325</v>
      </c>
      <c r="M252" s="14" t="s">
        <v>524</v>
      </c>
      <c r="N252" s="25"/>
      <c r="O252" s="25"/>
      <c r="P252" s="25"/>
      <c r="Q252" s="25"/>
      <c r="R252" s="25"/>
      <c r="S252" s="25"/>
      <c r="T252" s="25"/>
      <c r="U252" s="25"/>
      <c r="V252" s="25"/>
      <c r="W252" s="25"/>
      <c r="X252" s="25"/>
      <c r="Y252" s="25"/>
      <c r="Z252" s="25"/>
      <c r="AA252" s="25"/>
    </row>
    <row r="253" spans="1:27" x14ac:dyDescent="0.25">
      <c r="A253" s="58">
        <v>42805</v>
      </c>
      <c r="B253" s="25"/>
      <c r="C253" s="25"/>
      <c r="D253" s="25" t="s">
        <v>414</v>
      </c>
      <c r="E253" s="25"/>
      <c r="F253" s="25"/>
      <c r="G253" s="25">
        <v>10</v>
      </c>
      <c r="H253" s="72" t="s">
        <v>365</v>
      </c>
      <c r="I253" s="25"/>
      <c r="J253" s="25">
        <v>2</v>
      </c>
      <c r="K253" s="25">
        <v>11.3</v>
      </c>
      <c r="L253" s="25">
        <v>326</v>
      </c>
      <c r="M253" s="14" t="s">
        <v>524</v>
      </c>
      <c r="N253" s="25"/>
      <c r="O253" s="25"/>
      <c r="P253" s="25"/>
      <c r="Q253" s="25"/>
      <c r="R253" s="25"/>
      <c r="S253" s="25"/>
      <c r="T253" s="25"/>
      <c r="U253" s="25"/>
      <c r="V253" s="25"/>
      <c r="W253" s="25"/>
      <c r="X253" s="25"/>
      <c r="Y253" s="25"/>
      <c r="Z253" s="25"/>
      <c r="AA253" s="25"/>
    </row>
    <row r="254" spans="1:27" x14ac:dyDescent="0.25">
      <c r="A254" s="58">
        <v>42805</v>
      </c>
      <c r="B254" s="25"/>
      <c r="C254" s="25"/>
      <c r="D254" s="25" t="s">
        <v>414</v>
      </c>
      <c r="E254" s="25"/>
      <c r="F254" s="25"/>
      <c r="G254" s="25">
        <v>6</v>
      </c>
      <c r="H254" s="72" t="s">
        <v>285</v>
      </c>
      <c r="I254" s="25"/>
      <c r="J254" s="25">
        <v>4</v>
      </c>
      <c r="K254" s="25">
        <v>10</v>
      </c>
      <c r="L254" s="25">
        <v>327</v>
      </c>
      <c r="M254" s="25" t="s">
        <v>63</v>
      </c>
      <c r="N254" s="25"/>
      <c r="O254" s="25"/>
      <c r="P254" s="25"/>
      <c r="Q254" s="25"/>
      <c r="R254" s="25"/>
      <c r="S254" s="25"/>
      <c r="T254" s="25"/>
      <c r="U254" s="25"/>
      <c r="V254" s="25"/>
      <c r="W254" s="25"/>
      <c r="X254" s="25"/>
      <c r="Y254" s="25"/>
      <c r="Z254" s="25"/>
      <c r="AA254" s="25"/>
    </row>
    <row r="255" spans="1:27" x14ac:dyDescent="0.25">
      <c r="A255" s="58">
        <v>42805</v>
      </c>
      <c r="B255" s="25"/>
      <c r="C255" s="25"/>
      <c r="D255" s="25" t="s">
        <v>414</v>
      </c>
      <c r="E255" s="25"/>
      <c r="F255" s="25"/>
      <c r="G255" s="25">
        <v>6</v>
      </c>
      <c r="H255" s="72" t="s">
        <v>285</v>
      </c>
      <c r="I255" s="25"/>
      <c r="J255" s="25">
        <v>12</v>
      </c>
      <c r="K255" s="25">
        <v>13</v>
      </c>
      <c r="L255" s="25">
        <v>328</v>
      </c>
      <c r="M255" s="25" t="s">
        <v>63</v>
      </c>
      <c r="N255" s="25" t="s">
        <v>530</v>
      </c>
      <c r="O255" s="25"/>
      <c r="P255" s="25"/>
      <c r="Q255" s="25"/>
      <c r="R255" s="25"/>
      <c r="S255" s="25"/>
      <c r="T255" s="25"/>
      <c r="U255" s="25"/>
      <c r="V255" s="25"/>
      <c r="W255" s="25"/>
      <c r="X255" s="25"/>
      <c r="Y255" s="25"/>
      <c r="Z255" s="25"/>
      <c r="AA255" s="25"/>
    </row>
    <row r="256" spans="1:27" x14ac:dyDescent="0.25">
      <c r="A256" s="58">
        <v>42805</v>
      </c>
      <c r="B256" s="25"/>
      <c r="C256" s="25"/>
      <c r="D256" s="25" t="s">
        <v>414</v>
      </c>
      <c r="E256" s="25"/>
      <c r="F256" s="25"/>
      <c r="G256" s="25">
        <v>6</v>
      </c>
      <c r="H256" s="72" t="s">
        <v>285</v>
      </c>
      <c r="I256" s="25"/>
      <c r="J256" s="25">
        <v>5</v>
      </c>
      <c r="K256" s="25">
        <v>7</v>
      </c>
      <c r="L256" s="25">
        <v>329</v>
      </c>
      <c r="M256" s="25" t="s">
        <v>63</v>
      </c>
      <c r="N256" s="25" t="s">
        <v>203</v>
      </c>
      <c r="O256" s="25"/>
      <c r="P256" s="25"/>
      <c r="Q256" s="25"/>
      <c r="R256" s="25"/>
      <c r="S256" s="25"/>
      <c r="T256" s="25"/>
      <c r="U256" s="25"/>
      <c r="V256" s="25"/>
      <c r="W256" s="25"/>
      <c r="X256" s="25"/>
      <c r="Y256" s="25"/>
      <c r="Z256" s="25"/>
      <c r="AA256" s="25"/>
    </row>
    <row r="257" spans="1:27" x14ac:dyDescent="0.25">
      <c r="A257" s="58">
        <v>42805</v>
      </c>
      <c r="B257" s="25"/>
      <c r="C257" s="25"/>
      <c r="D257" s="25" t="s">
        <v>414</v>
      </c>
      <c r="E257" s="25"/>
      <c r="F257" s="25"/>
      <c r="G257" s="25">
        <v>6</v>
      </c>
      <c r="H257" s="72" t="s">
        <v>285</v>
      </c>
      <c r="I257" s="25"/>
      <c r="J257" s="25">
        <v>9</v>
      </c>
      <c r="K257" s="25">
        <v>9</v>
      </c>
      <c r="L257" s="25">
        <v>330</v>
      </c>
      <c r="M257" s="25" t="s">
        <v>63</v>
      </c>
      <c r="N257" s="25" t="s">
        <v>204</v>
      </c>
      <c r="O257" s="25"/>
      <c r="P257" s="25"/>
      <c r="Q257" s="25"/>
      <c r="R257" s="25"/>
      <c r="S257" s="25"/>
      <c r="T257" s="25"/>
      <c r="U257" s="25"/>
      <c r="V257" s="25"/>
      <c r="W257" s="25"/>
      <c r="X257" s="25"/>
      <c r="Y257" s="25"/>
      <c r="Z257" s="25"/>
      <c r="AA257" s="25"/>
    </row>
    <row r="258" spans="1:27" x14ac:dyDescent="0.25">
      <c r="A258" s="58">
        <v>42805</v>
      </c>
      <c r="B258" s="25"/>
      <c r="C258" s="25"/>
      <c r="D258" s="25" t="s">
        <v>414</v>
      </c>
      <c r="E258" s="25"/>
      <c r="F258" s="25"/>
      <c r="G258" s="25">
        <v>6</v>
      </c>
      <c r="H258" s="72" t="s">
        <v>285</v>
      </c>
      <c r="I258" s="25"/>
      <c r="J258" s="25">
        <v>2</v>
      </c>
      <c r="K258" s="25">
        <v>9.5</v>
      </c>
      <c r="L258" s="25">
        <v>331</v>
      </c>
      <c r="M258" s="25" t="s">
        <v>485</v>
      </c>
      <c r="N258" s="25"/>
      <c r="O258" s="25"/>
      <c r="P258" s="25"/>
      <c r="Q258" s="25"/>
      <c r="R258" s="25"/>
      <c r="S258" s="25"/>
      <c r="T258" s="25"/>
      <c r="U258" s="25"/>
      <c r="V258" s="25"/>
      <c r="W258" s="25"/>
      <c r="X258" s="25"/>
      <c r="Y258" s="25"/>
      <c r="Z258" s="25"/>
      <c r="AA258" s="25"/>
    </row>
    <row r="259" spans="1:27" x14ac:dyDescent="0.25">
      <c r="A259" s="58">
        <v>42805</v>
      </c>
      <c r="B259" s="25"/>
      <c r="C259" s="25"/>
      <c r="D259" s="25" t="s">
        <v>414</v>
      </c>
      <c r="E259" s="25"/>
      <c r="F259" s="25"/>
      <c r="G259" s="25">
        <v>6</v>
      </c>
      <c r="H259" s="72" t="s">
        <v>285</v>
      </c>
      <c r="I259" s="25"/>
      <c r="J259" s="25">
        <v>1</v>
      </c>
      <c r="K259" s="25">
        <v>16</v>
      </c>
      <c r="L259" s="25">
        <v>332</v>
      </c>
      <c r="M259" s="14" t="s">
        <v>152</v>
      </c>
      <c r="N259" s="25">
        <v>4</v>
      </c>
      <c r="O259" s="25"/>
      <c r="P259" s="25"/>
      <c r="Q259" s="25"/>
      <c r="R259" s="25"/>
      <c r="S259" s="25"/>
      <c r="T259" s="25"/>
      <c r="U259" s="25"/>
      <c r="V259" s="25"/>
      <c r="W259" s="25"/>
      <c r="X259" s="25"/>
      <c r="Y259" s="25"/>
      <c r="Z259" s="25"/>
      <c r="AA259" s="25"/>
    </row>
    <row r="260" spans="1:27" x14ac:dyDescent="0.25">
      <c r="A260" s="60">
        <v>42805</v>
      </c>
      <c r="D260" t="s">
        <v>414</v>
      </c>
      <c r="G260" s="25">
        <v>6</v>
      </c>
      <c r="H260" s="72" t="s">
        <v>285</v>
      </c>
      <c r="J260">
        <v>10</v>
      </c>
      <c r="K260">
        <v>5</v>
      </c>
      <c r="L260" s="1">
        <v>333</v>
      </c>
      <c r="M260" t="s">
        <v>172</v>
      </c>
    </row>
    <row r="261" spans="1:27" x14ac:dyDescent="0.25">
      <c r="A261" s="60">
        <v>42805</v>
      </c>
      <c r="D261" t="s">
        <v>414</v>
      </c>
      <c r="G261" s="25">
        <v>6</v>
      </c>
      <c r="H261" s="72" t="s">
        <v>285</v>
      </c>
      <c r="J261">
        <v>6</v>
      </c>
      <c r="K261">
        <v>4.5</v>
      </c>
      <c r="L261" s="1">
        <v>334</v>
      </c>
      <c r="M261" t="s">
        <v>172</v>
      </c>
    </row>
    <row r="262" spans="1:27" x14ac:dyDescent="0.25">
      <c r="A262" s="60">
        <v>42805</v>
      </c>
      <c r="D262" t="s">
        <v>414</v>
      </c>
      <c r="G262" s="25">
        <v>6</v>
      </c>
      <c r="H262" s="72" t="s">
        <v>285</v>
      </c>
      <c r="J262">
        <v>9</v>
      </c>
      <c r="K262">
        <v>4.5</v>
      </c>
      <c r="L262" s="1">
        <v>335</v>
      </c>
      <c r="M262" t="s">
        <v>172</v>
      </c>
    </row>
    <row r="263" spans="1:27" x14ac:dyDescent="0.25">
      <c r="A263" s="60">
        <v>42805</v>
      </c>
      <c r="D263" t="s">
        <v>414</v>
      </c>
      <c r="G263" s="25">
        <v>6</v>
      </c>
      <c r="H263" s="72" t="s">
        <v>285</v>
      </c>
      <c r="J263">
        <v>3</v>
      </c>
      <c r="K263">
        <v>3.5</v>
      </c>
      <c r="L263" s="1">
        <v>336</v>
      </c>
      <c r="M263" t="s">
        <v>172</v>
      </c>
    </row>
    <row r="264" spans="1:27" x14ac:dyDescent="0.25">
      <c r="A264" s="60">
        <v>42805</v>
      </c>
      <c r="D264" t="s">
        <v>414</v>
      </c>
      <c r="G264" s="25">
        <v>6</v>
      </c>
      <c r="H264" s="72" t="s">
        <v>285</v>
      </c>
      <c r="J264">
        <v>10</v>
      </c>
      <c r="K264">
        <v>5.3</v>
      </c>
      <c r="L264" s="1">
        <v>337</v>
      </c>
      <c r="M264" t="s">
        <v>422</v>
      </c>
      <c r="N264" t="s">
        <v>533</v>
      </c>
    </row>
    <row r="265" spans="1:27" x14ac:dyDescent="0.25">
      <c r="A265" s="60">
        <v>42805</v>
      </c>
      <c r="D265" t="s">
        <v>414</v>
      </c>
      <c r="G265" s="25">
        <v>6</v>
      </c>
      <c r="H265" s="72" t="s">
        <v>285</v>
      </c>
      <c r="J265">
        <v>3</v>
      </c>
      <c r="K265">
        <v>3.5</v>
      </c>
      <c r="L265" s="1">
        <v>338</v>
      </c>
      <c r="M265" t="s">
        <v>422</v>
      </c>
      <c r="N265" t="s">
        <v>534</v>
      </c>
    </row>
    <row r="266" spans="1:27" x14ac:dyDescent="0.25">
      <c r="A266" s="60">
        <v>42805</v>
      </c>
      <c r="D266" t="s">
        <v>414</v>
      </c>
      <c r="G266">
        <v>3</v>
      </c>
      <c r="H266" s="29" t="s">
        <v>272</v>
      </c>
      <c r="J266">
        <v>3</v>
      </c>
      <c r="K266">
        <v>6</v>
      </c>
      <c r="L266" s="17">
        <v>339</v>
      </c>
      <c r="M266" s="17" t="s">
        <v>153</v>
      </c>
    </row>
    <row r="267" spans="1:27" x14ac:dyDescent="0.25">
      <c r="A267" s="60">
        <v>42805</v>
      </c>
      <c r="D267" t="s">
        <v>414</v>
      </c>
      <c r="G267" s="86">
        <v>3</v>
      </c>
      <c r="H267" s="29" t="s">
        <v>272</v>
      </c>
      <c r="J267">
        <v>3</v>
      </c>
      <c r="K267">
        <v>4</v>
      </c>
      <c r="L267" s="17">
        <v>340</v>
      </c>
      <c r="M267" s="17" t="s">
        <v>153</v>
      </c>
      <c r="T267" t="s">
        <v>535</v>
      </c>
    </row>
    <row r="268" spans="1:27" x14ac:dyDescent="0.25">
      <c r="A268" s="60">
        <v>42805</v>
      </c>
      <c r="D268" t="s">
        <v>414</v>
      </c>
      <c r="G268">
        <v>1</v>
      </c>
      <c r="H268" s="29" t="s">
        <v>254</v>
      </c>
      <c r="J268">
        <v>6</v>
      </c>
      <c r="K268">
        <v>3.5</v>
      </c>
      <c r="L268" s="1">
        <v>341</v>
      </c>
      <c r="M268" t="s">
        <v>485</v>
      </c>
    </row>
    <row r="269" spans="1:27" x14ac:dyDescent="0.25">
      <c r="A269" s="60">
        <v>42805</v>
      </c>
      <c r="D269" t="s">
        <v>414</v>
      </c>
      <c r="G269" s="86">
        <v>1</v>
      </c>
      <c r="H269" s="29" t="s">
        <v>254</v>
      </c>
      <c r="J269">
        <v>5</v>
      </c>
      <c r="K269">
        <v>3.5</v>
      </c>
      <c r="L269" s="1">
        <v>342</v>
      </c>
      <c r="M269" s="14" t="s">
        <v>315</v>
      </c>
    </row>
    <row r="270" spans="1:27" x14ac:dyDescent="0.25">
      <c r="A270" s="60">
        <v>42805</v>
      </c>
      <c r="D270" t="s">
        <v>414</v>
      </c>
      <c r="G270" s="86">
        <v>1</v>
      </c>
      <c r="H270" s="29" t="s">
        <v>254</v>
      </c>
      <c r="J270">
        <v>6</v>
      </c>
      <c r="K270">
        <v>4</v>
      </c>
      <c r="L270" s="1">
        <v>343</v>
      </c>
      <c r="M270" s="14" t="s">
        <v>315</v>
      </c>
    </row>
    <row r="271" spans="1:27" x14ac:dyDescent="0.25">
      <c r="A271" s="60">
        <v>42805</v>
      </c>
      <c r="D271" t="s">
        <v>414</v>
      </c>
      <c r="G271" s="86">
        <v>1</v>
      </c>
      <c r="H271" s="29" t="s">
        <v>254</v>
      </c>
      <c r="J271">
        <v>2</v>
      </c>
      <c r="K271">
        <v>5.5</v>
      </c>
      <c r="L271" s="1">
        <v>344</v>
      </c>
      <c r="M271" s="14" t="s">
        <v>315</v>
      </c>
    </row>
    <row r="272" spans="1:27" x14ac:dyDescent="0.25">
      <c r="A272" s="60">
        <v>42805</v>
      </c>
      <c r="D272" t="s">
        <v>414</v>
      </c>
      <c r="G272" s="86">
        <v>1</v>
      </c>
      <c r="H272" s="29" t="s">
        <v>254</v>
      </c>
      <c r="J272">
        <v>5</v>
      </c>
      <c r="K272">
        <v>4.5</v>
      </c>
      <c r="L272" s="1">
        <v>345</v>
      </c>
      <c r="M272" t="s">
        <v>485</v>
      </c>
    </row>
    <row r="273" spans="1:14" x14ac:dyDescent="0.25">
      <c r="A273" s="60">
        <v>42805</v>
      </c>
      <c r="D273" t="s">
        <v>414</v>
      </c>
      <c r="G273" s="86">
        <v>1</v>
      </c>
      <c r="H273" s="29" t="s">
        <v>254</v>
      </c>
      <c r="J273">
        <v>4</v>
      </c>
      <c r="K273">
        <v>5</v>
      </c>
      <c r="L273" s="1">
        <v>346</v>
      </c>
      <c r="M273" s="14" t="s">
        <v>315</v>
      </c>
      <c r="N273" t="s">
        <v>533</v>
      </c>
    </row>
    <row r="274" spans="1:14" x14ac:dyDescent="0.25">
      <c r="A274" s="60">
        <v>42805</v>
      </c>
      <c r="D274" t="s">
        <v>414</v>
      </c>
      <c r="G274" s="86">
        <v>1</v>
      </c>
      <c r="H274" s="29" t="s">
        <v>254</v>
      </c>
      <c r="J274">
        <v>4</v>
      </c>
      <c r="K274">
        <v>3.2</v>
      </c>
      <c r="L274" s="1">
        <v>347</v>
      </c>
      <c r="M274" t="s">
        <v>181</v>
      </c>
      <c r="N274" t="s">
        <v>536</v>
      </c>
    </row>
    <row r="275" spans="1:14" x14ac:dyDescent="0.25">
      <c r="A275" s="60">
        <v>42805</v>
      </c>
      <c r="D275" t="s">
        <v>414</v>
      </c>
      <c r="G275" s="86">
        <v>1</v>
      </c>
      <c r="H275" s="29" t="s">
        <v>254</v>
      </c>
      <c r="J275">
        <v>5</v>
      </c>
      <c r="K275">
        <v>1.8</v>
      </c>
      <c r="L275" s="1">
        <v>348</v>
      </c>
      <c r="M275" s="14" t="s">
        <v>315</v>
      </c>
    </row>
    <row r="276" spans="1:14" x14ac:dyDescent="0.25">
      <c r="A276" s="60">
        <v>42805</v>
      </c>
      <c r="D276" t="s">
        <v>407</v>
      </c>
      <c r="G276">
        <v>3</v>
      </c>
      <c r="H276" s="29" t="s">
        <v>272</v>
      </c>
      <c r="J276">
        <v>1</v>
      </c>
      <c r="K276">
        <v>6.5</v>
      </c>
      <c r="L276" s="1">
        <v>349</v>
      </c>
      <c r="M276" s="14" t="s">
        <v>95</v>
      </c>
    </row>
    <row r="277" spans="1:14" x14ac:dyDescent="0.25">
      <c r="A277" s="60">
        <v>42805</v>
      </c>
      <c r="D277" t="s">
        <v>407</v>
      </c>
      <c r="G277" s="86">
        <v>3</v>
      </c>
      <c r="H277" s="29" t="s">
        <v>272</v>
      </c>
      <c r="J277">
        <v>1</v>
      </c>
      <c r="K277">
        <v>7</v>
      </c>
      <c r="L277" s="1">
        <v>350</v>
      </c>
      <c r="M277" s="14" t="s">
        <v>95</v>
      </c>
    </row>
    <row r="278" spans="1:14" x14ac:dyDescent="0.25">
      <c r="A278" s="60">
        <v>42805</v>
      </c>
      <c r="D278" t="s">
        <v>407</v>
      </c>
      <c r="G278" s="86">
        <v>3</v>
      </c>
      <c r="H278" s="29" t="s">
        <v>272</v>
      </c>
      <c r="J278">
        <v>2</v>
      </c>
      <c r="K278">
        <v>5</v>
      </c>
      <c r="L278" s="1">
        <v>351</v>
      </c>
      <c r="M278" s="14" t="s">
        <v>95</v>
      </c>
    </row>
    <row r="279" spans="1:14" x14ac:dyDescent="0.25">
      <c r="A279" s="60">
        <v>42805</v>
      </c>
      <c r="D279" t="s">
        <v>407</v>
      </c>
      <c r="G279">
        <v>6</v>
      </c>
      <c r="H279" s="29" t="s">
        <v>285</v>
      </c>
      <c r="J279">
        <v>9</v>
      </c>
      <c r="K279">
        <v>30</v>
      </c>
      <c r="L279" s="1">
        <v>352</v>
      </c>
      <c r="M279" t="s">
        <v>176</v>
      </c>
      <c r="N279">
        <v>7</v>
      </c>
    </row>
    <row r="280" spans="1:14" x14ac:dyDescent="0.25">
      <c r="A280" s="60">
        <v>42805</v>
      </c>
      <c r="D280" t="s">
        <v>407</v>
      </c>
      <c r="G280" s="86">
        <v>6</v>
      </c>
      <c r="H280" s="29" t="s">
        <v>285</v>
      </c>
      <c r="J280">
        <v>6</v>
      </c>
      <c r="K280">
        <v>7</v>
      </c>
      <c r="L280" s="1">
        <v>353</v>
      </c>
      <c r="M280" t="s">
        <v>63</v>
      </c>
    </row>
    <row r="281" spans="1:14" x14ac:dyDescent="0.25">
      <c r="A281" s="60">
        <v>42805</v>
      </c>
      <c r="D281" t="s">
        <v>407</v>
      </c>
      <c r="G281" s="86">
        <v>6</v>
      </c>
      <c r="H281" s="29" t="s">
        <v>285</v>
      </c>
      <c r="J281">
        <v>4</v>
      </c>
      <c r="K281">
        <v>6</v>
      </c>
      <c r="L281" s="1">
        <v>354</v>
      </c>
      <c r="M281" s="14" t="s">
        <v>315</v>
      </c>
    </row>
    <row r="282" spans="1:14" x14ac:dyDescent="0.25">
      <c r="A282" s="60">
        <v>42805</v>
      </c>
      <c r="D282" t="s">
        <v>407</v>
      </c>
      <c r="G282" s="86">
        <v>6</v>
      </c>
      <c r="H282" s="29" t="s">
        <v>285</v>
      </c>
      <c r="J282">
        <v>9</v>
      </c>
      <c r="K282">
        <v>4.5</v>
      </c>
      <c r="L282" s="1">
        <v>355</v>
      </c>
      <c r="M282" t="s">
        <v>63</v>
      </c>
    </row>
    <row r="283" spans="1:14" x14ac:dyDescent="0.25">
      <c r="A283" s="60">
        <v>42805</v>
      </c>
      <c r="D283" t="s">
        <v>407</v>
      </c>
      <c r="G283" s="86">
        <v>6</v>
      </c>
      <c r="H283" s="29" t="s">
        <v>285</v>
      </c>
      <c r="J283">
        <v>1</v>
      </c>
      <c r="K283">
        <v>7.5</v>
      </c>
      <c r="L283" s="1">
        <v>356</v>
      </c>
      <c r="M283" s="14" t="s">
        <v>95</v>
      </c>
    </row>
    <row r="284" spans="1:14" x14ac:dyDescent="0.25">
      <c r="A284" s="60">
        <v>42805</v>
      </c>
      <c r="D284" t="s">
        <v>407</v>
      </c>
      <c r="G284" s="86">
        <v>6</v>
      </c>
      <c r="H284" s="29" t="s">
        <v>285</v>
      </c>
      <c r="J284">
        <v>1</v>
      </c>
      <c r="K284">
        <v>10</v>
      </c>
      <c r="L284" s="1">
        <v>357</v>
      </c>
      <c r="M284" s="14" t="s">
        <v>95</v>
      </c>
    </row>
    <row r="285" spans="1:14" x14ac:dyDescent="0.25">
      <c r="A285" s="60">
        <v>42805</v>
      </c>
      <c r="D285" t="s">
        <v>407</v>
      </c>
      <c r="G285" s="86">
        <v>6</v>
      </c>
      <c r="H285" s="29" t="s">
        <v>285</v>
      </c>
      <c r="J285">
        <v>1</v>
      </c>
      <c r="K285">
        <v>5</v>
      </c>
      <c r="L285" s="1">
        <v>358</v>
      </c>
      <c r="M285" s="14" t="s">
        <v>95</v>
      </c>
    </row>
    <row r="286" spans="1:14" x14ac:dyDescent="0.25">
      <c r="A286" s="60">
        <v>42805</v>
      </c>
      <c r="D286" t="s">
        <v>407</v>
      </c>
      <c r="G286" s="86">
        <v>6</v>
      </c>
      <c r="H286" s="29" t="s">
        <v>285</v>
      </c>
      <c r="J286">
        <v>9</v>
      </c>
      <c r="K286">
        <v>7</v>
      </c>
      <c r="L286" s="1">
        <v>359</v>
      </c>
      <c r="M286" t="s">
        <v>63</v>
      </c>
    </row>
    <row r="287" spans="1:14" x14ac:dyDescent="0.25">
      <c r="A287" s="60">
        <v>42805</v>
      </c>
      <c r="D287" t="s">
        <v>407</v>
      </c>
      <c r="G287" s="86">
        <v>6</v>
      </c>
      <c r="H287" s="29" t="s">
        <v>285</v>
      </c>
      <c r="J287">
        <v>5</v>
      </c>
      <c r="K287">
        <v>7</v>
      </c>
      <c r="L287" s="1">
        <v>360</v>
      </c>
      <c r="M287" t="s">
        <v>485</v>
      </c>
    </row>
    <row r="288" spans="1:14" x14ac:dyDescent="0.25">
      <c r="A288" s="60">
        <v>42805</v>
      </c>
      <c r="D288" t="s">
        <v>407</v>
      </c>
      <c r="G288" s="86">
        <v>6</v>
      </c>
      <c r="H288" s="29" t="s">
        <v>285</v>
      </c>
      <c r="J288">
        <v>3</v>
      </c>
      <c r="K288">
        <v>5</v>
      </c>
      <c r="L288" s="1">
        <v>361</v>
      </c>
      <c r="M288" t="s">
        <v>485</v>
      </c>
    </row>
    <row r="289" spans="1:19" x14ac:dyDescent="0.25">
      <c r="A289" s="60">
        <v>42805</v>
      </c>
      <c r="D289" t="s">
        <v>407</v>
      </c>
      <c r="G289">
        <v>8</v>
      </c>
      <c r="H289" s="29" t="s">
        <v>370</v>
      </c>
      <c r="J289">
        <v>7</v>
      </c>
      <c r="K289">
        <v>53</v>
      </c>
      <c r="L289" s="1">
        <v>362</v>
      </c>
      <c r="M289" t="s">
        <v>176</v>
      </c>
      <c r="N289">
        <v>7</v>
      </c>
    </row>
    <row r="290" spans="1:19" x14ac:dyDescent="0.25">
      <c r="A290" s="60">
        <v>42805</v>
      </c>
      <c r="D290" t="s">
        <v>407</v>
      </c>
      <c r="G290" s="86">
        <v>8</v>
      </c>
      <c r="H290" s="29" t="s">
        <v>370</v>
      </c>
      <c r="J290">
        <v>5</v>
      </c>
      <c r="K290">
        <v>6</v>
      </c>
      <c r="L290" s="1">
        <v>363</v>
      </c>
      <c r="M290" t="s">
        <v>485</v>
      </c>
    </row>
    <row r="291" spans="1:19" x14ac:dyDescent="0.25">
      <c r="A291" s="60">
        <v>42805</v>
      </c>
      <c r="D291" t="s">
        <v>407</v>
      </c>
      <c r="G291" s="86">
        <v>8</v>
      </c>
      <c r="H291" s="29" t="s">
        <v>370</v>
      </c>
      <c r="J291">
        <v>8</v>
      </c>
      <c r="K291">
        <v>5.5</v>
      </c>
      <c r="L291" s="1">
        <v>364</v>
      </c>
      <c r="M291" t="s">
        <v>485</v>
      </c>
    </row>
    <row r="292" spans="1:19" x14ac:dyDescent="0.25">
      <c r="A292" s="60">
        <v>42805</v>
      </c>
      <c r="D292" t="s">
        <v>407</v>
      </c>
      <c r="G292" s="86">
        <v>8</v>
      </c>
      <c r="H292" s="29" t="s">
        <v>370</v>
      </c>
      <c r="J292">
        <v>7</v>
      </c>
      <c r="K292">
        <v>4.5</v>
      </c>
      <c r="L292" s="1">
        <v>365</v>
      </c>
      <c r="M292" t="s">
        <v>485</v>
      </c>
    </row>
    <row r="293" spans="1:19" x14ac:dyDescent="0.25">
      <c r="A293" s="60">
        <v>42805</v>
      </c>
      <c r="D293" t="s">
        <v>407</v>
      </c>
      <c r="G293" s="86">
        <v>8</v>
      </c>
      <c r="H293" s="29" t="s">
        <v>370</v>
      </c>
      <c r="J293">
        <v>14</v>
      </c>
      <c r="K293">
        <v>7</v>
      </c>
      <c r="L293" s="1">
        <v>366</v>
      </c>
      <c r="M293" t="s">
        <v>485</v>
      </c>
    </row>
    <row r="294" spans="1:19" x14ac:dyDescent="0.25">
      <c r="A294" s="60">
        <v>42805</v>
      </c>
      <c r="D294" t="s">
        <v>407</v>
      </c>
      <c r="G294" s="86">
        <v>8</v>
      </c>
      <c r="H294" s="29" t="s">
        <v>370</v>
      </c>
      <c r="J294">
        <v>8</v>
      </c>
      <c r="K294">
        <v>4.5</v>
      </c>
      <c r="L294" s="1">
        <v>367</v>
      </c>
      <c r="M294" t="s">
        <v>485</v>
      </c>
    </row>
    <row r="295" spans="1:19" x14ac:dyDescent="0.25">
      <c r="A295" s="60">
        <v>42805</v>
      </c>
      <c r="D295" t="s">
        <v>407</v>
      </c>
      <c r="G295" s="86">
        <v>8</v>
      </c>
      <c r="H295" s="29" t="s">
        <v>370</v>
      </c>
      <c r="J295">
        <v>4</v>
      </c>
      <c r="K295">
        <v>9</v>
      </c>
      <c r="L295" s="1">
        <v>368</v>
      </c>
      <c r="M295" t="s">
        <v>63</v>
      </c>
    </row>
    <row r="296" spans="1:19" x14ac:dyDescent="0.25">
      <c r="A296" s="60">
        <v>42805</v>
      </c>
      <c r="D296" t="s">
        <v>407</v>
      </c>
      <c r="G296" s="86">
        <v>8</v>
      </c>
      <c r="H296" s="29" t="s">
        <v>370</v>
      </c>
      <c r="J296">
        <v>4</v>
      </c>
      <c r="K296">
        <v>5.5</v>
      </c>
      <c r="L296" s="1">
        <v>369</v>
      </c>
      <c r="M296" t="s">
        <v>63</v>
      </c>
    </row>
    <row r="297" spans="1:19" x14ac:dyDescent="0.25">
      <c r="A297" s="60">
        <v>42805</v>
      </c>
      <c r="D297" t="s">
        <v>407</v>
      </c>
      <c r="G297" s="86">
        <v>8</v>
      </c>
      <c r="H297" s="29" t="s">
        <v>370</v>
      </c>
      <c r="J297">
        <v>2</v>
      </c>
      <c r="K297">
        <v>5</v>
      </c>
      <c r="L297" s="1">
        <v>370</v>
      </c>
      <c r="M297" s="14" t="s">
        <v>315</v>
      </c>
    </row>
    <row r="298" spans="1:19" x14ac:dyDescent="0.25">
      <c r="A298" s="60">
        <v>42805</v>
      </c>
      <c r="D298" t="s">
        <v>407</v>
      </c>
      <c r="G298" s="86">
        <v>8</v>
      </c>
      <c r="H298" s="29" t="s">
        <v>370</v>
      </c>
      <c r="J298">
        <v>2</v>
      </c>
      <c r="K298">
        <v>16</v>
      </c>
      <c r="L298" s="1">
        <v>371</v>
      </c>
      <c r="M298" t="s">
        <v>176</v>
      </c>
      <c r="N298">
        <v>4</v>
      </c>
    </row>
    <row r="299" spans="1:19" x14ac:dyDescent="0.25">
      <c r="A299" s="60">
        <v>42805</v>
      </c>
      <c r="D299" t="s">
        <v>407</v>
      </c>
      <c r="G299" s="86">
        <v>8</v>
      </c>
      <c r="H299" s="29" t="s">
        <v>370</v>
      </c>
      <c r="J299">
        <v>1</v>
      </c>
      <c r="K299">
        <v>24</v>
      </c>
      <c r="L299" s="1">
        <v>372</v>
      </c>
      <c r="M299" s="14" t="s">
        <v>95</v>
      </c>
    </row>
    <row r="300" spans="1:19" x14ac:dyDescent="0.25">
      <c r="A300" s="60">
        <v>42805</v>
      </c>
      <c r="D300" t="s">
        <v>407</v>
      </c>
      <c r="G300" s="86">
        <v>8</v>
      </c>
      <c r="H300" s="29" t="s">
        <v>370</v>
      </c>
      <c r="J300">
        <v>2</v>
      </c>
      <c r="K300">
        <v>19</v>
      </c>
      <c r="L300" s="1">
        <v>373</v>
      </c>
      <c r="M300" s="14" t="s">
        <v>95</v>
      </c>
    </row>
    <row r="301" spans="1:19" x14ac:dyDescent="0.25">
      <c r="A301" s="60">
        <v>42805</v>
      </c>
      <c r="D301" t="s">
        <v>407</v>
      </c>
      <c r="G301" s="86">
        <v>8</v>
      </c>
      <c r="H301" s="29" t="s">
        <v>370</v>
      </c>
      <c r="J301">
        <v>1</v>
      </c>
      <c r="K301">
        <v>8</v>
      </c>
      <c r="L301" s="1">
        <v>374</v>
      </c>
      <c r="M301" s="14" t="s">
        <v>95</v>
      </c>
    </row>
    <row r="302" spans="1:19" x14ac:dyDescent="0.25">
      <c r="A302" s="60">
        <v>42805</v>
      </c>
      <c r="D302" t="s">
        <v>407</v>
      </c>
      <c r="G302" s="86">
        <v>8</v>
      </c>
      <c r="H302" s="29" t="s">
        <v>370</v>
      </c>
      <c r="J302">
        <v>2</v>
      </c>
      <c r="K302">
        <v>6.5</v>
      </c>
      <c r="L302" s="1">
        <v>375</v>
      </c>
      <c r="M302" s="14" t="s">
        <v>315</v>
      </c>
      <c r="S302" t="s">
        <v>538</v>
      </c>
    </row>
    <row r="303" spans="1:19" x14ac:dyDescent="0.25">
      <c r="A303" s="60">
        <v>42805</v>
      </c>
      <c r="D303" t="s">
        <v>407</v>
      </c>
      <c r="G303" s="86">
        <v>8</v>
      </c>
      <c r="H303" s="29" t="s">
        <v>370</v>
      </c>
      <c r="J303">
        <v>4</v>
      </c>
      <c r="K303">
        <v>3.8</v>
      </c>
      <c r="L303" s="1">
        <v>376</v>
      </c>
      <c r="M303" s="14" t="s">
        <v>315</v>
      </c>
    </row>
    <row r="304" spans="1:19" x14ac:dyDescent="0.25">
      <c r="A304" s="60">
        <v>42805</v>
      </c>
      <c r="D304" t="s">
        <v>407</v>
      </c>
      <c r="G304" s="86">
        <v>8</v>
      </c>
      <c r="H304" s="29" t="s">
        <v>370</v>
      </c>
      <c r="J304">
        <v>5</v>
      </c>
      <c r="K304">
        <v>1.3</v>
      </c>
      <c r="L304" s="1">
        <v>377</v>
      </c>
      <c r="M304" t="s">
        <v>539</v>
      </c>
    </row>
    <row r="305" spans="1:19" x14ac:dyDescent="0.25">
      <c r="A305" s="60">
        <v>42805</v>
      </c>
      <c r="D305" t="s">
        <v>407</v>
      </c>
      <c r="G305" s="86">
        <v>8</v>
      </c>
      <c r="H305" s="29" t="s">
        <v>370</v>
      </c>
      <c r="J305">
        <v>10</v>
      </c>
      <c r="K305">
        <v>5</v>
      </c>
      <c r="L305" s="1">
        <v>378</v>
      </c>
      <c r="M305" t="s">
        <v>485</v>
      </c>
    </row>
    <row r="306" spans="1:19" x14ac:dyDescent="0.25">
      <c r="A306" s="60">
        <v>42805</v>
      </c>
      <c r="D306" t="s">
        <v>407</v>
      </c>
      <c r="G306">
        <v>10</v>
      </c>
      <c r="H306" s="29" t="s">
        <v>365</v>
      </c>
      <c r="J306">
        <v>11</v>
      </c>
      <c r="K306">
        <v>6</v>
      </c>
      <c r="L306" s="1">
        <v>379</v>
      </c>
      <c r="M306" t="s">
        <v>485</v>
      </c>
    </row>
    <row r="307" spans="1:19" x14ac:dyDescent="0.25">
      <c r="A307" s="60">
        <v>42805</v>
      </c>
      <c r="D307" t="s">
        <v>407</v>
      </c>
      <c r="G307" s="86">
        <v>10</v>
      </c>
      <c r="H307" s="29" t="s">
        <v>365</v>
      </c>
      <c r="J307">
        <v>10</v>
      </c>
      <c r="K307">
        <v>7</v>
      </c>
      <c r="L307" s="1">
        <v>380</v>
      </c>
      <c r="M307" t="s">
        <v>485</v>
      </c>
    </row>
    <row r="308" spans="1:19" x14ac:dyDescent="0.25">
      <c r="A308" s="60">
        <v>42805</v>
      </c>
      <c r="D308" t="s">
        <v>407</v>
      </c>
      <c r="G308" s="86">
        <v>10</v>
      </c>
      <c r="H308" s="29" t="s">
        <v>365</v>
      </c>
      <c r="J308">
        <v>7</v>
      </c>
      <c r="K308">
        <v>9.5</v>
      </c>
      <c r="L308" s="1">
        <v>381</v>
      </c>
      <c r="M308" t="s">
        <v>485</v>
      </c>
    </row>
    <row r="309" spans="1:19" x14ac:dyDescent="0.25">
      <c r="A309" s="60">
        <v>42805</v>
      </c>
      <c r="D309" t="s">
        <v>407</v>
      </c>
      <c r="G309" s="86">
        <v>10</v>
      </c>
      <c r="H309" s="29" t="s">
        <v>365</v>
      </c>
      <c r="J309">
        <v>2</v>
      </c>
      <c r="K309">
        <v>5</v>
      </c>
      <c r="L309" s="1">
        <v>382</v>
      </c>
      <c r="M309" s="14" t="s">
        <v>315</v>
      </c>
      <c r="S309" t="s">
        <v>534</v>
      </c>
    </row>
    <row r="310" spans="1:19" x14ac:dyDescent="0.25">
      <c r="A310" s="60">
        <v>42805</v>
      </c>
      <c r="D310" t="s">
        <v>407</v>
      </c>
      <c r="G310" s="86">
        <v>10</v>
      </c>
      <c r="H310" s="29" t="s">
        <v>365</v>
      </c>
      <c r="J310">
        <v>4</v>
      </c>
      <c r="K310">
        <v>10</v>
      </c>
      <c r="L310" s="1">
        <v>383</v>
      </c>
      <c r="M310" t="s">
        <v>63</v>
      </c>
      <c r="S310" t="s">
        <v>185</v>
      </c>
    </row>
    <row r="311" spans="1:19" x14ac:dyDescent="0.25">
      <c r="A311" s="60">
        <v>42805</v>
      </c>
      <c r="D311" t="s">
        <v>407</v>
      </c>
      <c r="G311" s="86">
        <v>10</v>
      </c>
      <c r="H311" s="29" t="s">
        <v>365</v>
      </c>
      <c r="J311">
        <v>6</v>
      </c>
      <c r="K311">
        <v>11.5</v>
      </c>
      <c r="L311" s="1">
        <v>384</v>
      </c>
      <c r="M311" t="s">
        <v>63</v>
      </c>
      <c r="S311" t="s">
        <v>540</v>
      </c>
    </row>
    <row r="312" spans="1:19" x14ac:dyDescent="0.25">
      <c r="A312" s="60">
        <v>42805</v>
      </c>
      <c r="D312" t="s">
        <v>407</v>
      </c>
      <c r="G312" s="86">
        <v>10</v>
      </c>
      <c r="H312" s="29" t="s">
        <v>365</v>
      </c>
      <c r="J312">
        <v>8</v>
      </c>
      <c r="K312">
        <v>14.5</v>
      </c>
      <c r="L312" s="1">
        <v>385</v>
      </c>
      <c r="M312" t="s">
        <v>63</v>
      </c>
      <c r="S312" t="s">
        <v>541</v>
      </c>
    </row>
    <row r="313" spans="1:19" ht="15" customHeight="1" x14ac:dyDescent="0.25">
      <c r="M313" s="14"/>
    </row>
  </sheetData>
  <autoFilter ref="A1:AA3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000"/>
  <sheetViews>
    <sheetView workbookViewId="0">
      <selection activeCell="L22" sqref="L22"/>
    </sheetView>
  </sheetViews>
  <sheetFormatPr baseColWidth="10" defaultColWidth="14.42578125" defaultRowHeight="15" customHeight="1" x14ac:dyDescent="0.25"/>
  <cols>
    <col min="1" max="1" width="10.7109375" customWidth="1"/>
    <col min="2" max="2" width="16.28515625" customWidth="1"/>
    <col min="3" max="13" width="11.42578125" customWidth="1"/>
    <col min="14" max="26" width="10.7109375" customWidth="1"/>
  </cols>
  <sheetData>
    <row r="1" spans="1:24" x14ac:dyDescent="0.25">
      <c r="A1" t="s">
        <v>350</v>
      </c>
      <c r="B1" s="14" t="s">
        <v>131</v>
      </c>
      <c r="C1" s="29" t="s">
        <v>81</v>
      </c>
      <c r="D1" s="29" t="s">
        <v>23</v>
      </c>
      <c r="E1" s="29" t="s">
        <v>11</v>
      </c>
      <c r="F1" s="29" t="s">
        <v>352</v>
      </c>
      <c r="G1" s="4" t="s">
        <v>353</v>
      </c>
      <c r="H1" s="4" t="s">
        <v>354</v>
      </c>
      <c r="I1" s="4" t="s">
        <v>355</v>
      </c>
      <c r="J1" s="4" t="s">
        <v>356</v>
      </c>
      <c r="K1" s="4" t="s">
        <v>357</v>
      </c>
      <c r="L1" s="4" t="s">
        <v>18</v>
      </c>
      <c r="M1" s="4" t="s">
        <v>19</v>
      </c>
      <c r="N1" s="4" t="s">
        <v>358</v>
      </c>
      <c r="O1" s="4" t="s">
        <v>359</v>
      </c>
      <c r="P1" s="4" t="s">
        <v>360</v>
      </c>
      <c r="R1" s="14" t="s">
        <v>2</v>
      </c>
      <c r="S1" s="14" t="s">
        <v>9</v>
      </c>
      <c r="T1" s="14" t="s">
        <v>10</v>
      </c>
      <c r="U1" s="14" t="s">
        <v>11</v>
      </c>
      <c r="V1" s="14" t="s">
        <v>1</v>
      </c>
      <c r="W1" s="14" t="s">
        <v>361</v>
      </c>
      <c r="X1" s="14" t="s">
        <v>37</v>
      </c>
    </row>
    <row r="2" spans="1:24" x14ac:dyDescent="0.25">
      <c r="A2" t="s">
        <v>362</v>
      </c>
      <c r="B2" s="14" t="s">
        <v>363</v>
      </c>
      <c r="C2" s="29" t="s">
        <v>364</v>
      </c>
      <c r="D2" s="29">
        <v>36</v>
      </c>
      <c r="E2" s="29">
        <v>26</v>
      </c>
      <c r="F2" s="35" t="s">
        <v>365</v>
      </c>
      <c r="G2" s="36">
        <v>12.5</v>
      </c>
      <c r="H2" s="36"/>
      <c r="I2" s="36"/>
      <c r="J2" s="36"/>
      <c r="K2" s="36"/>
      <c r="L2" s="36"/>
      <c r="M2" s="37" t="s">
        <v>366</v>
      </c>
      <c r="N2" s="36">
        <v>2</v>
      </c>
      <c r="O2" s="36">
        <v>5</v>
      </c>
      <c r="P2" s="36">
        <v>5</v>
      </c>
      <c r="R2" s="14" t="s">
        <v>253</v>
      </c>
      <c r="S2" s="14" t="s">
        <v>367</v>
      </c>
      <c r="T2" s="14">
        <v>36</v>
      </c>
      <c r="U2" s="14">
        <v>26</v>
      </c>
      <c r="V2" s="14"/>
      <c r="W2" s="14" t="s">
        <v>368</v>
      </c>
      <c r="X2" s="14"/>
    </row>
    <row r="3" spans="1:24" x14ac:dyDescent="0.25">
      <c r="A3" t="s">
        <v>362</v>
      </c>
      <c r="B3" s="14" t="s">
        <v>369</v>
      </c>
      <c r="C3" s="29" t="s">
        <v>364</v>
      </c>
      <c r="D3" s="29">
        <v>36</v>
      </c>
      <c r="E3" s="29"/>
      <c r="F3" s="38" t="s">
        <v>370</v>
      </c>
      <c r="G3" s="4" t="s">
        <v>371</v>
      </c>
      <c r="H3" s="4"/>
      <c r="I3" s="4"/>
      <c r="J3" s="4"/>
      <c r="K3" s="4"/>
      <c r="L3" s="4"/>
      <c r="M3" s="37" t="s">
        <v>366</v>
      </c>
      <c r="N3" s="4">
        <v>2</v>
      </c>
      <c r="O3" s="4">
        <v>7</v>
      </c>
      <c r="P3" s="4">
        <v>6</v>
      </c>
      <c r="R3" s="14" t="s">
        <v>301</v>
      </c>
      <c r="S3" s="14" t="s">
        <v>372</v>
      </c>
      <c r="T3" s="14">
        <v>48</v>
      </c>
      <c r="U3" s="14">
        <v>27</v>
      </c>
      <c r="V3" s="14"/>
      <c r="W3" s="14" t="s">
        <v>373</v>
      </c>
      <c r="X3" s="14" t="s">
        <v>374</v>
      </c>
    </row>
    <row r="4" spans="1:24" x14ac:dyDescent="0.25">
      <c r="A4" t="s">
        <v>362</v>
      </c>
      <c r="B4" s="14" t="s">
        <v>375</v>
      </c>
      <c r="C4" s="29" t="s">
        <v>364</v>
      </c>
      <c r="D4" s="29">
        <v>36</v>
      </c>
      <c r="E4" s="29"/>
      <c r="F4" s="39" t="s">
        <v>285</v>
      </c>
      <c r="G4" s="4">
        <v>5.73</v>
      </c>
      <c r="H4" s="4"/>
      <c r="I4" s="4"/>
      <c r="J4" s="4"/>
      <c r="K4" s="4"/>
      <c r="L4" s="4"/>
      <c r="M4" s="37" t="s">
        <v>366</v>
      </c>
      <c r="N4" s="4">
        <v>2</v>
      </c>
      <c r="O4" s="4">
        <v>6</v>
      </c>
      <c r="P4" s="4">
        <v>6</v>
      </c>
      <c r="R4" s="14" t="s">
        <v>334</v>
      </c>
      <c r="S4" s="14" t="s">
        <v>377</v>
      </c>
      <c r="T4" s="5" t="s">
        <v>106</v>
      </c>
      <c r="U4" s="14">
        <v>28</v>
      </c>
      <c r="V4" s="14"/>
      <c r="W4" s="14"/>
      <c r="X4" s="14" t="s">
        <v>378</v>
      </c>
    </row>
    <row r="5" spans="1:24" x14ac:dyDescent="0.25">
      <c r="A5" t="s">
        <v>362</v>
      </c>
      <c r="B5" s="14" t="s">
        <v>379</v>
      </c>
      <c r="C5" s="29" t="s">
        <v>364</v>
      </c>
      <c r="D5" s="29">
        <v>36</v>
      </c>
      <c r="E5" s="29"/>
      <c r="F5" s="40" t="s">
        <v>272</v>
      </c>
      <c r="G5" s="4" t="s">
        <v>28</v>
      </c>
      <c r="H5" s="4" t="s">
        <v>28</v>
      </c>
      <c r="I5" s="4"/>
      <c r="J5" s="4"/>
      <c r="K5" s="4"/>
      <c r="L5" s="4"/>
      <c r="M5" s="37" t="s">
        <v>366</v>
      </c>
      <c r="N5" s="4" t="s">
        <v>28</v>
      </c>
      <c r="O5" s="4" t="s">
        <v>28</v>
      </c>
      <c r="P5" s="4" t="s">
        <v>28</v>
      </c>
      <c r="R5" s="14" t="s">
        <v>381</v>
      </c>
      <c r="S5" s="14" t="s">
        <v>382</v>
      </c>
      <c r="T5" s="14">
        <v>30</v>
      </c>
      <c r="U5" s="14">
        <v>29</v>
      </c>
      <c r="V5" s="14"/>
      <c r="W5" s="14" t="s">
        <v>383</v>
      </c>
      <c r="X5" s="14" t="s">
        <v>384</v>
      </c>
    </row>
    <row r="6" spans="1:24" hidden="1" x14ac:dyDescent="0.25">
      <c r="A6" t="s">
        <v>362</v>
      </c>
      <c r="B6" s="14" t="s">
        <v>385</v>
      </c>
      <c r="C6" s="29" t="s">
        <v>364</v>
      </c>
      <c r="D6" s="29">
        <v>36</v>
      </c>
      <c r="E6" s="29"/>
      <c r="F6" s="41" t="s">
        <v>254</v>
      </c>
      <c r="G6" s="29">
        <v>1</v>
      </c>
      <c r="H6" s="29">
        <v>1402</v>
      </c>
      <c r="I6" s="29"/>
      <c r="J6" s="29">
        <v>1401</v>
      </c>
      <c r="K6" s="29">
        <v>1400</v>
      </c>
      <c r="L6" s="29"/>
      <c r="N6" s="14"/>
      <c r="O6" s="14"/>
      <c r="P6" s="14"/>
      <c r="R6" s="14" t="s">
        <v>387</v>
      </c>
      <c r="S6" s="5" t="s">
        <v>106</v>
      </c>
      <c r="T6" s="14">
        <v>30</v>
      </c>
      <c r="U6" s="14">
        <v>30</v>
      </c>
      <c r="V6" s="14"/>
      <c r="W6" s="14" t="s">
        <v>388</v>
      </c>
      <c r="X6" s="14" t="s">
        <v>389</v>
      </c>
    </row>
    <row r="7" spans="1:24" hidden="1" x14ac:dyDescent="0.25">
      <c r="A7" t="s">
        <v>106</v>
      </c>
      <c r="B7" s="14" t="s">
        <v>390</v>
      </c>
      <c r="C7" s="29" t="s">
        <v>391</v>
      </c>
      <c r="D7" s="29">
        <v>48</v>
      </c>
      <c r="E7" s="29">
        <v>27</v>
      </c>
      <c r="F7" s="35" t="s">
        <v>365</v>
      </c>
      <c r="G7" s="36" t="s">
        <v>28</v>
      </c>
      <c r="H7" s="36" t="s">
        <v>28</v>
      </c>
      <c r="I7" s="36"/>
      <c r="J7" s="36"/>
      <c r="K7" s="36"/>
      <c r="L7" s="36"/>
      <c r="M7" s="37" t="s">
        <v>392</v>
      </c>
      <c r="N7" s="36" t="s">
        <v>28</v>
      </c>
      <c r="O7" s="36" t="s">
        <v>28</v>
      </c>
      <c r="P7" s="36" t="s">
        <v>28</v>
      </c>
      <c r="R7" s="14" t="s">
        <v>393</v>
      </c>
      <c r="S7" s="14" t="s">
        <v>377</v>
      </c>
      <c r="T7" s="14">
        <v>29</v>
      </c>
      <c r="U7" s="14">
        <v>31</v>
      </c>
      <c r="V7" s="14"/>
      <c r="W7" s="14" t="s">
        <v>394</v>
      </c>
      <c r="X7" s="14" t="s">
        <v>395</v>
      </c>
    </row>
    <row r="8" spans="1:24" hidden="1" x14ac:dyDescent="0.25">
      <c r="A8" t="s">
        <v>106</v>
      </c>
      <c r="B8" s="14" t="s">
        <v>398</v>
      </c>
      <c r="C8" s="29" t="s">
        <v>391</v>
      </c>
      <c r="D8" s="29">
        <v>48</v>
      </c>
      <c r="E8" s="29"/>
      <c r="F8" s="38" t="s">
        <v>370</v>
      </c>
      <c r="G8" s="4">
        <v>9.42</v>
      </c>
      <c r="H8" s="42" t="s">
        <v>399</v>
      </c>
      <c r="I8" s="42"/>
      <c r="J8" s="42"/>
      <c r="K8" s="42"/>
      <c r="L8" s="42"/>
      <c r="M8" s="43" t="s">
        <v>400</v>
      </c>
      <c r="N8" s="4">
        <v>1</v>
      </c>
      <c r="O8" s="4">
        <v>1</v>
      </c>
      <c r="P8" s="4">
        <v>1</v>
      </c>
      <c r="R8" s="14" t="s">
        <v>401</v>
      </c>
      <c r="S8" s="5"/>
      <c r="T8" s="14">
        <v>35</v>
      </c>
      <c r="U8" s="14">
        <v>32</v>
      </c>
      <c r="V8" s="14"/>
      <c r="W8" s="14" t="s">
        <v>402</v>
      </c>
      <c r="X8" s="14" t="s">
        <v>404</v>
      </c>
    </row>
    <row r="9" spans="1:24" hidden="1" x14ac:dyDescent="0.25">
      <c r="A9" t="s">
        <v>106</v>
      </c>
      <c r="B9" s="14" t="s">
        <v>406</v>
      </c>
      <c r="C9" s="29" t="s">
        <v>391</v>
      </c>
      <c r="D9" s="29">
        <v>48</v>
      </c>
      <c r="E9" s="29"/>
      <c r="F9" s="39" t="s">
        <v>285</v>
      </c>
      <c r="G9" s="4">
        <v>6.57</v>
      </c>
      <c r="H9" s="42">
        <v>1228</v>
      </c>
      <c r="I9" s="42"/>
      <c r="J9" s="42"/>
      <c r="K9" s="42"/>
      <c r="L9" s="42"/>
      <c r="M9" s="43" t="s">
        <v>400</v>
      </c>
      <c r="N9" s="4">
        <v>3</v>
      </c>
      <c r="O9" s="4">
        <v>9</v>
      </c>
      <c r="P9" s="4">
        <v>9</v>
      </c>
      <c r="R9" s="14" t="s">
        <v>407</v>
      </c>
      <c r="S9" s="14" t="s">
        <v>408</v>
      </c>
      <c r="T9" s="14">
        <v>36</v>
      </c>
      <c r="U9" s="14">
        <v>33</v>
      </c>
      <c r="V9" s="14"/>
      <c r="W9" s="14" t="s">
        <v>409</v>
      </c>
      <c r="X9" s="14" t="s">
        <v>410</v>
      </c>
    </row>
    <row r="10" spans="1:24" hidden="1" x14ac:dyDescent="0.25">
      <c r="A10" t="s">
        <v>106</v>
      </c>
      <c r="B10" s="14" t="s">
        <v>411</v>
      </c>
      <c r="C10" s="29" t="s">
        <v>391</v>
      </c>
      <c r="D10" s="29">
        <v>48</v>
      </c>
      <c r="E10" s="29"/>
      <c r="F10" s="40" t="s">
        <v>272</v>
      </c>
      <c r="G10" s="4">
        <v>4.71</v>
      </c>
      <c r="H10" s="42" t="s">
        <v>413</v>
      </c>
      <c r="I10" s="42"/>
      <c r="J10" s="42"/>
      <c r="K10" s="42"/>
      <c r="L10" s="42"/>
      <c r="M10" s="43" t="s">
        <v>400</v>
      </c>
      <c r="N10" s="4">
        <v>2</v>
      </c>
      <c r="O10" s="4">
        <v>2</v>
      </c>
      <c r="P10" s="4">
        <v>2</v>
      </c>
      <c r="R10" s="14" t="s">
        <v>414</v>
      </c>
      <c r="S10" s="14" t="s">
        <v>367</v>
      </c>
      <c r="T10" s="5"/>
      <c r="U10" s="14">
        <v>34</v>
      </c>
      <c r="V10" s="14"/>
      <c r="W10" s="14" t="s">
        <v>415</v>
      </c>
      <c r="X10" s="14" t="s">
        <v>416</v>
      </c>
    </row>
    <row r="11" spans="1:24" hidden="1" x14ac:dyDescent="0.25">
      <c r="A11" t="s">
        <v>106</v>
      </c>
      <c r="B11" s="14" t="s">
        <v>417</v>
      </c>
      <c r="C11" s="29" t="s">
        <v>391</v>
      </c>
      <c r="D11" s="29">
        <v>48</v>
      </c>
      <c r="E11" s="29"/>
      <c r="F11" s="41" t="s">
        <v>254</v>
      </c>
      <c r="G11" s="4">
        <v>1</v>
      </c>
      <c r="H11" s="29">
        <v>1405</v>
      </c>
      <c r="I11" s="29"/>
      <c r="J11" s="29">
        <v>1407</v>
      </c>
      <c r="K11" s="29">
        <v>1403</v>
      </c>
      <c r="L11" s="29"/>
      <c r="M11" s="43"/>
      <c r="N11" s="4"/>
      <c r="O11" s="4"/>
      <c r="P11" s="4"/>
      <c r="R11" s="14"/>
      <c r="S11" s="14"/>
      <c r="T11" s="5"/>
      <c r="U11" s="14"/>
      <c r="V11" s="14"/>
      <c r="W11" s="14"/>
      <c r="X11" s="14"/>
    </row>
    <row r="12" spans="1:24" x14ac:dyDescent="0.25">
      <c r="A12" t="s">
        <v>418</v>
      </c>
      <c r="B12" s="13" t="s">
        <v>419</v>
      </c>
      <c r="C12" s="29" t="s">
        <v>420</v>
      </c>
      <c r="D12" s="29">
        <v>30</v>
      </c>
      <c r="E12" s="29">
        <v>28</v>
      </c>
      <c r="F12" s="35" t="s">
        <v>365</v>
      </c>
      <c r="G12" s="36">
        <v>11.5</v>
      </c>
      <c r="H12" s="45" t="s">
        <v>423</v>
      </c>
      <c r="I12" s="45"/>
      <c r="J12" s="45"/>
      <c r="K12" s="45"/>
      <c r="L12" s="45"/>
      <c r="M12" s="43" t="s">
        <v>400</v>
      </c>
      <c r="N12" s="36">
        <v>8</v>
      </c>
      <c r="O12" s="36">
        <v>17</v>
      </c>
      <c r="P12" s="36">
        <v>16</v>
      </c>
      <c r="R12" s="14" t="s">
        <v>425</v>
      </c>
      <c r="S12" s="14" t="s">
        <v>367</v>
      </c>
      <c r="T12" s="14">
        <v>43</v>
      </c>
      <c r="U12" s="14">
        <v>35</v>
      </c>
      <c r="V12" s="14"/>
      <c r="W12" s="14" t="s">
        <v>426</v>
      </c>
      <c r="X12" s="14" t="s">
        <v>427</v>
      </c>
    </row>
    <row r="13" spans="1:24" x14ac:dyDescent="0.25">
      <c r="A13" t="s">
        <v>418</v>
      </c>
      <c r="B13" s="13" t="s">
        <v>419</v>
      </c>
      <c r="C13" s="29" t="s">
        <v>420</v>
      </c>
      <c r="D13" s="29">
        <v>30</v>
      </c>
      <c r="E13" s="29"/>
      <c r="F13" s="38" t="s">
        <v>370</v>
      </c>
      <c r="G13" s="4">
        <v>8.1</v>
      </c>
      <c r="H13" s="42">
        <v>1238</v>
      </c>
      <c r="I13" s="42"/>
      <c r="J13" s="42"/>
      <c r="K13" s="42"/>
      <c r="L13" s="42"/>
      <c r="M13" s="43" t="s">
        <v>400</v>
      </c>
      <c r="N13" s="4">
        <v>3</v>
      </c>
      <c r="O13" s="4">
        <v>9</v>
      </c>
      <c r="P13" s="4">
        <v>9</v>
      </c>
      <c r="R13" s="14" t="s">
        <v>428</v>
      </c>
      <c r="S13" s="5"/>
      <c r="T13" s="14">
        <v>26</v>
      </c>
      <c r="U13" s="14">
        <v>36</v>
      </c>
      <c r="V13" s="14"/>
      <c r="W13" s="14" t="s">
        <v>429</v>
      </c>
      <c r="X13" s="14" t="s">
        <v>431</v>
      </c>
    </row>
    <row r="14" spans="1:24" x14ac:dyDescent="0.25">
      <c r="A14" t="s">
        <v>418</v>
      </c>
      <c r="B14" s="13" t="s">
        <v>419</v>
      </c>
      <c r="C14" s="29" t="s">
        <v>420</v>
      </c>
      <c r="D14" s="29">
        <v>30</v>
      </c>
      <c r="E14" s="29"/>
      <c r="F14" s="39" t="s">
        <v>285</v>
      </c>
      <c r="G14" s="4">
        <v>6</v>
      </c>
      <c r="H14" s="42" t="s">
        <v>432</v>
      </c>
      <c r="I14" s="42"/>
      <c r="J14" s="42"/>
      <c r="K14" s="42"/>
      <c r="L14" s="42"/>
      <c r="M14" s="43" t="s">
        <v>400</v>
      </c>
      <c r="N14" s="4">
        <v>6</v>
      </c>
      <c r="O14" s="4">
        <v>10</v>
      </c>
      <c r="P14" s="4">
        <v>9</v>
      </c>
    </row>
    <row r="15" spans="1:24" x14ac:dyDescent="0.25">
      <c r="A15" t="s">
        <v>418</v>
      </c>
      <c r="B15" s="13" t="s">
        <v>419</v>
      </c>
      <c r="C15" s="29" t="s">
        <v>420</v>
      </c>
      <c r="D15" s="29">
        <v>30</v>
      </c>
      <c r="E15" s="29"/>
      <c r="F15" s="40" t="s">
        <v>272</v>
      </c>
      <c r="G15" s="4">
        <v>3</v>
      </c>
      <c r="H15" s="42" t="s">
        <v>433</v>
      </c>
      <c r="I15" s="42"/>
      <c r="J15" s="42"/>
      <c r="K15" s="42"/>
      <c r="L15" s="42"/>
      <c r="M15" s="43" t="s">
        <v>400</v>
      </c>
      <c r="N15" s="4">
        <v>5</v>
      </c>
      <c r="O15" s="4">
        <v>13</v>
      </c>
      <c r="P15" s="4">
        <v>11</v>
      </c>
    </row>
    <row r="16" spans="1:24" hidden="1" x14ac:dyDescent="0.25">
      <c r="A16" t="s">
        <v>418</v>
      </c>
      <c r="B16" s="13" t="s">
        <v>419</v>
      </c>
      <c r="C16" s="29" t="s">
        <v>420</v>
      </c>
      <c r="D16" s="29">
        <v>30</v>
      </c>
      <c r="E16" s="29"/>
      <c r="F16" s="41" t="s">
        <v>254</v>
      </c>
      <c r="G16" s="4">
        <v>1</v>
      </c>
      <c r="H16" s="29">
        <v>1410</v>
      </c>
      <c r="I16" s="29"/>
      <c r="J16" s="29">
        <v>1408</v>
      </c>
      <c r="K16" s="29">
        <v>1409</v>
      </c>
      <c r="L16" s="29"/>
      <c r="M16" s="30"/>
      <c r="N16" s="4"/>
      <c r="O16" s="4"/>
      <c r="P16" s="4"/>
      <c r="X16" s="2"/>
    </row>
    <row r="17" spans="1:24" x14ac:dyDescent="0.25">
      <c r="A17" t="s">
        <v>106</v>
      </c>
      <c r="B17" s="13" t="s">
        <v>434</v>
      </c>
      <c r="C17" s="29" t="s">
        <v>435</v>
      </c>
      <c r="D17" s="29" t="s">
        <v>436</v>
      </c>
      <c r="E17" s="29">
        <v>29</v>
      </c>
      <c r="F17" s="35" t="s">
        <v>365</v>
      </c>
      <c r="G17" s="36" t="s">
        <v>28</v>
      </c>
      <c r="H17" s="45" t="s">
        <v>28</v>
      </c>
      <c r="I17" s="45"/>
      <c r="J17" s="45"/>
      <c r="K17" s="45"/>
      <c r="L17" s="45"/>
      <c r="M17" s="47" t="s">
        <v>392</v>
      </c>
      <c r="N17" s="36" t="s">
        <v>28</v>
      </c>
      <c r="O17" s="36" t="s">
        <v>28</v>
      </c>
      <c r="P17" s="36" t="s">
        <v>28</v>
      </c>
    </row>
    <row r="18" spans="1:24" x14ac:dyDescent="0.25">
      <c r="A18" t="s">
        <v>106</v>
      </c>
      <c r="B18" s="13" t="s">
        <v>434</v>
      </c>
      <c r="C18" s="29" t="s">
        <v>435</v>
      </c>
      <c r="D18" s="29" t="s">
        <v>436</v>
      </c>
      <c r="E18" s="29"/>
      <c r="F18" s="38" t="s">
        <v>370</v>
      </c>
      <c r="G18" s="4">
        <v>8.1</v>
      </c>
      <c r="H18" s="42">
        <v>1247</v>
      </c>
      <c r="I18" s="42"/>
      <c r="J18" s="42"/>
      <c r="K18" s="42"/>
      <c r="L18" s="42"/>
      <c r="M18" s="43" t="s">
        <v>400</v>
      </c>
      <c r="N18" s="4">
        <v>2</v>
      </c>
      <c r="O18" s="4">
        <v>6</v>
      </c>
      <c r="P18" s="4">
        <v>6</v>
      </c>
    </row>
    <row r="19" spans="1:24" x14ac:dyDescent="0.25">
      <c r="A19" t="s">
        <v>106</v>
      </c>
      <c r="B19" s="13" t="s">
        <v>434</v>
      </c>
      <c r="C19" s="29" t="s">
        <v>435</v>
      </c>
      <c r="D19" s="29" t="s">
        <v>436</v>
      </c>
      <c r="E19" s="29"/>
      <c r="F19" s="39" t="s">
        <v>285</v>
      </c>
      <c r="G19" s="4">
        <v>6</v>
      </c>
      <c r="H19" s="42">
        <v>1249</v>
      </c>
      <c r="I19" s="42"/>
      <c r="J19" s="42"/>
      <c r="K19" s="42"/>
      <c r="L19" s="42"/>
      <c r="M19" s="43" t="s">
        <v>400</v>
      </c>
      <c r="N19" s="4">
        <v>5</v>
      </c>
      <c r="O19" s="4">
        <v>11</v>
      </c>
      <c r="P19" s="4">
        <v>11</v>
      </c>
    </row>
    <row r="20" spans="1:24" x14ac:dyDescent="0.25">
      <c r="A20" t="s">
        <v>106</v>
      </c>
      <c r="B20" s="13" t="s">
        <v>434</v>
      </c>
      <c r="C20" s="29" t="s">
        <v>435</v>
      </c>
      <c r="D20" s="29" t="s">
        <v>436</v>
      </c>
      <c r="E20" s="29"/>
      <c r="F20" s="40" t="s">
        <v>272</v>
      </c>
      <c r="G20" s="4">
        <v>3</v>
      </c>
      <c r="H20" s="42">
        <v>1252</v>
      </c>
      <c r="I20" s="42"/>
      <c r="J20" s="42"/>
      <c r="K20" s="42"/>
      <c r="L20" s="42"/>
      <c r="M20" s="43" t="s">
        <v>400</v>
      </c>
      <c r="N20" s="4">
        <v>3</v>
      </c>
      <c r="O20" s="4">
        <v>7</v>
      </c>
      <c r="P20" s="4">
        <v>6</v>
      </c>
    </row>
    <row r="21" spans="1:24" hidden="1" x14ac:dyDescent="0.25">
      <c r="A21" t="s">
        <v>106</v>
      </c>
      <c r="B21" s="13" t="s">
        <v>434</v>
      </c>
      <c r="C21" s="29" t="s">
        <v>435</v>
      </c>
      <c r="D21" s="29" t="s">
        <v>436</v>
      </c>
      <c r="E21" s="29"/>
      <c r="F21" s="41" t="s">
        <v>254</v>
      </c>
      <c r="G21" s="4">
        <v>1</v>
      </c>
      <c r="H21" s="29">
        <v>1413</v>
      </c>
      <c r="I21" s="29"/>
      <c r="J21" s="29">
        <v>1412</v>
      </c>
      <c r="K21" s="29">
        <v>1411</v>
      </c>
      <c r="L21" s="48">
        <v>0.60416666666666663</v>
      </c>
      <c r="M21" s="2"/>
      <c r="N21" s="4"/>
      <c r="O21" s="4"/>
      <c r="P21" s="4"/>
      <c r="X21" s="2"/>
    </row>
    <row r="22" spans="1:24" x14ac:dyDescent="0.25">
      <c r="A22" t="s">
        <v>106</v>
      </c>
      <c r="B22" s="13" t="s">
        <v>434</v>
      </c>
      <c r="C22" s="29" t="s">
        <v>443</v>
      </c>
      <c r="D22" s="29">
        <v>30</v>
      </c>
      <c r="E22" s="29">
        <v>30</v>
      </c>
      <c r="F22" s="35" t="s">
        <v>365</v>
      </c>
      <c r="G22" s="4">
        <v>10</v>
      </c>
      <c r="H22" s="29">
        <v>1348</v>
      </c>
      <c r="I22" s="29">
        <v>1351</v>
      </c>
      <c r="J22" s="29">
        <v>1349</v>
      </c>
      <c r="K22" s="4"/>
      <c r="L22" s="48">
        <v>0.58958333333333335</v>
      </c>
      <c r="M22" s="2"/>
      <c r="N22" s="14"/>
      <c r="O22" s="14"/>
      <c r="P22" s="14"/>
    </row>
    <row r="23" spans="1:24" x14ac:dyDescent="0.25">
      <c r="A23" t="s">
        <v>106</v>
      </c>
      <c r="B23" s="13" t="s">
        <v>434</v>
      </c>
      <c r="C23" s="29" t="s">
        <v>443</v>
      </c>
      <c r="D23" s="29">
        <v>30</v>
      </c>
      <c r="E23" s="29"/>
      <c r="F23" s="38" t="s">
        <v>370</v>
      </c>
      <c r="G23" s="4">
        <v>8</v>
      </c>
      <c r="H23" s="29">
        <v>1353</v>
      </c>
      <c r="I23" s="29">
        <v>1354</v>
      </c>
      <c r="J23" s="29">
        <v>1352</v>
      </c>
      <c r="K23" s="4"/>
      <c r="L23" s="4"/>
      <c r="M23" s="4"/>
      <c r="N23" s="14"/>
      <c r="O23" s="14"/>
      <c r="P23" s="14"/>
    </row>
    <row r="24" spans="1:24" x14ac:dyDescent="0.25">
      <c r="A24" t="s">
        <v>106</v>
      </c>
      <c r="B24" s="13" t="s">
        <v>434</v>
      </c>
      <c r="C24" s="29" t="s">
        <v>443</v>
      </c>
      <c r="D24" s="29">
        <v>30</v>
      </c>
      <c r="E24" s="29"/>
      <c r="F24" s="39" t="s">
        <v>285</v>
      </c>
      <c r="G24" s="4">
        <v>6</v>
      </c>
      <c r="H24" s="29">
        <v>1356</v>
      </c>
      <c r="I24" s="29">
        <v>1357</v>
      </c>
      <c r="J24" s="29">
        <v>1355</v>
      </c>
      <c r="K24" s="4"/>
      <c r="L24" s="4"/>
      <c r="M24" s="4"/>
      <c r="N24" s="14"/>
      <c r="O24" s="14"/>
      <c r="P24" s="14"/>
    </row>
    <row r="25" spans="1:24" x14ac:dyDescent="0.25">
      <c r="A25" t="s">
        <v>106</v>
      </c>
      <c r="B25" s="13" t="s">
        <v>434</v>
      </c>
      <c r="C25" s="29" t="s">
        <v>443</v>
      </c>
      <c r="D25" s="29">
        <v>30</v>
      </c>
      <c r="E25" s="29"/>
      <c r="F25" s="40" t="s">
        <v>272</v>
      </c>
      <c r="G25" s="4">
        <v>3</v>
      </c>
      <c r="H25" s="29">
        <v>1359</v>
      </c>
      <c r="I25" s="29">
        <v>1358</v>
      </c>
      <c r="J25" s="29">
        <v>1361</v>
      </c>
      <c r="K25" s="4"/>
      <c r="L25" s="29"/>
      <c r="M25" t="s">
        <v>446</v>
      </c>
      <c r="N25" s="14"/>
      <c r="O25" s="14"/>
      <c r="P25" s="14"/>
    </row>
    <row r="26" spans="1:24" hidden="1" x14ac:dyDescent="0.25">
      <c r="A26" t="s">
        <v>106</v>
      </c>
      <c r="B26" s="13" t="s">
        <v>434</v>
      </c>
      <c r="C26" s="29" t="s">
        <v>443</v>
      </c>
      <c r="D26" s="29">
        <v>30</v>
      </c>
      <c r="E26" s="29"/>
      <c r="F26" s="41" t="s">
        <v>254</v>
      </c>
      <c r="G26" s="4">
        <v>1</v>
      </c>
      <c r="H26" s="29">
        <v>1363</v>
      </c>
      <c r="I26" s="29">
        <v>1364</v>
      </c>
      <c r="J26" s="29">
        <v>1362</v>
      </c>
      <c r="K26" s="4"/>
      <c r="L26" s="4"/>
      <c r="M26" s="4"/>
      <c r="N26" s="14"/>
      <c r="O26" s="14"/>
      <c r="P26" s="14"/>
    </row>
    <row r="27" spans="1:24" x14ac:dyDescent="0.25">
      <c r="A27" t="s">
        <v>418</v>
      </c>
      <c r="B27" s="13" t="s">
        <v>419</v>
      </c>
      <c r="C27" s="29" t="s">
        <v>447</v>
      </c>
      <c r="D27" s="29">
        <v>20</v>
      </c>
      <c r="E27" s="29">
        <v>31</v>
      </c>
      <c r="F27" s="35" t="s">
        <v>365</v>
      </c>
      <c r="G27" s="4">
        <v>10</v>
      </c>
      <c r="H27" s="29">
        <v>1383</v>
      </c>
      <c r="I27" s="29">
        <v>1385</v>
      </c>
      <c r="J27" s="29">
        <v>1834</v>
      </c>
      <c r="K27" s="29"/>
      <c r="L27" s="48">
        <v>0.59930555555555554</v>
      </c>
      <c r="M27" s="2"/>
      <c r="N27" s="14"/>
      <c r="O27" s="14"/>
      <c r="P27" s="14"/>
    </row>
    <row r="28" spans="1:24" x14ac:dyDescent="0.25">
      <c r="A28" t="s">
        <v>418</v>
      </c>
      <c r="B28" s="13" t="s">
        <v>419</v>
      </c>
      <c r="C28" s="29" t="s">
        <v>447</v>
      </c>
      <c r="D28" s="29">
        <v>20</v>
      </c>
      <c r="E28" s="29"/>
      <c r="F28" s="38" t="s">
        <v>370</v>
      </c>
      <c r="G28" s="4">
        <v>8</v>
      </c>
      <c r="H28" s="29">
        <v>1386</v>
      </c>
      <c r="I28" s="29">
        <v>1389</v>
      </c>
      <c r="J28" s="29">
        <v>1387</v>
      </c>
      <c r="K28" s="29"/>
      <c r="L28" s="48">
        <v>0.61805555555555558</v>
      </c>
      <c r="M28" s="2"/>
      <c r="N28" s="14"/>
      <c r="O28" s="14"/>
      <c r="P28" s="14"/>
    </row>
    <row r="29" spans="1:24" x14ac:dyDescent="0.25">
      <c r="A29" t="s">
        <v>418</v>
      </c>
      <c r="B29" s="13" t="s">
        <v>419</v>
      </c>
      <c r="C29" s="29" t="s">
        <v>447</v>
      </c>
      <c r="D29" s="29">
        <v>20</v>
      </c>
      <c r="E29" s="29"/>
      <c r="F29" s="39" t="s">
        <v>285</v>
      </c>
      <c r="G29" s="4">
        <v>6</v>
      </c>
      <c r="H29" s="29">
        <v>1390</v>
      </c>
      <c r="I29" s="29" t="s">
        <v>448</v>
      </c>
      <c r="J29" s="29">
        <v>1391</v>
      </c>
      <c r="K29" s="29"/>
      <c r="L29" s="48">
        <v>0.62847222222222221</v>
      </c>
      <c r="M29" s="2"/>
      <c r="N29" s="14"/>
      <c r="O29" s="14"/>
      <c r="P29" s="14"/>
    </row>
    <row r="30" spans="1:24" x14ac:dyDescent="0.25">
      <c r="A30" t="s">
        <v>418</v>
      </c>
      <c r="B30" s="13" t="s">
        <v>419</v>
      </c>
      <c r="C30" s="29" t="s">
        <v>447</v>
      </c>
      <c r="D30" s="29">
        <v>20</v>
      </c>
      <c r="E30" s="29"/>
      <c r="F30" s="40" t="s">
        <v>272</v>
      </c>
      <c r="G30" s="4">
        <v>3</v>
      </c>
      <c r="H30" s="29">
        <v>1394</v>
      </c>
      <c r="I30" s="29">
        <v>1396</v>
      </c>
      <c r="J30" s="29">
        <v>1395</v>
      </c>
      <c r="K30" s="29"/>
      <c r="L30" s="48">
        <v>0.63124999999999998</v>
      </c>
      <c r="M30" s="2"/>
      <c r="N30" s="14"/>
      <c r="O30" s="14"/>
      <c r="P30" s="14"/>
    </row>
    <row r="31" spans="1:24" hidden="1" x14ac:dyDescent="0.25">
      <c r="A31" t="s">
        <v>418</v>
      </c>
      <c r="B31" s="13" t="s">
        <v>419</v>
      </c>
      <c r="C31" s="29" t="s">
        <v>447</v>
      </c>
      <c r="D31" s="29">
        <v>20</v>
      </c>
      <c r="E31" s="29"/>
      <c r="F31" s="41" t="s">
        <v>254</v>
      </c>
      <c r="G31" s="4">
        <v>1</v>
      </c>
      <c r="H31" s="29"/>
      <c r="I31" s="29">
        <v>1382</v>
      </c>
      <c r="J31" s="29">
        <v>1380</v>
      </c>
      <c r="K31" s="29">
        <v>1381</v>
      </c>
      <c r="L31" s="4"/>
      <c r="M31" s="4"/>
      <c r="N31" s="14"/>
      <c r="O31" s="14"/>
      <c r="P31" s="14"/>
    </row>
    <row r="32" spans="1:24" hidden="1" x14ac:dyDescent="0.25">
      <c r="A32" t="s">
        <v>450</v>
      </c>
      <c r="B32" s="13" t="s">
        <v>451</v>
      </c>
      <c r="C32" s="29" t="s">
        <v>452</v>
      </c>
      <c r="D32" s="29">
        <v>35</v>
      </c>
      <c r="E32" s="29">
        <v>32</v>
      </c>
      <c r="F32" s="35" t="s">
        <v>365</v>
      </c>
      <c r="G32" s="4">
        <v>10</v>
      </c>
      <c r="H32" s="29">
        <v>1365</v>
      </c>
      <c r="I32" s="29">
        <v>1366</v>
      </c>
      <c r="J32" s="29">
        <v>1367</v>
      </c>
      <c r="K32" s="4"/>
      <c r="L32" s="4"/>
      <c r="M32" s="4"/>
      <c r="N32" s="14"/>
      <c r="O32" s="14"/>
      <c r="P32" s="14"/>
    </row>
    <row r="33" spans="1:24" hidden="1" x14ac:dyDescent="0.25">
      <c r="A33" t="s">
        <v>450</v>
      </c>
      <c r="B33" s="13" t="s">
        <v>451</v>
      </c>
      <c r="C33" s="29" t="s">
        <v>452</v>
      </c>
      <c r="D33" s="29">
        <v>35</v>
      </c>
      <c r="E33" s="29"/>
      <c r="F33" s="38" t="s">
        <v>370</v>
      </c>
      <c r="G33" s="4">
        <v>8</v>
      </c>
      <c r="H33" s="29">
        <v>1369</v>
      </c>
      <c r="I33" s="29">
        <v>1370</v>
      </c>
      <c r="J33" s="29">
        <v>1368</v>
      </c>
      <c r="K33" s="29"/>
      <c r="L33" s="4"/>
      <c r="M33" s="4"/>
      <c r="N33" s="14"/>
      <c r="O33" s="14"/>
      <c r="P33" s="14"/>
    </row>
    <row r="34" spans="1:24" hidden="1" x14ac:dyDescent="0.25">
      <c r="A34" t="s">
        <v>450</v>
      </c>
      <c r="B34" s="13" t="s">
        <v>451</v>
      </c>
      <c r="C34" s="29" t="s">
        <v>452</v>
      </c>
      <c r="D34" s="29">
        <v>35</v>
      </c>
      <c r="E34" s="29"/>
      <c r="F34" s="39" t="s">
        <v>285</v>
      </c>
      <c r="G34" s="4">
        <v>6</v>
      </c>
      <c r="H34" s="29">
        <v>1372</v>
      </c>
      <c r="I34" s="29">
        <v>1371</v>
      </c>
      <c r="J34" s="29">
        <v>1374</v>
      </c>
      <c r="K34" s="29"/>
      <c r="L34" s="4"/>
      <c r="M34" s="4"/>
      <c r="N34" s="14"/>
      <c r="O34" s="14"/>
      <c r="P34" s="14"/>
    </row>
    <row r="35" spans="1:24" hidden="1" x14ac:dyDescent="0.25">
      <c r="A35" t="s">
        <v>450</v>
      </c>
      <c r="B35" s="13" t="s">
        <v>451</v>
      </c>
      <c r="C35" s="29" t="s">
        <v>452</v>
      </c>
      <c r="D35" s="29">
        <v>35</v>
      </c>
      <c r="E35" s="29"/>
      <c r="F35" s="40" t="s">
        <v>272</v>
      </c>
      <c r="G35" s="4">
        <v>3</v>
      </c>
      <c r="H35" s="29">
        <v>1376</v>
      </c>
      <c r="I35" s="29">
        <v>1375</v>
      </c>
      <c r="J35" s="29"/>
      <c r="K35" s="29">
        <v>1377</v>
      </c>
      <c r="L35" s="48">
        <v>0.39652777777777781</v>
      </c>
      <c r="M35" s="2"/>
      <c r="N35" s="14"/>
      <c r="O35" s="14"/>
      <c r="P35" s="14"/>
    </row>
    <row r="36" spans="1:24" hidden="1" x14ac:dyDescent="0.25">
      <c r="A36" t="s">
        <v>450</v>
      </c>
      <c r="B36" s="13" t="s">
        <v>451</v>
      </c>
      <c r="C36" s="29" t="s">
        <v>452</v>
      </c>
      <c r="D36" s="29">
        <v>35</v>
      </c>
      <c r="E36" s="29"/>
      <c r="F36" s="41" t="s">
        <v>254</v>
      </c>
      <c r="G36" s="4">
        <v>1</v>
      </c>
      <c r="H36" s="29">
        <v>1378</v>
      </c>
      <c r="I36" s="29">
        <v>1377</v>
      </c>
      <c r="J36" s="29">
        <v>1379</v>
      </c>
      <c r="K36" s="29"/>
      <c r="L36" s="48">
        <v>0.39097222222222222</v>
      </c>
      <c r="M36" s="2"/>
      <c r="N36" s="14"/>
      <c r="O36" s="14"/>
      <c r="P36" s="14"/>
      <c r="X36" s="2"/>
    </row>
    <row r="37" spans="1:24" hidden="1" x14ac:dyDescent="0.25">
      <c r="A37" t="s">
        <v>362</v>
      </c>
      <c r="B37" s="13" t="s">
        <v>453</v>
      </c>
      <c r="C37" s="29" t="s">
        <v>454</v>
      </c>
      <c r="D37" s="29">
        <v>36</v>
      </c>
      <c r="E37" s="29">
        <v>33</v>
      </c>
      <c r="F37" s="35" t="s">
        <v>365</v>
      </c>
      <c r="G37" s="4">
        <v>10</v>
      </c>
      <c r="H37" s="29">
        <v>1435</v>
      </c>
      <c r="I37" s="29"/>
      <c r="J37" s="29">
        <v>1434</v>
      </c>
      <c r="K37" s="29">
        <v>1436</v>
      </c>
      <c r="L37" s="29" t="s">
        <v>455</v>
      </c>
      <c r="M37" s="4"/>
      <c r="N37" s="14"/>
      <c r="O37" s="14"/>
      <c r="P37" s="14"/>
    </row>
    <row r="38" spans="1:24" hidden="1" x14ac:dyDescent="0.25">
      <c r="A38" t="s">
        <v>362</v>
      </c>
      <c r="B38" s="13" t="s">
        <v>453</v>
      </c>
      <c r="C38" s="29" t="s">
        <v>454</v>
      </c>
      <c r="D38" s="29">
        <v>36</v>
      </c>
      <c r="E38" s="29"/>
      <c r="F38" s="38" t="s">
        <v>370</v>
      </c>
      <c r="G38" s="4">
        <v>8</v>
      </c>
      <c r="H38" s="29"/>
      <c r="I38" s="29">
        <v>1438</v>
      </c>
      <c r="J38" s="29">
        <v>1439</v>
      </c>
      <c r="K38" s="29">
        <v>1437</v>
      </c>
      <c r="L38" s="48">
        <v>0.47361111111111115</v>
      </c>
      <c r="N38" s="14"/>
      <c r="O38" s="14"/>
      <c r="P38" s="14"/>
    </row>
    <row r="39" spans="1:24" hidden="1" x14ac:dyDescent="0.25">
      <c r="A39" t="s">
        <v>362</v>
      </c>
      <c r="B39" s="13" t="s">
        <v>453</v>
      </c>
      <c r="C39" s="29" t="s">
        <v>454</v>
      </c>
      <c r="D39" s="29">
        <v>36</v>
      </c>
      <c r="E39" s="29"/>
      <c r="F39" s="39" t="s">
        <v>285</v>
      </c>
      <c r="G39" s="4">
        <v>6</v>
      </c>
      <c r="H39" s="29"/>
      <c r="I39" s="29">
        <v>1441</v>
      </c>
      <c r="J39" s="29">
        <v>1442</v>
      </c>
      <c r="K39" s="29">
        <v>1440</v>
      </c>
      <c r="L39" s="48">
        <v>0.46319444444444446</v>
      </c>
      <c r="N39" s="14"/>
      <c r="O39" s="14"/>
      <c r="P39" s="14"/>
    </row>
    <row r="40" spans="1:24" hidden="1" x14ac:dyDescent="0.25">
      <c r="A40" t="s">
        <v>362</v>
      </c>
      <c r="B40" s="13" t="s">
        <v>453</v>
      </c>
      <c r="C40" s="29" t="s">
        <v>454</v>
      </c>
      <c r="D40" s="29">
        <v>36</v>
      </c>
      <c r="E40" s="29"/>
      <c r="F40" s="40" t="s">
        <v>272</v>
      </c>
      <c r="G40" s="4">
        <v>3</v>
      </c>
      <c r="H40" s="29"/>
      <c r="I40" s="29">
        <v>1445</v>
      </c>
      <c r="J40" s="29">
        <v>1446</v>
      </c>
      <c r="K40" s="29">
        <v>1444</v>
      </c>
      <c r="L40" s="48">
        <v>0.4604166666666667</v>
      </c>
      <c r="M40" s="4"/>
      <c r="N40" s="14"/>
      <c r="O40" s="14"/>
      <c r="P40" s="14"/>
    </row>
    <row r="41" spans="1:24" hidden="1" x14ac:dyDescent="0.25">
      <c r="A41" t="s">
        <v>362</v>
      </c>
      <c r="B41" s="13" t="s">
        <v>453</v>
      </c>
      <c r="C41" s="29" t="s">
        <v>454</v>
      </c>
      <c r="D41" s="29">
        <v>36</v>
      </c>
      <c r="E41" s="29"/>
      <c r="F41" s="41" t="s">
        <v>254</v>
      </c>
      <c r="G41" s="4">
        <v>1</v>
      </c>
      <c r="H41" s="29">
        <v>1432</v>
      </c>
      <c r="I41" s="29">
        <v>1431</v>
      </c>
      <c r="J41" s="29">
        <v>1433</v>
      </c>
      <c r="K41" s="29"/>
      <c r="L41" s="48">
        <v>0.44722222222222219</v>
      </c>
      <c r="M41" t="s">
        <v>457</v>
      </c>
      <c r="O41" s="14"/>
      <c r="P41" s="14"/>
    </row>
    <row r="42" spans="1:24" hidden="1" x14ac:dyDescent="0.25">
      <c r="A42" t="s">
        <v>362</v>
      </c>
      <c r="B42" s="13" t="s">
        <v>458</v>
      </c>
      <c r="C42" s="29" t="s">
        <v>459</v>
      </c>
      <c r="D42" s="29">
        <v>43</v>
      </c>
      <c r="E42" s="29">
        <v>34</v>
      </c>
      <c r="F42" s="35" t="s">
        <v>365</v>
      </c>
      <c r="G42" s="4">
        <v>10</v>
      </c>
      <c r="H42" s="29">
        <v>1419</v>
      </c>
      <c r="I42" s="29">
        <v>1418</v>
      </c>
      <c r="J42" s="29">
        <v>1421</v>
      </c>
      <c r="K42" s="4"/>
      <c r="L42" s="48">
        <v>0.3743055555555555</v>
      </c>
      <c r="M42" s="4"/>
      <c r="N42" s="14"/>
      <c r="O42" s="14"/>
      <c r="P42" s="14"/>
    </row>
    <row r="43" spans="1:24" hidden="1" x14ac:dyDescent="0.25">
      <c r="A43" t="s">
        <v>362</v>
      </c>
      <c r="B43" s="13" t="s">
        <v>458</v>
      </c>
      <c r="C43" s="29" t="s">
        <v>459</v>
      </c>
      <c r="D43" s="29">
        <v>43</v>
      </c>
      <c r="E43" s="29"/>
      <c r="F43" s="38" t="s">
        <v>370</v>
      </c>
      <c r="G43" s="4">
        <v>8</v>
      </c>
      <c r="H43" s="29"/>
      <c r="I43" s="29">
        <v>1423</v>
      </c>
      <c r="J43" s="29">
        <v>1424</v>
      </c>
      <c r="K43" s="29">
        <v>1422</v>
      </c>
      <c r="L43" s="48">
        <v>0.36180555555555555</v>
      </c>
      <c r="M43" t="s">
        <v>460</v>
      </c>
      <c r="N43" s="14"/>
      <c r="O43" s="14"/>
      <c r="P43" s="14"/>
    </row>
    <row r="44" spans="1:24" hidden="1" x14ac:dyDescent="0.25">
      <c r="A44" t="s">
        <v>362</v>
      </c>
      <c r="B44" s="13" t="s">
        <v>458</v>
      </c>
      <c r="C44" s="29" t="s">
        <v>459</v>
      </c>
      <c r="D44" s="29">
        <v>43</v>
      </c>
      <c r="E44" s="29"/>
      <c r="F44" s="39" t="s">
        <v>285</v>
      </c>
      <c r="G44" s="4">
        <v>6</v>
      </c>
      <c r="H44" s="29">
        <v>1425</v>
      </c>
      <c r="I44" s="29">
        <v>1427</v>
      </c>
      <c r="J44" s="29">
        <v>1426</v>
      </c>
      <c r="K44" s="4"/>
      <c r="L44" s="4"/>
      <c r="M44" s="4"/>
      <c r="N44" s="14"/>
      <c r="O44" s="14"/>
      <c r="P44" s="14"/>
    </row>
    <row r="45" spans="1:24" hidden="1" x14ac:dyDescent="0.25">
      <c r="A45" t="s">
        <v>362</v>
      </c>
      <c r="B45" s="13" t="s">
        <v>458</v>
      </c>
      <c r="C45" s="29" t="s">
        <v>459</v>
      </c>
      <c r="D45" s="29">
        <v>43</v>
      </c>
      <c r="E45" s="29"/>
      <c r="F45" s="40" t="s">
        <v>272</v>
      </c>
      <c r="G45" s="4">
        <v>3</v>
      </c>
      <c r="H45" s="29">
        <v>1429</v>
      </c>
      <c r="I45" s="29">
        <v>1430</v>
      </c>
      <c r="J45" s="29">
        <v>1428</v>
      </c>
      <c r="K45" s="4"/>
      <c r="L45" s="4"/>
      <c r="M45" s="4"/>
      <c r="N45" s="14"/>
      <c r="O45" s="14"/>
      <c r="P45" s="14"/>
    </row>
    <row r="46" spans="1:24" hidden="1" x14ac:dyDescent="0.25">
      <c r="A46" t="s">
        <v>362</v>
      </c>
      <c r="B46" s="13" t="s">
        <v>458</v>
      </c>
      <c r="C46" s="29" t="s">
        <v>459</v>
      </c>
      <c r="D46" s="29">
        <v>43</v>
      </c>
      <c r="E46" s="29"/>
      <c r="F46" s="41" t="s">
        <v>254</v>
      </c>
      <c r="G46" s="4">
        <v>1</v>
      </c>
      <c r="H46" s="29">
        <v>1398</v>
      </c>
      <c r="I46" s="29">
        <v>1399</v>
      </c>
      <c r="J46" s="29">
        <v>1397</v>
      </c>
      <c r="K46" s="4"/>
      <c r="L46" s="4"/>
      <c r="M46" s="4"/>
      <c r="N46" s="14"/>
      <c r="O46" s="14"/>
      <c r="P46" s="14"/>
    </row>
    <row r="47" spans="1:24" x14ac:dyDescent="0.25">
      <c r="B47" s="14"/>
      <c r="C47" s="29"/>
      <c r="D47" s="29"/>
      <c r="E47" s="29"/>
      <c r="F47" s="29"/>
      <c r="G47" s="4"/>
      <c r="H47" s="4"/>
      <c r="I47" s="4"/>
      <c r="J47" s="4"/>
      <c r="K47" s="4"/>
      <c r="L47" s="4"/>
      <c r="M47" s="4"/>
      <c r="N47" s="14"/>
      <c r="O47" s="14"/>
      <c r="P47" s="14"/>
    </row>
    <row r="48" spans="1:24" x14ac:dyDescent="0.25">
      <c r="B48" s="14"/>
      <c r="C48" s="29"/>
      <c r="D48" s="29"/>
      <c r="E48" s="29"/>
      <c r="F48" s="29"/>
      <c r="G48" s="4"/>
      <c r="H48" s="4"/>
      <c r="I48" s="4"/>
      <c r="J48" s="4"/>
      <c r="K48" s="4"/>
      <c r="L48" s="4"/>
      <c r="M48" s="4"/>
      <c r="N48" s="14"/>
      <c r="O48" s="14"/>
      <c r="P48" s="14"/>
    </row>
    <row r="49" spans="2:24" x14ac:dyDescent="0.25">
      <c r="B49" s="50" t="s">
        <v>462</v>
      </c>
      <c r="C49" s="50">
        <v>6</v>
      </c>
      <c r="D49" s="35">
        <v>1</v>
      </c>
      <c r="E49" s="35">
        <v>1415</v>
      </c>
      <c r="F49" s="50"/>
      <c r="G49" s="35">
        <v>1416</v>
      </c>
      <c r="H49" s="35">
        <v>1414</v>
      </c>
      <c r="I49" s="4"/>
      <c r="J49" s="4"/>
      <c r="K49" s="4"/>
      <c r="L49" s="4"/>
      <c r="M49" s="4"/>
      <c r="N49" s="14"/>
      <c r="O49" s="14"/>
      <c r="P49" s="14"/>
    </row>
    <row r="50" spans="2:24" x14ac:dyDescent="0.25">
      <c r="B50" s="14"/>
      <c r="C50" s="29"/>
      <c r="D50" s="29"/>
      <c r="E50" s="29"/>
      <c r="F50" s="29"/>
      <c r="G50" s="4"/>
      <c r="H50" s="4"/>
      <c r="I50" s="4"/>
      <c r="J50" s="4"/>
      <c r="K50" s="4"/>
      <c r="L50" s="4"/>
      <c r="M50" s="4"/>
      <c r="N50" s="14"/>
      <c r="O50" s="14"/>
      <c r="P50" s="14"/>
      <c r="X50" s="2"/>
    </row>
    <row r="51" spans="2:24" x14ac:dyDescent="0.25">
      <c r="B51" s="14"/>
      <c r="C51" s="29"/>
      <c r="D51" s="29"/>
      <c r="E51" s="29"/>
      <c r="F51" s="29"/>
      <c r="G51" s="4"/>
      <c r="H51" s="4"/>
      <c r="I51" s="4"/>
      <c r="J51" s="4"/>
      <c r="K51" s="4"/>
      <c r="L51" s="4"/>
      <c r="M51" s="4"/>
      <c r="N51" s="14"/>
      <c r="O51" s="14"/>
      <c r="P51" s="14"/>
    </row>
    <row r="52" spans="2:24" x14ac:dyDescent="0.25">
      <c r="B52" s="14"/>
      <c r="C52" s="14"/>
      <c r="D52" s="29"/>
      <c r="E52" s="29"/>
      <c r="F52" s="14"/>
      <c r="G52" s="29"/>
      <c r="H52" s="29"/>
      <c r="I52" s="29"/>
      <c r="J52" s="29"/>
      <c r="K52" s="29"/>
      <c r="L52" s="29"/>
      <c r="M52" s="14"/>
      <c r="N52" s="14"/>
      <c r="O52" s="14"/>
      <c r="P52" s="14"/>
    </row>
    <row r="53" spans="2:24" x14ac:dyDescent="0.25">
      <c r="B53" s="14"/>
      <c r="C53" s="14"/>
      <c r="D53" s="29"/>
      <c r="E53" s="29"/>
      <c r="F53" s="14"/>
      <c r="G53" s="29"/>
      <c r="H53" s="29"/>
      <c r="I53" s="29"/>
      <c r="J53" s="29"/>
      <c r="K53" s="29"/>
      <c r="L53" s="29"/>
      <c r="M53" s="14"/>
      <c r="N53" s="14"/>
      <c r="O53" s="14"/>
      <c r="P53" s="14"/>
    </row>
    <row r="54" spans="2:24" x14ac:dyDescent="0.25">
      <c r="B54" s="14"/>
      <c r="C54" s="14"/>
      <c r="D54" s="29"/>
      <c r="E54" s="29"/>
      <c r="F54" s="14"/>
      <c r="G54" s="29"/>
      <c r="H54" s="29"/>
      <c r="I54" s="29"/>
      <c r="J54" s="29"/>
      <c r="K54" s="29"/>
      <c r="L54" s="29"/>
      <c r="M54" s="14"/>
      <c r="N54" s="14"/>
      <c r="O54" s="14"/>
      <c r="P54" s="14"/>
    </row>
    <row r="55" spans="2:24" x14ac:dyDescent="0.25">
      <c r="B55" s="14"/>
      <c r="C55" s="14"/>
      <c r="D55" s="29"/>
      <c r="E55" s="29"/>
      <c r="F55" s="14"/>
      <c r="G55" s="29"/>
      <c r="H55" s="29"/>
      <c r="I55" s="29"/>
      <c r="J55" s="29"/>
      <c r="K55" s="29"/>
      <c r="L55" s="29"/>
      <c r="M55" s="14"/>
      <c r="N55" s="14"/>
      <c r="O55" s="14"/>
      <c r="P55" s="14"/>
    </row>
    <row r="56" spans="2:24" x14ac:dyDescent="0.25">
      <c r="B56" s="14"/>
      <c r="C56" s="14"/>
      <c r="D56" s="29"/>
      <c r="E56" s="29"/>
      <c r="F56" s="14"/>
      <c r="G56" s="29"/>
      <c r="H56" s="29"/>
      <c r="I56" s="29"/>
      <c r="J56" s="29"/>
      <c r="K56" s="29"/>
      <c r="L56" s="29"/>
      <c r="M56" s="14"/>
      <c r="N56" s="14"/>
      <c r="O56" s="14"/>
      <c r="P56" s="14"/>
    </row>
    <row r="57" spans="2:24" x14ac:dyDescent="0.25">
      <c r="B57" s="14"/>
      <c r="C57" s="14"/>
      <c r="D57" s="29"/>
      <c r="E57" s="29"/>
      <c r="F57" s="14"/>
      <c r="G57" s="29"/>
      <c r="H57" s="29"/>
      <c r="I57" s="29"/>
      <c r="J57" s="29"/>
      <c r="K57" s="29"/>
      <c r="L57" s="29"/>
      <c r="M57" s="14"/>
      <c r="N57" s="14"/>
      <c r="O57" s="14"/>
      <c r="P57" s="14"/>
    </row>
    <row r="58" spans="2:24" x14ac:dyDescent="0.25">
      <c r="B58" s="14"/>
      <c r="C58" s="14"/>
      <c r="D58" s="29"/>
      <c r="E58" s="29"/>
      <c r="F58" s="14"/>
      <c r="G58" s="29"/>
      <c r="H58" s="29"/>
      <c r="I58" s="29"/>
      <c r="J58" s="29"/>
      <c r="K58" s="29"/>
      <c r="L58" s="29"/>
      <c r="M58" s="14"/>
      <c r="N58" s="14"/>
      <c r="O58" s="14"/>
      <c r="P58" s="14"/>
    </row>
    <row r="59" spans="2:24" x14ac:dyDescent="0.25">
      <c r="B59" s="14"/>
      <c r="C59" s="14"/>
      <c r="D59" s="29"/>
      <c r="E59" s="29"/>
      <c r="F59" s="14"/>
      <c r="G59" s="29"/>
      <c r="H59" s="29"/>
      <c r="I59" s="29"/>
      <c r="J59" s="29"/>
      <c r="K59" s="29"/>
      <c r="L59" s="29"/>
      <c r="M59" s="14"/>
      <c r="N59" s="14"/>
      <c r="O59" s="14"/>
      <c r="P59" s="14"/>
    </row>
    <row r="60" spans="2:24" x14ac:dyDescent="0.25">
      <c r="B60" s="14"/>
      <c r="C60" s="14"/>
      <c r="D60" s="29"/>
      <c r="E60" s="29"/>
      <c r="F60" s="14"/>
      <c r="G60" s="29"/>
      <c r="H60" s="29"/>
      <c r="I60" s="29"/>
      <c r="J60" s="29"/>
      <c r="K60" s="29"/>
      <c r="L60" s="29"/>
      <c r="M60" s="14"/>
      <c r="N60" s="14"/>
      <c r="O60" s="14"/>
      <c r="P60" s="14"/>
    </row>
    <row r="61" spans="2:24" x14ac:dyDescent="0.25">
      <c r="B61" s="14"/>
      <c r="C61" s="14"/>
      <c r="D61" s="29"/>
      <c r="E61" s="29"/>
      <c r="F61" s="14"/>
      <c r="G61" s="29"/>
      <c r="H61" s="29"/>
      <c r="I61" s="29"/>
      <c r="J61" s="29"/>
      <c r="K61" s="29"/>
      <c r="L61" s="29"/>
      <c r="M61" s="14"/>
      <c r="N61" s="14"/>
      <c r="O61" s="14"/>
      <c r="P61" s="14"/>
    </row>
    <row r="62" spans="2:24" x14ac:dyDescent="0.25">
      <c r="B62" s="14"/>
      <c r="C62" s="14"/>
      <c r="D62" s="29"/>
      <c r="E62" s="29"/>
      <c r="F62" s="14"/>
      <c r="G62" s="29"/>
      <c r="H62" s="29"/>
      <c r="I62" s="29"/>
      <c r="J62" s="29"/>
      <c r="K62" s="29"/>
      <c r="L62" s="29"/>
      <c r="M62" s="14"/>
      <c r="N62" s="14"/>
      <c r="O62" s="14"/>
      <c r="P62" s="14"/>
    </row>
    <row r="63" spans="2:24" x14ac:dyDescent="0.25">
      <c r="B63" s="14"/>
      <c r="C63" s="14"/>
      <c r="D63" s="29"/>
      <c r="E63" s="29"/>
      <c r="F63" s="14"/>
      <c r="G63" s="29"/>
      <c r="H63" s="29"/>
      <c r="I63" s="29"/>
      <c r="J63" s="29"/>
      <c r="K63" s="29"/>
      <c r="L63" s="29"/>
      <c r="M63" s="14"/>
      <c r="N63" s="14"/>
      <c r="O63" s="14"/>
      <c r="P63" s="14"/>
    </row>
    <row r="64" spans="2:24" x14ac:dyDescent="0.25">
      <c r="B64" s="14"/>
      <c r="C64" s="14"/>
      <c r="D64" s="29"/>
      <c r="E64" s="29"/>
      <c r="F64" s="14"/>
      <c r="G64" s="29"/>
      <c r="H64" s="29"/>
      <c r="I64" s="29"/>
      <c r="J64" s="29"/>
      <c r="K64" s="29"/>
      <c r="L64" s="29"/>
      <c r="M64" s="14"/>
      <c r="N64" s="14"/>
      <c r="O64" s="14"/>
      <c r="P64" s="14"/>
    </row>
    <row r="65" spans="2:16" x14ac:dyDescent="0.25">
      <c r="B65" s="14"/>
      <c r="C65" s="14"/>
      <c r="D65" s="29"/>
      <c r="E65" s="29"/>
      <c r="F65" s="14"/>
      <c r="G65" s="29"/>
      <c r="H65" s="29"/>
      <c r="I65" s="29"/>
      <c r="J65" s="29"/>
      <c r="K65" s="29"/>
      <c r="L65" s="29"/>
      <c r="M65" s="14"/>
      <c r="N65" s="14"/>
      <c r="O65" s="14"/>
      <c r="P65" s="14"/>
    </row>
    <row r="66" spans="2:16" x14ac:dyDescent="0.25">
      <c r="B66" s="14"/>
      <c r="C66" s="14"/>
      <c r="D66" s="29"/>
      <c r="E66" s="29"/>
      <c r="F66" s="14"/>
      <c r="G66" s="29"/>
      <c r="H66" s="29"/>
      <c r="I66" s="29"/>
      <c r="J66" s="29"/>
      <c r="K66" s="29"/>
      <c r="L66" s="29"/>
      <c r="M66" s="14"/>
      <c r="N66" s="14"/>
      <c r="O66" s="14"/>
      <c r="P66" s="14"/>
    </row>
    <row r="67" spans="2:16" x14ac:dyDescent="0.25">
      <c r="B67" s="14"/>
      <c r="C67" s="14"/>
      <c r="D67" s="29"/>
      <c r="E67" s="29"/>
      <c r="F67" s="14"/>
      <c r="G67" s="29"/>
      <c r="H67" s="29"/>
      <c r="I67" s="29"/>
      <c r="J67" s="29"/>
      <c r="K67" s="29"/>
      <c r="L67" s="29"/>
      <c r="M67" s="14"/>
      <c r="N67" s="14"/>
      <c r="O67" s="14"/>
      <c r="P67" s="14"/>
    </row>
    <row r="68" spans="2:16" x14ac:dyDescent="0.25">
      <c r="B68" s="14"/>
      <c r="C68" s="14"/>
      <c r="D68" s="29"/>
      <c r="E68" s="29"/>
      <c r="F68" s="14"/>
      <c r="G68" s="29"/>
      <c r="H68" s="29"/>
      <c r="I68" s="29"/>
      <c r="J68" s="29"/>
      <c r="K68" s="29"/>
      <c r="L68" s="29"/>
      <c r="M68" s="14"/>
      <c r="N68" s="14"/>
      <c r="O68" s="14"/>
      <c r="P68" s="14"/>
    </row>
    <row r="69" spans="2:16" x14ac:dyDescent="0.25">
      <c r="B69" s="14"/>
      <c r="C69" s="14"/>
      <c r="D69" s="29"/>
      <c r="E69" s="29"/>
      <c r="F69" s="14"/>
      <c r="G69" s="29"/>
      <c r="H69" s="29"/>
      <c r="I69" s="29"/>
      <c r="J69" s="29"/>
      <c r="K69" s="29"/>
      <c r="L69" s="29"/>
      <c r="M69" s="14"/>
      <c r="N69" s="14"/>
      <c r="O69" s="14"/>
      <c r="P69" s="14"/>
    </row>
    <row r="70" spans="2:16" x14ac:dyDescent="0.25">
      <c r="B70" s="14"/>
      <c r="C70" s="14"/>
      <c r="D70" s="29"/>
      <c r="E70" s="29"/>
      <c r="F70" s="14"/>
      <c r="G70" s="29"/>
      <c r="H70" s="29"/>
      <c r="I70" s="29"/>
      <c r="J70" s="29"/>
      <c r="K70" s="29"/>
      <c r="L70" s="29"/>
      <c r="M70" s="14"/>
      <c r="N70" s="14"/>
      <c r="O70" s="14"/>
      <c r="P70" s="14"/>
    </row>
    <row r="71" spans="2:16" x14ac:dyDescent="0.25">
      <c r="B71" s="14"/>
      <c r="C71" s="14"/>
      <c r="D71" s="29"/>
      <c r="E71" s="29"/>
      <c r="F71" s="14"/>
      <c r="G71" s="29"/>
      <c r="H71" s="29"/>
      <c r="I71" s="29"/>
      <c r="J71" s="29"/>
      <c r="K71" s="29"/>
      <c r="L71" s="29"/>
      <c r="M71" s="14"/>
      <c r="N71" s="14"/>
      <c r="O71" s="14"/>
      <c r="P71" s="14"/>
    </row>
    <row r="72" spans="2:16" x14ac:dyDescent="0.25">
      <c r="B72" s="14"/>
      <c r="C72" s="14"/>
      <c r="D72" s="29"/>
      <c r="E72" s="29"/>
      <c r="F72" s="14"/>
      <c r="G72" s="29"/>
      <c r="H72" s="29"/>
      <c r="I72" s="29"/>
      <c r="J72" s="29"/>
      <c r="K72" s="29"/>
      <c r="L72" s="29"/>
      <c r="M72" s="14"/>
      <c r="N72" s="14"/>
      <c r="O72" s="14"/>
      <c r="P72" s="14"/>
    </row>
    <row r="73" spans="2:16" x14ac:dyDescent="0.25">
      <c r="B73" s="14"/>
      <c r="C73" s="14"/>
      <c r="D73" s="29"/>
      <c r="E73" s="29"/>
      <c r="F73" s="14"/>
      <c r="G73" s="29"/>
      <c r="H73" s="29"/>
      <c r="I73" s="29"/>
      <c r="J73" s="29"/>
      <c r="K73" s="29"/>
      <c r="L73" s="29"/>
      <c r="M73" s="14"/>
      <c r="N73" s="14"/>
      <c r="O73" s="14"/>
      <c r="P73" s="14"/>
    </row>
    <row r="74" spans="2:16" x14ac:dyDescent="0.25">
      <c r="B74" s="14"/>
      <c r="C74" s="14"/>
      <c r="D74" s="29"/>
      <c r="E74" s="29"/>
      <c r="F74" s="14"/>
      <c r="G74" s="29"/>
      <c r="H74" s="29"/>
      <c r="I74" s="29"/>
      <c r="J74" s="29"/>
      <c r="K74" s="29"/>
      <c r="L74" s="29"/>
      <c r="M74" s="14"/>
      <c r="N74" s="14"/>
      <c r="O74" s="14"/>
      <c r="P74" s="14"/>
    </row>
    <row r="75" spans="2:16" x14ac:dyDescent="0.25">
      <c r="B75" s="14"/>
      <c r="C75" s="14"/>
      <c r="D75" s="29"/>
      <c r="E75" s="29"/>
      <c r="F75" s="14"/>
      <c r="G75" s="29"/>
      <c r="H75" s="29"/>
      <c r="I75" s="29"/>
      <c r="J75" s="29"/>
      <c r="K75" s="29"/>
      <c r="L75" s="29"/>
      <c r="M75" s="14"/>
      <c r="N75" s="14"/>
      <c r="O75" s="14"/>
      <c r="P75" s="14"/>
    </row>
    <row r="76" spans="2:16" x14ac:dyDescent="0.25">
      <c r="B76" s="14"/>
      <c r="C76" s="14"/>
      <c r="D76" s="29"/>
      <c r="E76" s="29"/>
      <c r="F76" s="14"/>
      <c r="G76" s="29"/>
      <c r="H76" s="29"/>
      <c r="I76" s="29"/>
      <c r="J76" s="29"/>
      <c r="K76" s="29"/>
      <c r="L76" s="29"/>
      <c r="M76" s="14"/>
      <c r="N76" s="14"/>
      <c r="O76" s="14"/>
      <c r="P76" s="14"/>
    </row>
    <row r="77" spans="2:16" x14ac:dyDescent="0.25">
      <c r="B77" s="14"/>
      <c r="C77" s="14"/>
      <c r="D77" s="29"/>
      <c r="E77" s="29"/>
      <c r="F77" s="14"/>
      <c r="G77" s="29"/>
      <c r="H77" s="29"/>
      <c r="I77" s="29"/>
      <c r="J77" s="29"/>
      <c r="K77" s="29"/>
      <c r="L77" s="29"/>
      <c r="M77" s="14"/>
      <c r="N77" s="14"/>
      <c r="O77" s="14"/>
      <c r="P77" s="14"/>
    </row>
    <row r="78" spans="2:16" x14ac:dyDescent="0.25">
      <c r="B78" s="14"/>
      <c r="C78" s="14"/>
      <c r="D78" s="29"/>
      <c r="E78" s="29"/>
      <c r="F78" s="14"/>
      <c r="G78" s="29"/>
      <c r="H78" s="29"/>
      <c r="I78" s="29"/>
      <c r="J78" s="29"/>
      <c r="K78" s="29"/>
      <c r="L78" s="29"/>
      <c r="M78" s="14"/>
      <c r="N78" s="14"/>
      <c r="O78" s="14"/>
      <c r="P78" s="14"/>
    </row>
    <row r="79" spans="2:16" x14ac:dyDescent="0.25">
      <c r="B79" s="14"/>
      <c r="C79" s="14"/>
      <c r="D79" s="29"/>
      <c r="E79" s="29"/>
      <c r="F79" s="14"/>
      <c r="G79" s="29"/>
      <c r="H79" s="29"/>
      <c r="I79" s="29"/>
      <c r="J79" s="29"/>
      <c r="K79" s="29"/>
      <c r="L79" s="29"/>
      <c r="M79" s="14"/>
      <c r="N79" s="14"/>
      <c r="O79" s="14"/>
      <c r="P79" s="14"/>
    </row>
    <row r="80" spans="2:16" x14ac:dyDescent="0.25">
      <c r="B80" s="14"/>
      <c r="C80" s="14"/>
      <c r="D80" s="29"/>
      <c r="E80" s="29"/>
      <c r="F80" s="14"/>
      <c r="G80" s="29"/>
      <c r="H80" s="29"/>
      <c r="I80" s="29"/>
      <c r="J80" s="29"/>
      <c r="K80" s="29"/>
      <c r="L80" s="29"/>
      <c r="M80" s="14"/>
      <c r="N80" s="14"/>
      <c r="O80" s="14"/>
      <c r="P80" s="14"/>
    </row>
    <row r="81" spans="2:16" x14ac:dyDescent="0.25">
      <c r="B81" s="14"/>
      <c r="C81" s="14"/>
      <c r="D81" s="29"/>
      <c r="E81" s="29"/>
      <c r="F81" s="14"/>
      <c r="G81" s="29"/>
      <c r="H81" s="29"/>
      <c r="I81" s="29"/>
      <c r="J81" s="29"/>
      <c r="K81" s="29"/>
      <c r="L81" s="29"/>
      <c r="M81" s="14"/>
      <c r="N81" s="14"/>
      <c r="O81" s="14"/>
      <c r="P81" s="14"/>
    </row>
    <row r="82" spans="2:16" x14ac:dyDescent="0.25">
      <c r="B82" s="14"/>
      <c r="C82" s="14"/>
      <c r="D82" s="29"/>
      <c r="E82" s="29"/>
      <c r="F82" s="14"/>
      <c r="G82" s="29"/>
      <c r="H82" s="29"/>
      <c r="I82" s="29"/>
      <c r="J82" s="29"/>
      <c r="K82" s="29"/>
      <c r="L82" s="29"/>
      <c r="M82" s="14"/>
      <c r="N82" s="14"/>
      <c r="O82" s="14"/>
      <c r="P82" s="14"/>
    </row>
    <row r="83" spans="2:16" x14ac:dyDescent="0.25">
      <c r="B83" s="14"/>
      <c r="C83" s="14"/>
      <c r="D83" s="29"/>
      <c r="E83" s="29"/>
      <c r="F83" s="14"/>
      <c r="G83" s="29"/>
      <c r="H83" s="29"/>
      <c r="I83" s="29"/>
      <c r="J83" s="29"/>
      <c r="K83" s="29"/>
      <c r="L83" s="29"/>
      <c r="M83" s="14"/>
      <c r="N83" s="14"/>
      <c r="O83" s="14"/>
      <c r="P83" s="14"/>
    </row>
    <row r="84" spans="2:16" x14ac:dyDescent="0.25">
      <c r="B84" s="14"/>
      <c r="C84" s="14"/>
      <c r="D84" s="29"/>
      <c r="E84" s="29"/>
      <c r="F84" s="14"/>
      <c r="G84" s="29"/>
      <c r="H84" s="29"/>
      <c r="I84" s="29"/>
      <c r="J84" s="29"/>
      <c r="K84" s="29"/>
      <c r="L84" s="29"/>
      <c r="M84" s="14"/>
      <c r="N84" s="14"/>
      <c r="O84" s="14"/>
      <c r="P84" s="14"/>
    </row>
    <row r="85" spans="2:16" x14ac:dyDescent="0.25">
      <c r="B85" s="14"/>
      <c r="C85" s="14"/>
      <c r="D85" s="29"/>
      <c r="E85" s="29"/>
      <c r="F85" s="14"/>
      <c r="G85" s="29"/>
      <c r="H85" s="29"/>
      <c r="I85" s="29"/>
      <c r="J85" s="29"/>
      <c r="K85" s="29"/>
      <c r="L85" s="29"/>
      <c r="M85" s="14"/>
      <c r="N85" s="14"/>
      <c r="O85" s="14"/>
      <c r="P85" s="14"/>
    </row>
    <row r="86" spans="2:16" x14ac:dyDescent="0.25">
      <c r="B86" s="14"/>
      <c r="C86" s="14"/>
      <c r="D86" s="29"/>
      <c r="E86" s="29"/>
      <c r="F86" s="14"/>
      <c r="G86" s="29"/>
      <c r="H86" s="29"/>
      <c r="I86" s="29"/>
      <c r="J86" s="29"/>
      <c r="K86" s="29"/>
      <c r="L86" s="29"/>
      <c r="M86" s="14"/>
      <c r="N86" s="14"/>
      <c r="O86" s="14"/>
      <c r="P86" s="14"/>
    </row>
    <row r="87" spans="2:16" x14ac:dyDescent="0.25">
      <c r="B87" s="14"/>
      <c r="C87" s="14"/>
      <c r="D87" s="29"/>
      <c r="E87" s="29"/>
      <c r="F87" s="14"/>
      <c r="G87" s="29"/>
      <c r="H87" s="29"/>
      <c r="I87" s="29"/>
      <c r="J87" s="29"/>
      <c r="K87" s="29"/>
      <c r="L87" s="29"/>
      <c r="M87" s="14"/>
      <c r="N87" s="14"/>
      <c r="O87" s="14"/>
      <c r="P87" s="14"/>
    </row>
    <row r="88" spans="2:16" x14ac:dyDescent="0.25">
      <c r="B88" s="14"/>
      <c r="C88" s="14"/>
      <c r="D88" s="29"/>
      <c r="E88" s="29"/>
      <c r="F88" s="14"/>
      <c r="G88" s="29"/>
      <c r="H88" s="29"/>
      <c r="I88" s="29"/>
      <c r="J88" s="29"/>
      <c r="K88" s="29"/>
      <c r="L88" s="29"/>
      <c r="M88" s="14"/>
      <c r="N88" s="14"/>
      <c r="O88" s="14"/>
      <c r="P88" s="14"/>
    </row>
    <row r="89" spans="2:16" x14ac:dyDescent="0.25">
      <c r="B89" s="14"/>
      <c r="C89" s="14"/>
      <c r="D89" s="29"/>
      <c r="E89" s="29"/>
      <c r="F89" s="14"/>
      <c r="G89" s="29"/>
      <c r="H89" s="29"/>
      <c r="I89" s="29"/>
      <c r="J89" s="29"/>
      <c r="K89" s="29"/>
      <c r="L89" s="29"/>
      <c r="M89" s="14"/>
      <c r="N89" s="14"/>
      <c r="O89" s="14"/>
      <c r="P89" s="14"/>
    </row>
    <row r="90" spans="2:16" x14ac:dyDescent="0.25">
      <c r="B90" s="14"/>
      <c r="C90" s="14"/>
      <c r="D90" s="29"/>
      <c r="E90" s="29"/>
      <c r="F90" s="14"/>
      <c r="G90" s="29"/>
      <c r="H90" s="29"/>
      <c r="I90" s="29"/>
      <c r="J90" s="29"/>
      <c r="K90" s="29"/>
      <c r="L90" s="29"/>
      <c r="M90" s="14"/>
      <c r="N90" s="14"/>
      <c r="O90" s="14"/>
      <c r="P90" s="14"/>
    </row>
    <row r="91" spans="2:16" x14ac:dyDescent="0.25">
      <c r="B91" s="14"/>
      <c r="C91" s="14"/>
      <c r="D91" s="29"/>
      <c r="E91" s="29"/>
      <c r="F91" s="14"/>
      <c r="G91" s="29"/>
      <c r="H91" s="29"/>
      <c r="I91" s="29"/>
      <c r="J91" s="29"/>
      <c r="K91" s="29"/>
      <c r="L91" s="29"/>
      <c r="M91" s="14"/>
      <c r="N91" s="14"/>
      <c r="O91" s="14"/>
      <c r="P91" s="14"/>
    </row>
    <row r="92" spans="2:16" x14ac:dyDescent="0.25">
      <c r="B92" s="14"/>
      <c r="C92" s="14"/>
      <c r="D92" s="29"/>
      <c r="E92" s="29"/>
      <c r="F92" s="14"/>
      <c r="G92" s="29"/>
      <c r="H92" s="29"/>
      <c r="I92" s="29"/>
      <c r="J92" s="29"/>
      <c r="K92" s="29"/>
      <c r="L92" s="29"/>
      <c r="M92" s="14"/>
      <c r="N92" s="14"/>
      <c r="O92" s="14"/>
      <c r="P92" s="14"/>
    </row>
    <row r="93" spans="2:16" x14ac:dyDescent="0.25">
      <c r="B93" s="14"/>
      <c r="C93" s="14"/>
      <c r="D93" s="29"/>
      <c r="E93" s="29"/>
      <c r="F93" s="14"/>
      <c r="G93" s="29"/>
      <c r="H93" s="29"/>
      <c r="I93" s="29"/>
      <c r="J93" s="29"/>
      <c r="K93" s="29"/>
      <c r="L93" s="29"/>
      <c r="M93" s="14"/>
      <c r="N93" s="14"/>
      <c r="O93" s="14"/>
      <c r="P93" s="14"/>
    </row>
    <row r="94" spans="2:16" x14ac:dyDescent="0.25">
      <c r="B94" s="14"/>
      <c r="C94" s="14"/>
      <c r="D94" s="29"/>
      <c r="E94" s="29"/>
      <c r="F94" s="14"/>
      <c r="G94" s="29"/>
      <c r="H94" s="29"/>
      <c r="I94" s="29"/>
      <c r="J94" s="29"/>
      <c r="K94" s="29"/>
      <c r="L94" s="29"/>
      <c r="M94" s="14"/>
      <c r="N94" s="14"/>
      <c r="O94" s="14"/>
      <c r="P94" s="14"/>
    </row>
    <row r="95" spans="2:16" x14ac:dyDescent="0.25">
      <c r="B95" s="14"/>
      <c r="C95" s="14"/>
      <c r="D95" s="29"/>
      <c r="E95" s="29"/>
      <c r="F95" s="14"/>
      <c r="G95" s="29"/>
      <c r="H95" s="29"/>
      <c r="I95" s="29"/>
      <c r="J95" s="29"/>
      <c r="K95" s="29"/>
      <c r="L95" s="29"/>
      <c r="M95" s="14"/>
      <c r="N95" s="14"/>
      <c r="O95" s="14"/>
      <c r="P95" s="14"/>
    </row>
    <row r="96" spans="2:16" x14ac:dyDescent="0.25">
      <c r="B96" s="14"/>
      <c r="C96" s="14"/>
      <c r="D96" s="29"/>
      <c r="E96" s="29"/>
      <c r="F96" s="14"/>
      <c r="G96" s="29"/>
      <c r="H96" s="29"/>
      <c r="I96" s="29"/>
      <c r="J96" s="29"/>
      <c r="K96" s="29"/>
      <c r="L96" s="29"/>
      <c r="M96" s="14"/>
      <c r="N96" s="14"/>
      <c r="O96" s="14"/>
      <c r="P96" s="14"/>
    </row>
    <row r="97" spans="2:16" x14ac:dyDescent="0.25">
      <c r="B97" s="14"/>
      <c r="C97" s="14"/>
      <c r="D97" s="29"/>
      <c r="E97" s="29"/>
      <c r="F97" s="14"/>
      <c r="G97" s="29"/>
      <c r="H97" s="29"/>
      <c r="I97" s="29"/>
      <c r="J97" s="29"/>
      <c r="K97" s="29"/>
      <c r="L97" s="29"/>
      <c r="M97" s="14"/>
      <c r="N97" s="14"/>
      <c r="O97" s="14"/>
      <c r="P97" s="14"/>
    </row>
    <row r="98" spans="2:16" x14ac:dyDescent="0.25">
      <c r="B98" s="14"/>
      <c r="C98" s="14"/>
      <c r="D98" s="29"/>
      <c r="E98" s="29"/>
      <c r="F98" s="14"/>
      <c r="G98" s="29"/>
      <c r="H98" s="29"/>
      <c r="I98" s="29"/>
      <c r="J98" s="29"/>
      <c r="K98" s="29"/>
      <c r="L98" s="29"/>
      <c r="M98" s="14"/>
      <c r="N98" s="14"/>
      <c r="O98" s="14"/>
      <c r="P98" s="14"/>
    </row>
    <row r="99" spans="2:16" x14ac:dyDescent="0.25">
      <c r="B99" s="14"/>
      <c r="C99" s="14"/>
      <c r="D99" s="29"/>
      <c r="E99" s="29"/>
      <c r="F99" s="14"/>
      <c r="G99" s="29"/>
      <c r="H99" s="29"/>
      <c r="I99" s="29"/>
      <c r="J99" s="29"/>
      <c r="K99" s="29"/>
      <c r="L99" s="29"/>
      <c r="M99" s="14"/>
      <c r="N99" s="14"/>
      <c r="O99" s="14"/>
      <c r="P99" s="14"/>
    </row>
    <row r="100" spans="2:16" x14ac:dyDescent="0.25">
      <c r="B100" s="14"/>
      <c r="C100" s="14"/>
      <c r="D100" s="29"/>
      <c r="E100" s="29"/>
      <c r="F100" s="14"/>
      <c r="G100" s="29"/>
      <c r="H100" s="29"/>
      <c r="I100" s="29"/>
      <c r="J100" s="29"/>
      <c r="K100" s="29"/>
      <c r="L100" s="29"/>
      <c r="M100" s="14"/>
      <c r="N100" s="14"/>
      <c r="O100" s="14"/>
      <c r="P100" s="14"/>
    </row>
    <row r="101" spans="2:16" x14ac:dyDescent="0.25">
      <c r="B101" s="14"/>
      <c r="C101" s="14"/>
      <c r="D101" s="29"/>
      <c r="E101" s="29"/>
      <c r="F101" s="14"/>
      <c r="G101" s="29"/>
      <c r="H101" s="29"/>
      <c r="I101" s="29"/>
      <c r="J101" s="29"/>
      <c r="K101" s="29"/>
      <c r="L101" s="29"/>
      <c r="M101" s="14"/>
      <c r="N101" s="14"/>
      <c r="O101" s="14"/>
      <c r="P101" s="14"/>
    </row>
    <row r="102" spans="2:16" x14ac:dyDescent="0.25">
      <c r="B102" s="14"/>
      <c r="C102" s="14"/>
      <c r="D102" s="29"/>
      <c r="E102" s="29"/>
      <c r="F102" s="14"/>
      <c r="G102" s="29"/>
      <c r="H102" s="29"/>
      <c r="I102" s="29"/>
      <c r="J102" s="29"/>
      <c r="K102" s="29"/>
      <c r="L102" s="29"/>
      <c r="M102" s="14"/>
      <c r="N102" s="14"/>
      <c r="O102" s="14"/>
      <c r="P102" s="14"/>
    </row>
    <row r="103" spans="2:16" x14ac:dyDescent="0.25">
      <c r="B103" s="14"/>
      <c r="C103" s="14"/>
      <c r="D103" s="29"/>
      <c r="E103" s="29"/>
      <c r="F103" s="14"/>
      <c r="G103" s="29"/>
      <c r="H103" s="29"/>
      <c r="I103" s="29"/>
      <c r="J103" s="29"/>
      <c r="K103" s="29"/>
      <c r="L103" s="29"/>
      <c r="M103" s="14"/>
      <c r="N103" s="14"/>
      <c r="O103" s="14"/>
      <c r="P103" s="14"/>
    </row>
    <row r="104" spans="2:16" x14ac:dyDescent="0.25">
      <c r="B104" s="14"/>
      <c r="C104" s="14"/>
      <c r="D104" s="29"/>
      <c r="E104" s="29"/>
      <c r="F104" s="14"/>
      <c r="G104" s="29"/>
      <c r="H104" s="29"/>
      <c r="I104" s="29"/>
      <c r="J104" s="29"/>
      <c r="K104" s="29"/>
      <c r="L104" s="29"/>
      <c r="M104" s="14"/>
      <c r="N104" s="14"/>
      <c r="O104" s="14"/>
      <c r="P104" s="14"/>
    </row>
    <row r="105" spans="2:16" x14ac:dyDescent="0.25">
      <c r="B105" s="14"/>
      <c r="C105" s="14"/>
      <c r="D105" s="29"/>
      <c r="E105" s="29"/>
      <c r="F105" s="14"/>
      <c r="G105" s="29"/>
      <c r="H105" s="29"/>
      <c r="I105" s="29"/>
      <c r="J105" s="29"/>
      <c r="K105" s="29"/>
      <c r="L105" s="29"/>
      <c r="M105" s="14"/>
      <c r="N105" s="14"/>
      <c r="O105" s="14"/>
      <c r="P105" s="14"/>
    </row>
    <row r="106" spans="2:16" x14ac:dyDescent="0.25">
      <c r="B106" s="14"/>
      <c r="C106" s="14"/>
      <c r="D106" s="29"/>
      <c r="E106" s="29"/>
      <c r="F106" s="14"/>
      <c r="G106" s="29"/>
      <c r="H106" s="29"/>
      <c r="I106" s="29"/>
      <c r="J106" s="29"/>
      <c r="K106" s="29"/>
      <c r="L106" s="29"/>
      <c r="M106" s="14"/>
      <c r="N106" s="14"/>
      <c r="O106" s="14"/>
      <c r="P106" s="14"/>
    </row>
    <row r="107" spans="2:16" x14ac:dyDescent="0.25">
      <c r="B107" s="14"/>
      <c r="C107" s="14"/>
      <c r="D107" s="29"/>
      <c r="E107" s="29"/>
      <c r="F107" s="14"/>
      <c r="G107" s="29"/>
      <c r="H107" s="29"/>
      <c r="I107" s="29"/>
      <c r="J107" s="29"/>
      <c r="K107" s="29"/>
      <c r="L107" s="29"/>
      <c r="M107" s="14"/>
      <c r="N107" s="14"/>
      <c r="O107" s="14"/>
      <c r="P107" s="14"/>
    </row>
    <row r="108" spans="2:16" x14ac:dyDescent="0.25">
      <c r="B108" s="14"/>
      <c r="C108" s="14"/>
      <c r="D108" s="29"/>
      <c r="E108" s="29"/>
      <c r="F108" s="14"/>
      <c r="G108" s="29"/>
      <c r="H108" s="29"/>
      <c r="I108" s="29"/>
      <c r="J108" s="29"/>
      <c r="K108" s="29"/>
      <c r="L108" s="29"/>
      <c r="M108" s="14"/>
      <c r="N108" s="14"/>
      <c r="O108" s="14"/>
      <c r="P108" s="14"/>
    </row>
    <row r="109" spans="2:16" x14ac:dyDescent="0.25">
      <c r="B109" s="14"/>
      <c r="C109" s="14"/>
      <c r="D109" s="29"/>
      <c r="E109" s="29"/>
      <c r="F109" s="14"/>
      <c r="G109" s="29"/>
      <c r="H109" s="29"/>
      <c r="I109" s="29"/>
      <c r="J109" s="29"/>
      <c r="K109" s="29"/>
      <c r="L109" s="29"/>
      <c r="M109" s="14"/>
      <c r="N109" s="14"/>
      <c r="O109" s="14"/>
      <c r="P109" s="14"/>
    </row>
    <row r="110" spans="2:16" x14ac:dyDescent="0.25">
      <c r="B110" s="14"/>
      <c r="C110" s="14"/>
      <c r="D110" s="29"/>
      <c r="E110" s="29"/>
      <c r="F110" s="14"/>
      <c r="G110" s="29"/>
      <c r="H110" s="29"/>
      <c r="I110" s="29"/>
      <c r="J110" s="29"/>
      <c r="K110" s="29"/>
      <c r="L110" s="29"/>
      <c r="M110" s="14"/>
      <c r="N110" s="14"/>
      <c r="O110" s="14"/>
      <c r="P110" s="14"/>
    </row>
    <row r="111" spans="2:16" x14ac:dyDescent="0.25">
      <c r="B111" s="14"/>
      <c r="C111" s="14"/>
      <c r="D111" s="29"/>
      <c r="E111" s="29"/>
      <c r="F111" s="14"/>
      <c r="G111" s="29"/>
      <c r="H111" s="29"/>
      <c r="I111" s="29"/>
      <c r="J111" s="29"/>
      <c r="K111" s="29"/>
      <c r="L111" s="29"/>
      <c r="M111" s="14"/>
      <c r="N111" s="14"/>
      <c r="O111" s="14"/>
      <c r="P111" s="14"/>
    </row>
    <row r="112" spans="2:16" x14ac:dyDescent="0.25">
      <c r="B112" s="14"/>
      <c r="C112" s="14"/>
      <c r="D112" s="29"/>
      <c r="E112" s="29"/>
      <c r="F112" s="14"/>
      <c r="G112" s="29"/>
      <c r="H112" s="29"/>
      <c r="I112" s="29"/>
      <c r="J112" s="29"/>
      <c r="K112" s="29"/>
      <c r="L112" s="29"/>
      <c r="M112" s="14"/>
      <c r="N112" s="14"/>
      <c r="O112" s="14"/>
      <c r="P112" s="14"/>
    </row>
    <row r="113" spans="2:16" x14ac:dyDescent="0.25">
      <c r="B113" s="14"/>
      <c r="C113" s="14"/>
      <c r="D113" s="29"/>
      <c r="E113" s="29"/>
      <c r="F113" s="14"/>
      <c r="G113" s="29"/>
      <c r="H113" s="29"/>
      <c r="I113" s="29"/>
      <c r="J113" s="29"/>
      <c r="K113" s="29"/>
      <c r="L113" s="29"/>
      <c r="M113" s="14"/>
      <c r="N113" s="14"/>
      <c r="O113" s="14"/>
      <c r="P113" s="14"/>
    </row>
    <row r="114" spans="2:16" x14ac:dyDescent="0.25">
      <c r="B114" s="14"/>
      <c r="C114" s="14"/>
      <c r="D114" s="29"/>
      <c r="E114" s="29"/>
      <c r="F114" s="14"/>
      <c r="G114" s="29"/>
      <c r="H114" s="29"/>
      <c r="I114" s="29"/>
      <c r="J114" s="29"/>
      <c r="K114" s="29"/>
      <c r="L114" s="29"/>
      <c r="M114" s="14"/>
      <c r="N114" s="14"/>
      <c r="O114" s="14"/>
      <c r="P114" s="14"/>
    </row>
    <row r="115" spans="2:16" x14ac:dyDescent="0.25">
      <c r="B115" s="14"/>
      <c r="C115" s="14"/>
      <c r="D115" s="29"/>
      <c r="E115" s="29"/>
      <c r="F115" s="14"/>
      <c r="G115" s="29"/>
      <c r="H115" s="29"/>
      <c r="I115" s="29"/>
      <c r="J115" s="29"/>
      <c r="K115" s="29"/>
      <c r="L115" s="29"/>
      <c r="M115" s="14"/>
      <c r="N115" s="14"/>
      <c r="O115" s="14"/>
      <c r="P115" s="14"/>
    </row>
    <row r="116" spans="2:16" x14ac:dyDescent="0.25">
      <c r="B116" s="14"/>
      <c r="C116" s="14"/>
      <c r="D116" s="29"/>
      <c r="E116" s="29"/>
      <c r="F116" s="14"/>
      <c r="G116" s="29"/>
      <c r="H116" s="29"/>
      <c r="I116" s="29"/>
      <c r="J116" s="29"/>
      <c r="K116" s="29"/>
      <c r="L116" s="29"/>
      <c r="M116" s="14"/>
      <c r="N116" s="14"/>
      <c r="O116" s="14"/>
      <c r="P116" s="14"/>
    </row>
    <row r="117" spans="2:16" x14ac:dyDescent="0.25">
      <c r="B117" s="14"/>
      <c r="C117" s="14"/>
      <c r="D117" s="29"/>
      <c r="E117" s="29"/>
      <c r="F117" s="14"/>
      <c r="G117" s="29"/>
      <c r="H117" s="29"/>
      <c r="I117" s="29"/>
      <c r="J117" s="29"/>
      <c r="K117" s="29"/>
      <c r="L117" s="29"/>
      <c r="M117" s="14"/>
      <c r="N117" s="14"/>
      <c r="O117" s="14"/>
      <c r="P117" s="14"/>
    </row>
    <row r="118" spans="2:16" x14ac:dyDescent="0.25">
      <c r="B118" s="14"/>
      <c r="C118" s="14"/>
      <c r="D118" s="29"/>
      <c r="E118" s="29"/>
      <c r="F118" s="14"/>
      <c r="G118" s="29"/>
      <c r="H118" s="29"/>
      <c r="I118" s="29"/>
      <c r="J118" s="29"/>
      <c r="K118" s="29"/>
      <c r="L118" s="29"/>
      <c r="M118" s="14"/>
      <c r="N118" s="14"/>
      <c r="O118" s="14"/>
      <c r="P118" s="14"/>
    </row>
    <row r="119" spans="2:16" x14ac:dyDescent="0.25">
      <c r="B119" s="14"/>
      <c r="C119" s="14"/>
      <c r="D119" s="29"/>
      <c r="E119" s="29"/>
      <c r="F119" s="14"/>
      <c r="G119" s="29"/>
      <c r="H119" s="29"/>
      <c r="I119" s="29"/>
      <c r="J119" s="29"/>
      <c r="K119" s="29"/>
      <c r="L119" s="29"/>
      <c r="M119" s="14"/>
      <c r="N119" s="14"/>
      <c r="O119" s="14"/>
      <c r="P119" s="14"/>
    </row>
    <row r="120" spans="2:16" x14ac:dyDescent="0.25">
      <c r="B120" s="14"/>
      <c r="C120" s="14"/>
      <c r="D120" s="29"/>
      <c r="E120" s="29"/>
      <c r="F120" s="14"/>
      <c r="G120" s="29"/>
      <c r="H120" s="29"/>
      <c r="I120" s="29"/>
      <c r="J120" s="29"/>
      <c r="K120" s="29"/>
      <c r="L120" s="29"/>
      <c r="M120" s="14"/>
      <c r="N120" s="14"/>
      <c r="O120" s="14"/>
      <c r="P120" s="14"/>
    </row>
    <row r="121" spans="2:16" x14ac:dyDescent="0.25">
      <c r="B121" s="14"/>
      <c r="C121" s="14"/>
      <c r="D121" s="29"/>
      <c r="E121" s="29"/>
      <c r="F121" s="14"/>
      <c r="G121" s="29"/>
      <c r="H121" s="29"/>
      <c r="I121" s="29"/>
      <c r="J121" s="29"/>
      <c r="K121" s="29"/>
      <c r="L121" s="29"/>
      <c r="M121" s="14"/>
      <c r="N121" s="14"/>
      <c r="O121" s="14"/>
      <c r="P121" s="14"/>
    </row>
    <row r="122" spans="2:16" x14ac:dyDescent="0.25">
      <c r="B122" s="14"/>
      <c r="C122" s="14"/>
      <c r="D122" s="29"/>
      <c r="E122" s="29"/>
      <c r="F122" s="14"/>
      <c r="G122" s="29"/>
      <c r="H122" s="29"/>
      <c r="I122" s="29"/>
      <c r="J122" s="29"/>
      <c r="K122" s="29"/>
      <c r="L122" s="29"/>
      <c r="M122" s="14"/>
      <c r="N122" s="14"/>
      <c r="O122" s="14"/>
      <c r="P122" s="14"/>
    </row>
    <row r="123" spans="2:16" x14ac:dyDescent="0.25">
      <c r="B123" s="14"/>
      <c r="C123" s="14"/>
      <c r="D123" s="29"/>
      <c r="E123" s="29"/>
      <c r="F123" s="14"/>
      <c r="G123" s="29"/>
      <c r="H123" s="29"/>
      <c r="I123" s="29"/>
      <c r="J123" s="29"/>
      <c r="K123" s="29"/>
      <c r="L123" s="29"/>
      <c r="M123" s="14"/>
      <c r="N123" s="14"/>
      <c r="O123" s="14"/>
      <c r="P123" s="14"/>
    </row>
    <row r="124" spans="2:16" x14ac:dyDescent="0.25">
      <c r="B124" s="14"/>
      <c r="C124" s="14"/>
      <c r="D124" s="29"/>
      <c r="E124" s="29"/>
      <c r="F124" s="14"/>
      <c r="G124" s="29"/>
      <c r="H124" s="29"/>
      <c r="I124" s="29"/>
      <c r="J124" s="29"/>
      <c r="K124" s="29"/>
      <c r="L124" s="29"/>
      <c r="M124" s="14"/>
      <c r="N124" s="14"/>
      <c r="O124" s="14"/>
      <c r="P124" s="14"/>
    </row>
    <row r="125" spans="2:16" x14ac:dyDescent="0.25">
      <c r="B125" s="14"/>
      <c r="C125" s="14"/>
      <c r="D125" s="29"/>
      <c r="E125" s="29"/>
      <c r="F125" s="14"/>
      <c r="G125" s="29"/>
      <c r="H125" s="29"/>
      <c r="I125" s="29"/>
      <c r="J125" s="29"/>
      <c r="K125" s="29"/>
      <c r="L125" s="29"/>
      <c r="M125" s="14"/>
      <c r="N125" s="14"/>
      <c r="O125" s="14"/>
      <c r="P125" s="14"/>
    </row>
    <row r="126" spans="2:16" x14ac:dyDescent="0.25">
      <c r="B126" s="14"/>
      <c r="C126" s="14"/>
      <c r="D126" s="29"/>
      <c r="E126" s="29"/>
      <c r="F126" s="14"/>
      <c r="G126" s="29"/>
      <c r="H126" s="29"/>
      <c r="I126" s="29"/>
      <c r="J126" s="29"/>
      <c r="K126" s="29"/>
      <c r="L126" s="29"/>
      <c r="M126" s="14"/>
      <c r="N126" s="14"/>
      <c r="O126" s="14"/>
      <c r="P126" s="14"/>
    </row>
    <row r="127" spans="2:16" x14ac:dyDescent="0.25">
      <c r="B127" s="14"/>
      <c r="C127" s="14"/>
      <c r="D127" s="29"/>
      <c r="E127" s="29"/>
      <c r="F127" s="14"/>
      <c r="G127" s="29"/>
      <c r="H127" s="29"/>
      <c r="I127" s="29"/>
      <c r="J127" s="29"/>
      <c r="K127" s="29"/>
      <c r="L127" s="29"/>
      <c r="M127" s="14"/>
      <c r="N127" s="14"/>
      <c r="O127" s="14"/>
      <c r="P127" s="14"/>
    </row>
    <row r="128" spans="2:16" x14ac:dyDescent="0.25">
      <c r="B128" s="14"/>
      <c r="C128" s="14"/>
      <c r="D128" s="29"/>
      <c r="E128" s="29"/>
      <c r="F128" s="14"/>
      <c r="G128" s="29"/>
      <c r="H128" s="29"/>
      <c r="I128" s="29"/>
      <c r="J128" s="29"/>
      <c r="K128" s="29"/>
      <c r="L128" s="29"/>
      <c r="M128" s="14"/>
      <c r="N128" s="14"/>
      <c r="O128" s="14"/>
      <c r="P128" s="14"/>
    </row>
    <row r="129" spans="2:16" x14ac:dyDescent="0.25">
      <c r="B129" s="14"/>
      <c r="C129" s="14"/>
      <c r="D129" s="29"/>
      <c r="E129" s="29"/>
      <c r="F129" s="14"/>
      <c r="G129" s="29"/>
      <c r="H129" s="29"/>
      <c r="I129" s="29"/>
      <c r="J129" s="29"/>
      <c r="K129" s="29"/>
      <c r="L129" s="29"/>
      <c r="M129" s="14"/>
      <c r="N129" s="14"/>
      <c r="O129" s="14"/>
      <c r="P129" s="14"/>
    </row>
    <row r="130" spans="2:16" x14ac:dyDescent="0.25">
      <c r="B130" s="14"/>
      <c r="C130" s="14"/>
      <c r="D130" s="29"/>
      <c r="E130" s="29"/>
      <c r="F130" s="14"/>
      <c r="G130" s="29"/>
      <c r="H130" s="29"/>
      <c r="I130" s="29"/>
      <c r="J130" s="29"/>
      <c r="K130" s="29"/>
      <c r="L130" s="29"/>
      <c r="M130" s="14"/>
      <c r="N130" s="14"/>
      <c r="O130" s="14"/>
      <c r="P130" s="14"/>
    </row>
    <row r="131" spans="2:16" x14ac:dyDescent="0.25">
      <c r="B131" s="14"/>
      <c r="C131" s="14"/>
      <c r="D131" s="29"/>
      <c r="E131" s="29"/>
      <c r="F131" s="14"/>
      <c r="G131" s="29"/>
      <c r="H131" s="29"/>
      <c r="I131" s="29"/>
      <c r="J131" s="29"/>
      <c r="K131" s="29"/>
      <c r="L131" s="29"/>
      <c r="M131" s="14"/>
      <c r="N131" s="14"/>
      <c r="O131" s="14"/>
      <c r="P131" s="14"/>
    </row>
    <row r="132" spans="2:16" x14ac:dyDescent="0.25">
      <c r="B132" s="14"/>
      <c r="C132" s="14"/>
      <c r="D132" s="29"/>
      <c r="E132" s="29"/>
      <c r="F132" s="14"/>
      <c r="G132" s="29"/>
      <c r="H132" s="29"/>
      <c r="I132" s="29"/>
      <c r="J132" s="29"/>
      <c r="K132" s="29"/>
      <c r="L132" s="29"/>
      <c r="M132" s="14"/>
      <c r="N132" s="14"/>
      <c r="O132" s="14"/>
      <c r="P132" s="14"/>
    </row>
    <row r="133" spans="2:16" x14ac:dyDescent="0.25">
      <c r="B133" s="14"/>
      <c r="C133" s="14"/>
      <c r="D133" s="29"/>
      <c r="E133" s="29"/>
      <c r="F133" s="14"/>
      <c r="G133" s="29"/>
      <c r="H133" s="29"/>
      <c r="I133" s="29"/>
      <c r="J133" s="29"/>
      <c r="K133" s="29"/>
      <c r="L133" s="29"/>
      <c r="M133" s="14"/>
      <c r="N133" s="14"/>
      <c r="O133" s="14"/>
      <c r="P133" s="14"/>
    </row>
    <row r="134" spans="2:16" x14ac:dyDescent="0.25">
      <c r="B134" s="14"/>
      <c r="C134" s="14"/>
      <c r="D134" s="29"/>
      <c r="E134" s="29"/>
      <c r="F134" s="14"/>
      <c r="G134" s="29"/>
      <c r="H134" s="29"/>
      <c r="I134" s="29"/>
      <c r="J134" s="29"/>
      <c r="K134" s="29"/>
      <c r="L134" s="29"/>
      <c r="M134" s="14"/>
      <c r="N134" s="14"/>
      <c r="O134" s="14"/>
      <c r="P134" s="14"/>
    </row>
    <row r="135" spans="2:16" x14ac:dyDescent="0.25">
      <c r="B135" s="14"/>
      <c r="C135" s="14"/>
      <c r="D135" s="29"/>
      <c r="E135" s="29"/>
      <c r="F135" s="14"/>
      <c r="G135" s="29"/>
      <c r="H135" s="29"/>
      <c r="I135" s="29"/>
      <c r="J135" s="29"/>
      <c r="K135" s="29"/>
      <c r="L135" s="29"/>
      <c r="M135" s="14"/>
      <c r="N135" s="14"/>
      <c r="O135" s="14"/>
      <c r="P135" s="14"/>
    </row>
    <row r="136" spans="2:16" x14ac:dyDescent="0.25">
      <c r="B136" s="14"/>
      <c r="C136" s="14"/>
      <c r="D136" s="29"/>
      <c r="E136" s="29"/>
      <c r="F136" s="14"/>
      <c r="G136" s="29"/>
      <c r="H136" s="29"/>
      <c r="I136" s="29"/>
      <c r="J136" s="29"/>
      <c r="K136" s="29"/>
      <c r="L136" s="29"/>
      <c r="M136" s="14"/>
      <c r="N136" s="14"/>
      <c r="O136" s="14"/>
      <c r="P136" s="14"/>
    </row>
    <row r="137" spans="2:16" x14ac:dyDescent="0.25">
      <c r="B137" s="14"/>
      <c r="C137" s="14"/>
      <c r="D137" s="29"/>
      <c r="E137" s="29"/>
      <c r="F137" s="14"/>
      <c r="G137" s="29"/>
      <c r="H137" s="29"/>
      <c r="I137" s="29"/>
      <c r="J137" s="29"/>
      <c r="K137" s="29"/>
      <c r="L137" s="29"/>
      <c r="M137" s="14"/>
      <c r="N137" s="14"/>
      <c r="O137" s="14"/>
      <c r="P137" s="14"/>
    </row>
    <row r="138" spans="2:16" x14ac:dyDescent="0.25">
      <c r="B138" s="14"/>
      <c r="C138" s="14"/>
      <c r="D138" s="29"/>
      <c r="E138" s="29"/>
      <c r="F138" s="14"/>
      <c r="G138" s="29"/>
      <c r="H138" s="29"/>
      <c r="I138" s="29"/>
      <c r="J138" s="29"/>
      <c r="K138" s="29"/>
      <c r="L138" s="29"/>
      <c r="M138" s="14"/>
      <c r="N138" s="14"/>
      <c r="O138" s="14"/>
      <c r="P138" s="14"/>
    </row>
    <row r="139" spans="2:16" x14ac:dyDescent="0.25">
      <c r="B139" s="14"/>
      <c r="C139" s="14"/>
      <c r="D139" s="29"/>
      <c r="E139" s="29"/>
      <c r="F139" s="14"/>
      <c r="G139" s="29"/>
      <c r="H139" s="29"/>
      <c r="I139" s="29"/>
      <c r="J139" s="29"/>
      <c r="K139" s="29"/>
      <c r="L139" s="29"/>
      <c r="M139" s="14"/>
      <c r="N139" s="14"/>
      <c r="O139" s="14"/>
      <c r="P139" s="14"/>
    </row>
    <row r="140" spans="2:16" x14ac:dyDescent="0.25">
      <c r="B140" s="14"/>
      <c r="C140" s="14"/>
      <c r="D140" s="29"/>
      <c r="E140" s="29"/>
      <c r="F140" s="14"/>
      <c r="G140" s="29"/>
      <c r="H140" s="29"/>
      <c r="I140" s="29"/>
      <c r="J140" s="29"/>
      <c r="K140" s="29"/>
      <c r="L140" s="29"/>
      <c r="M140" s="14"/>
      <c r="N140" s="14"/>
      <c r="O140" s="14"/>
      <c r="P140" s="14"/>
    </row>
    <row r="141" spans="2:16" x14ac:dyDescent="0.25">
      <c r="B141" s="14"/>
      <c r="C141" s="14"/>
      <c r="D141" s="29"/>
      <c r="E141" s="29"/>
      <c r="F141" s="14"/>
      <c r="G141" s="29"/>
      <c r="H141" s="29"/>
      <c r="I141" s="29"/>
      <c r="J141" s="29"/>
      <c r="K141" s="29"/>
      <c r="L141" s="29"/>
      <c r="M141" s="14"/>
      <c r="N141" s="14"/>
      <c r="O141" s="14"/>
      <c r="P141" s="14"/>
    </row>
    <row r="142" spans="2:16" x14ac:dyDescent="0.25">
      <c r="B142" s="14"/>
      <c r="C142" s="14"/>
      <c r="D142" s="29"/>
      <c r="E142" s="29"/>
      <c r="F142" s="14"/>
      <c r="G142" s="29"/>
      <c r="H142" s="29"/>
      <c r="I142" s="29"/>
      <c r="J142" s="29"/>
      <c r="K142" s="29"/>
      <c r="L142" s="29"/>
      <c r="M142" s="14"/>
      <c r="N142" s="14"/>
      <c r="O142" s="14"/>
      <c r="P142" s="14"/>
    </row>
    <row r="143" spans="2:16" x14ac:dyDescent="0.25">
      <c r="B143" s="14"/>
      <c r="C143" s="14"/>
      <c r="D143" s="29"/>
      <c r="E143" s="29"/>
      <c r="F143" s="14"/>
      <c r="G143" s="29"/>
      <c r="H143" s="29"/>
      <c r="I143" s="29"/>
      <c r="J143" s="29"/>
      <c r="K143" s="29"/>
      <c r="L143" s="29"/>
      <c r="M143" s="14"/>
      <c r="N143" s="14"/>
      <c r="O143" s="14"/>
      <c r="P143" s="14"/>
    </row>
    <row r="144" spans="2:16" x14ac:dyDescent="0.25">
      <c r="B144" s="14"/>
      <c r="C144" s="14"/>
      <c r="D144" s="29"/>
      <c r="E144" s="29"/>
      <c r="F144" s="14"/>
      <c r="G144" s="29"/>
      <c r="H144" s="29"/>
      <c r="I144" s="29"/>
      <c r="J144" s="29"/>
      <c r="K144" s="29"/>
      <c r="L144" s="29"/>
      <c r="M144" s="14"/>
      <c r="N144" s="14"/>
      <c r="O144" s="14"/>
      <c r="P144" s="14"/>
    </row>
    <row r="145" spans="2:16" x14ac:dyDescent="0.25">
      <c r="B145" s="14"/>
      <c r="C145" s="14"/>
      <c r="D145" s="29"/>
      <c r="E145" s="29"/>
      <c r="F145" s="14"/>
      <c r="G145" s="29"/>
      <c r="H145" s="29"/>
      <c r="I145" s="29"/>
      <c r="J145" s="29"/>
      <c r="K145" s="29"/>
      <c r="L145" s="29"/>
      <c r="M145" s="14"/>
      <c r="N145" s="14"/>
      <c r="O145" s="14"/>
      <c r="P145" s="14"/>
    </row>
    <row r="146" spans="2:16" x14ac:dyDescent="0.25">
      <c r="B146" s="14"/>
      <c r="C146" s="14"/>
      <c r="D146" s="29"/>
      <c r="E146" s="29"/>
      <c r="F146" s="14"/>
      <c r="G146" s="29"/>
      <c r="H146" s="29"/>
      <c r="I146" s="29"/>
      <c r="J146" s="29"/>
      <c r="K146" s="29"/>
      <c r="L146" s="29"/>
      <c r="M146" s="14"/>
      <c r="N146" s="14"/>
      <c r="O146" s="14"/>
      <c r="P146" s="14"/>
    </row>
    <row r="147" spans="2:16" x14ac:dyDescent="0.25">
      <c r="B147" s="14"/>
      <c r="C147" s="14"/>
      <c r="D147" s="29"/>
      <c r="E147" s="29"/>
      <c r="F147" s="14"/>
      <c r="G147" s="29"/>
      <c r="H147" s="29"/>
      <c r="I147" s="29"/>
      <c r="J147" s="29"/>
      <c r="K147" s="29"/>
      <c r="L147" s="29"/>
      <c r="M147" s="14"/>
      <c r="N147" s="14"/>
      <c r="O147" s="14"/>
      <c r="P147" s="14"/>
    </row>
    <row r="148" spans="2:16" x14ac:dyDescent="0.25">
      <c r="B148" s="14"/>
      <c r="C148" s="14"/>
      <c r="D148" s="29"/>
      <c r="E148" s="29"/>
      <c r="F148" s="14"/>
      <c r="G148" s="29"/>
      <c r="H148" s="29"/>
      <c r="I148" s="29"/>
      <c r="J148" s="29"/>
      <c r="K148" s="29"/>
      <c r="L148" s="29"/>
      <c r="M148" s="14"/>
      <c r="N148" s="14"/>
      <c r="O148" s="14"/>
      <c r="P148" s="14"/>
    </row>
    <row r="149" spans="2:16" x14ac:dyDescent="0.25">
      <c r="B149" s="14"/>
      <c r="C149" s="14"/>
      <c r="D149" s="29"/>
      <c r="E149" s="29"/>
      <c r="F149" s="14"/>
      <c r="G149" s="29"/>
      <c r="H149" s="29"/>
      <c r="I149" s="29"/>
      <c r="J149" s="29"/>
      <c r="K149" s="29"/>
      <c r="L149" s="29"/>
      <c r="M149" s="14"/>
      <c r="N149" s="14"/>
      <c r="O149" s="14"/>
      <c r="P149" s="14"/>
    </row>
    <row r="150" spans="2:16" x14ac:dyDescent="0.25">
      <c r="B150" s="14"/>
      <c r="C150" s="14"/>
      <c r="D150" s="29"/>
      <c r="E150" s="29"/>
      <c r="F150" s="14"/>
      <c r="G150" s="29"/>
      <c r="H150" s="29"/>
      <c r="I150" s="29"/>
      <c r="J150" s="29"/>
      <c r="K150" s="29"/>
      <c r="L150" s="29"/>
      <c r="M150" s="14"/>
      <c r="N150" s="14"/>
      <c r="O150" s="14"/>
      <c r="P150" s="14"/>
    </row>
    <row r="151" spans="2:16" x14ac:dyDescent="0.25">
      <c r="B151" s="14"/>
      <c r="C151" s="14"/>
      <c r="D151" s="29"/>
      <c r="E151" s="29"/>
      <c r="F151" s="14"/>
      <c r="G151" s="29"/>
      <c r="H151" s="29"/>
      <c r="I151" s="29"/>
      <c r="J151" s="29"/>
      <c r="K151" s="29"/>
      <c r="L151" s="29"/>
      <c r="M151" s="14"/>
      <c r="N151" s="14"/>
      <c r="O151" s="14"/>
      <c r="P151" s="14"/>
    </row>
    <row r="152" spans="2:16" x14ac:dyDescent="0.25">
      <c r="B152" s="14"/>
      <c r="C152" s="14"/>
      <c r="D152" s="29"/>
      <c r="E152" s="29"/>
      <c r="F152" s="14"/>
      <c r="G152" s="29"/>
      <c r="H152" s="29"/>
      <c r="I152" s="29"/>
      <c r="J152" s="29"/>
      <c r="K152" s="29"/>
      <c r="L152" s="29"/>
      <c r="M152" s="14"/>
      <c r="N152" s="14"/>
      <c r="O152" s="14"/>
      <c r="P152" s="14"/>
    </row>
    <row r="153" spans="2:16" x14ac:dyDescent="0.25">
      <c r="B153" s="14"/>
      <c r="C153" s="14"/>
      <c r="D153" s="29"/>
      <c r="E153" s="29"/>
      <c r="F153" s="14"/>
      <c r="G153" s="29"/>
      <c r="H153" s="29"/>
      <c r="I153" s="29"/>
      <c r="J153" s="29"/>
      <c r="K153" s="29"/>
      <c r="L153" s="29"/>
      <c r="M153" s="14"/>
      <c r="N153" s="14"/>
      <c r="O153" s="14"/>
      <c r="P153" s="14"/>
    </row>
    <row r="154" spans="2:16" x14ac:dyDescent="0.25">
      <c r="B154" s="14"/>
      <c r="C154" s="14"/>
      <c r="D154" s="29"/>
      <c r="E154" s="29"/>
      <c r="F154" s="14"/>
      <c r="G154" s="29"/>
      <c r="H154" s="29"/>
      <c r="I154" s="29"/>
      <c r="J154" s="29"/>
      <c r="K154" s="29"/>
      <c r="L154" s="29"/>
      <c r="M154" s="14"/>
      <c r="N154" s="14"/>
      <c r="O154" s="14"/>
      <c r="P154" s="14"/>
    </row>
    <row r="155" spans="2:16" x14ac:dyDescent="0.25">
      <c r="B155" s="14"/>
      <c r="C155" s="14"/>
      <c r="D155" s="29"/>
      <c r="E155" s="29"/>
      <c r="F155" s="14"/>
      <c r="G155" s="29"/>
      <c r="H155" s="29"/>
      <c r="I155" s="29"/>
      <c r="J155" s="29"/>
      <c r="K155" s="29"/>
      <c r="L155" s="29"/>
      <c r="M155" s="14"/>
      <c r="N155" s="14"/>
      <c r="O155" s="14"/>
      <c r="P155" s="14"/>
    </row>
    <row r="156" spans="2:16" x14ac:dyDescent="0.25">
      <c r="B156" s="14"/>
      <c r="C156" s="14"/>
      <c r="D156" s="29"/>
      <c r="E156" s="29"/>
      <c r="F156" s="14"/>
      <c r="G156" s="29"/>
      <c r="H156" s="29"/>
      <c r="I156" s="29"/>
      <c r="J156" s="29"/>
      <c r="K156" s="29"/>
      <c r="L156" s="29"/>
      <c r="M156" s="14"/>
      <c r="N156" s="14"/>
      <c r="O156" s="14"/>
      <c r="P156" s="14"/>
    </row>
    <row r="157" spans="2:16" x14ac:dyDescent="0.25">
      <c r="B157" s="14"/>
      <c r="C157" s="14"/>
      <c r="D157" s="29"/>
      <c r="E157" s="29"/>
      <c r="F157" s="14"/>
      <c r="G157" s="29"/>
      <c r="H157" s="29"/>
      <c r="I157" s="29"/>
      <c r="J157" s="29"/>
      <c r="K157" s="29"/>
      <c r="L157" s="29"/>
      <c r="M157" s="14"/>
      <c r="N157" s="14"/>
      <c r="O157" s="14"/>
      <c r="P157" s="14"/>
    </row>
    <row r="158" spans="2:16" x14ac:dyDescent="0.25">
      <c r="B158" s="14"/>
      <c r="C158" s="14"/>
      <c r="D158" s="29"/>
      <c r="E158" s="29"/>
      <c r="F158" s="14"/>
      <c r="G158" s="29"/>
      <c r="H158" s="29"/>
      <c r="I158" s="29"/>
      <c r="J158" s="29"/>
      <c r="K158" s="29"/>
      <c r="L158" s="29"/>
      <c r="M158" s="14"/>
      <c r="N158" s="14"/>
      <c r="O158" s="14"/>
      <c r="P158" s="14"/>
    </row>
    <row r="159" spans="2:16" x14ac:dyDescent="0.25">
      <c r="B159" s="14"/>
      <c r="C159" s="14"/>
      <c r="D159" s="29"/>
      <c r="E159" s="29"/>
      <c r="F159" s="14"/>
      <c r="G159" s="29"/>
      <c r="H159" s="29"/>
      <c r="I159" s="29"/>
      <c r="J159" s="29"/>
      <c r="K159" s="29"/>
      <c r="L159" s="29"/>
      <c r="M159" s="14"/>
      <c r="N159" s="14"/>
      <c r="O159" s="14"/>
      <c r="P159" s="14"/>
    </row>
    <row r="160" spans="2:16" x14ac:dyDescent="0.25">
      <c r="B160" s="14"/>
      <c r="C160" s="14"/>
      <c r="D160" s="29"/>
      <c r="E160" s="29"/>
      <c r="F160" s="14"/>
      <c r="G160" s="29"/>
      <c r="H160" s="29"/>
      <c r="I160" s="29"/>
      <c r="J160" s="29"/>
      <c r="K160" s="29"/>
      <c r="L160" s="29"/>
      <c r="M160" s="14"/>
      <c r="N160" s="14"/>
      <c r="O160" s="14"/>
      <c r="P160" s="14"/>
    </row>
    <row r="161" spans="2:16" x14ac:dyDescent="0.25">
      <c r="B161" s="14"/>
      <c r="C161" s="14"/>
      <c r="D161" s="29"/>
      <c r="E161" s="29"/>
      <c r="F161" s="14"/>
      <c r="G161" s="29"/>
      <c r="H161" s="29"/>
      <c r="I161" s="29"/>
      <c r="J161" s="29"/>
      <c r="K161" s="29"/>
      <c r="L161" s="29"/>
      <c r="M161" s="14"/>
      <c r="N161" s="14"/>
      <c r="O161" s="14"/>
      <c r="P161" s="14"/>
    </row>
    <row r="162" spans="2:16" x14ac:dyDescent="0.25">
      <c r="B162" s="14"/>
      <c r="C162" s="14"/>
      <c r="D162" s="29"/>
      <c r="E162" s="29"/>
      <c r="F162" s="14"/>
      <c r="G162" s="29"/>
      <c r="H162" s="29"/>
      <c r="I162" s="29"/>
      <c r="J162" s="29"/>
      <c r="K162" s="29"/>
      <c r="L162" s="29"/>
      <c r="M162" s="14"/>
      <c r="N162" s="14"/>
      <c r="O162" s="14"/>
      <c r="P162" s="14"/>
    </row>
    <row r="163" spans="2:16" x14ac:dyDescent="0.25">
      <c r="B163" s="14"/>
      <c r="C163" s="14"/>
      <c r="D163" s="29"/>
      <c r="E163" s="29"/>
      <c r="F163" s="14"/>
      <c r="G163" s="29"/>
      <c r="H163" s="29"/>
      <c r="I163" s="29"/>
      <c r="J163" s="29"/>
      <c r="K163" s="29"/>
      <c r="L163" s="29"/>
      <c r="M163" s="14"/>
      <c r="N163" s="14"/>
      <c r="O163" s="14"/>
      <c r="P163" s="14"/>
    </row>
    <row r="164" spans="2:16" x14ac:dyDescent="0.25">
      <c r="B164" s="14"/>
      <c r="C164" s="14"/>
      <c r="D164" s="29"/>
      <c r="E164" s="29"/>
      <c r="F164" s="14"/>
      <c r="G164" s="29"/>
      <c r="H164" s="29"/>
      <c r="I164" s="29"/>
      <c r="J164" s="29"/>
      <c r="K164" s="29"/>
      <c r="L164" s="29"/>
      <c r="M164" s="14"/>
      <c r="N164" s="14"/>
      <c r="O164" s="14"/>
      <c r="P164" s="14"/>
    </row>
    <row r="165" spans="2:16" x14ac:dyDescent="0.25">
      <c r="B165" s="14"/>
      <c r="C165" s="14"/>
      <c r="D165" s="29"/>
      <c r="E165" s="29"/>
      <c r="F165" s="14"/>
      <c r="G165" s="29"/>
      <c r="H165" s="29"/>
      <c r="I165" s="29"/>
      <c r="J165" s="29"/>
      <c r="K165" s="29"/>
      <c r="L165" s="29"/>
      <c r="M165" s="14"/>
      <c r="N165" s="14"/>
      <c r="O165" s="14"/>
      <c r="P165" s="14"/>
    </row>
    <row r="166" spans="2:16" x14ac:dyDescent="0.25">
      <c r="B166" s="14"/>
      <c r="C166" s="14"/>
      <c r="D166" s="29"/>
      <c r="E166" s="29"/>
      <c r="F166" s="14"/>
      <c r="G166" s="29"/>
      <c r="H166" s="29"/>
      <c r="I166" s="29"/>
      <c r="J166" s="29"/>
      <c r="K166" s="29"/>
      <c r="L166" s="29"/>
      <c r="M166" s="14"/>
      <c r="N166" s="14"/>
      <c r="O166" s="14"/>
      <c r="P166" s="14"/>
    </row>
    <row r="167" spans="2:16" x14ac:dyDescent="0.25">
      <c r="B167" s="14"/>
      <c r="C167" s="14"/>
      <c r="D167" s="29"/>
      <c r="E167" s="29"/>
      <c r="F167" s="14"/>
      <c r="G167" s="29"/>
      <c r="H167" s="29"/>
      <c r="I167" s="29"/>
      <c r="J167" s="29"/>
      <c r="K167" s="29"/>
      <c r="L167" s="29"/>
      <c r="M167" s="14"/>
      <c r="N167" s="14"/>
      <c r="O167" s="14"/>
      <c r="P167" s="14"/>
    </row>
    <row r="168" spans="2:16" x14ac:dyDescent="0.25">
      <c r="B168" s="14"/>
      <c r="C168" s="14"/>
      <c r="D168" s="29"/>
      <c r="E168" s="29"/>
      <c r="F168" s="14"/>
      <c r="G168" s="29"/>
      <c r="H168" s="29"/>
      <c r="I168" s="29"/>
      <c r="J168" s="29"/>
      <c r="K168" s="29"/>
      <c r="L168" s="29"/>
      <c r="M168" s="14"/>
      <c r="N168" s="14"/>
      <c r="O168" s="14"/>
      <c r="P168" s="14"/>
    </row>
    <row r="169" spans="2:16" x14ac:dyDescent="0.25">
      <c r="B169" s="14"/>
      <c r="C169" s="14"/>
      <c r="D169" s="29"/>
      <c r="E169" s="29"/>
      <c r="F169" s="14"/>
      <c r="G169" s="29"/>
      <c r="H169" s="29"/>
      <c r="I169" s="29"/>
      <c r="J169" s="29"/>
      <c r="K169" s="29"/>
      <c r="L169" s="29"/>
      <c r="M169" s="14"/>
      <c r="N169" s="14"/>
      <c r="O169" s="14"/>
      <c r="P169" s="14"/>
    </row>
    <row r="170" spans="2:16" x14ac:dyDescent="0.25">
      <c r="B170" s="14"/>
      <c r="C170" s="14"/>
      <c r="D170" s="29"/>
      <c r="E170" s="29"/>
      <c r="F170" s="14"/>
      <c r="G170" s="29"/>
      <c r="H170" s="29"/>
      <c r="I170" s="29"/>
      <c r="J170" s="29"/>
      <c r="K170" s="29"/>
      <c r="L170" s="29"/>
      <c r="M170" s="14"/>
      <c r="N170" s="14"/>
      <c r="O170" s="14"/>
      <c r="P170" s="14"/>
    </row>
    <row r="171" spans="2:16" x14ac:dyDescent="0.25">
      <c r="B171" s="14"/>
      <c r="C171" s="14"/>
      <c r="D171" s="29"/>
      <c r="E171" s="29"/>
      <c r="F171" s="14"/>
      <c r="G171" s="29"/>
      <c r="H171" s="29"/>
      <c r="I171" s="29"/>
      <c r="J171" s="29"/>
      <c r="K171" s="29"/>
      <c r="L171" s="29"/>
      <c r="M171" s="14"/>
      <c r="N171" s="14"/>
      <c r="O171" s="14"/>
      <c r="P171" s="14"/>
    </row>
    <row r="172" spans="2:16" x14ac:dyDescent="0.25">
      <c r="B172" s="14"/>
      <c r="C172" s="14"/>
      <c r="D172" s="29"/>
      <c r="E172" s="29"/>
      <c r="F172" s="14"/>
      <c r="G172" s="29"/>
      <c r="H172" s="29"/>
      <c r="I172" s="29"/>
      <c r="J172" s="29"/>
      <c r="K172" s="29"/>
      <c r="L172" s="29"/>
      <c r="M172" s="14"/>
      <c r="N172" s="14"/>
      <c r="O172" s="14"/>
      <c r="P172" s="14"/>
    </row>
    <row r="173" spans="2:16" x14ac:dyDescent="0.25">
      <c r="B173" s="14"/>
      <c r="C173" s="14"/>
      <c r="D173" s="29"/>
      <c r="E173" s="29"/>
      <c r="F173" s="14"/>
      <c r="G173" s="29"/>
      <c r="H173" s="29"/>
      <c r="I173" s="29"/>
      <c r="J173" s="29"/>
      <c r="K173" s="29"/>
      <c r="L173" s="29"/>
      <c r="M173" s="14"/>
      <c r="N173" s="14"/>
      <c r="O173" s="14"/>
      <c r="P173" s="14"/>
    </row>
    <row r="174" spans="2:16" x14ac:dyDescent="0.25">
      <c r="B174" s="14"/>
      <c r="C174" s="14"/>
      <c r="D174" s="29"/>
      <c r="E174" s="29"/>
      <c r="F174" s="14"/>
      <c r="G174" s="29"/>
      <c r="H174" s="29"/>
      <c r="I174" s="29"/>
      <c r="J174" s="29"/>
      <c r="K174" s="29"/>
      <c r="L174" s="29"/>
      <c r="M174" s="14"/>
      <c r="N174" s="14"/>
      <c r="O174" s="14"/>
      <c r="P174" s="14"/>
    </row>
    <row r="175" spans="2:16" x14ac:dyDescent="0.25">
      <c r="B175" s="14"/>
      <c r="C175" s="14"/>
      <c r="D175" s="29"/>
      <c r="E175" s="29"/>
      <c r="F175" s="14"/>
      <c r="G175" s="29"/>
      <c r="H175" s="29"/>
      <c r="I175" s="29"/>
      <c r="J175" s="29"/>
      <c r="K175" s="29"/>
      <c r="L175" s="29"/>
      <c r="M175" s="14"/>
      <c r="N175" s="14"/>
      <c r="O175" s="14"/>
      <c r="P175" s="14"/>
    </row>
    <row r="176" spans="2:16" x14ac:dyDescent="0.25">
      <c r="B176" s="14"/>
      <c r="C176" s="14"/>
      <c r="D176" s="29"/>
      <c r="E176" s="29"/>
      <c r="F176" s="14"/>
      <c r="G176" s="29"/>
      <c r="H176" s="29"/>
      <c r="I176" s="29"/>
      <c r="J176" s="29"/>
      <c r="K176" s="29"/>
      <c r="L176" s="29"/>
      <c r="M176" s="14"/>
      <c r="N176" s="14"/>
      <c r="O176" s="14"/>
      <c r="P176" s="14"/>
    </row>
    <row r="177" spans="2:16" x14ac:dyDescent="0.25">
      <c r="B177" s="14"/>
      <c r="C177" s="14"/>
      <c r="D177" s="29"/>
      <c r="E177" s="29"/>
      <c r="F177" s="14"/>
      <c r="G177" s="29"/>
      <c r="H177" s="29"/>
      <c r="I177" s="29"/>
      <c r="J177" s="29"/>
      <c r="K177" s="29"/>
      <c r="L177" s="29"/>
      <c r="M177" s="14"/>
      <c r="N177" s="14"/>
      <c r="O177" s="14"/>
      <c r="P177" s="14"/>
    </row>
    <row r="178" spans="2:16" x14ac:dyDescent="0.25">
      <c r="B178" s="14"/>
      <c r="C178" s="14"/>
      <c r="D178" s="29"/>
      <c r="E178" s="29"/>
      <c r="F178" s="14"/>
      <c r="G178" s="29"/>
      <c r="H178" s="29"/>
      <c r="I178" s="29"/>
      <c r="J178" s="29"/>
      <c r="K178" s="29"/>
      <c r="L178" s="29"/>
      <c r="M178" s="14"/>
      <c r="N178" s="14"/>
      <c r="O178" s="14"/>
      <c r="P178" s="14"/>
    </row>
    <row r="179" spans="2:16" x14ac:dyDescent="0.25">
      <c r="B179" s="14"/>
      <c r="C179" s="14"/>
      <c r="D179" s="29"/>
      <c r="E179" s="29"/>
      <c r="F179" s="14"/>
      <c r="G179" s="29"/>
      <c r="H179" s="29"/>
      <c r="I179" s="29"/>
      <c r="J179" s="29"/>
      <c r="K179" s="29"/>
      <c r="L179" s="29"/>
      <c r="M179" s="14"/>
      <c r="N179" s="14"/>
      <c r="O179" s="14"/>
      <c r="P179" s="14"/>
    </row>
    <row r="180" spans="2:16" x14ac:dyDescent="0.25">
      <c r="B180" s="14"/>
      <c r="C180" s="14"/>
      <c r="D180" s="29"/>
      <c r="E180" s="29"/>
      <c r="F180" s="14"/>
      <c r="G180" s="29"/>
      <c r="H180" s="29"/>
      <c r="I180" s="29"/>
      <c r="J180" s="29"/>
      <c r="K180" s="29"/>
      <c r="L180" s="29"/>
      <c r="M180" s="14"/>
      <c r="N180" s="14"/>
      <c r="O180" s="14"/>
      <c r="P180" s="14"/>
    </row>
    <row r="181" spans="2:16" x14ac:dyDescent="0.25">
      <c r="B181" s="14"/>
      <c r="C181" s="14"/>
      <c r="D181" s="29"/>
      <c r="E181" s="29"/>
      <c r="F181" s="14"/>
      <c r="G181" s="29"/>
      <c r="H181" s="29"/>
      <c r="I181" s="29"/>
      <c r="J181" s="29"/>
      <c r="K181" s="29"/>
      <c r="L181" s="29"/>
      <c r="M181" s="14"/>
      <c r="N181" s="14"/>
      <c r="O181" s="14"/>
      <c r="P181" s="14"/>
    </row>
    <row r="182" spans="2:16" x14ac:dyDescent="0.25">
      <c r="B182" s="14"/>
      <c r="C182" s="14"/>
      <c r="D182" s="29"/>
      <c r="E182" s="29"/>
      <c r="F182" s="14"/>
      <c r="G182" s="29"/>
      <c r="H182" s="29"/>
      <c r="I182" s="29"/>
      <c r="J182" s="29"/>
      <c r="K182" s="29"/>
      <c r="L182" s="29"/>
      <c r="M182" s="14"/>
      <c r="N182" s="14"/>
      <c r="O182" s="14"/>
      <c r="P182" s="14"/>
    </row>
    <row r="183" spans="2:16" x14ac:dyDescent="0.25">
      <c r="B183" s="14"/>
      <c r="C183" s="14"/>
      <c r="D183" s="29"/>
      <c r="E183" s="29"/>
      <c r="F183" s="14"/>
      <c r="G183" s="29"/>
      <c r="H183" s="29"/>
      <c r="I183" s="29"/>
      <c r="J183" s="29"/>
      <c r="K183" s="29"/>
      <c r="L183" s="29"/>
      <c r="M183" s="14"/>
      <c r="N183" s="14"/>
      <c r="O183" s="14"/>
      <c r="P183" s="14"/>
    </row>
    <row r="184" spans="2:16" x14ac:dyDescent="0.25">
      <c r="B184" s="14"/>
      <c r="C184" s="14"/>
      <c r="D184" s="29"/>
      <c r="E184" s="29"/>
      <c r="F184" s="14"/>
      <c r="G184" s="29"/>
      <c r="H184" s="29"/>
      <c r="I184" s="29"/>
      <c r="J184" s="29"/>
      <c r="K184" s="29"/>
      <c r="L184" s="29"/>
      <c r="M184" s="14"/>
      <c r="N184" s="14"/>
      <c r="O184" s="14"/>
      <c r="P184" s="14"/>
    </row>
    <row r="185" spans="2:16" x14ac:dyDescent="0.25">
      <c r="B185" s="14"/>
      <c r="C185" s="14"/>
      <c r="D185" s="29"/>
      <c r="E185" s="29"/>
      <c r="F185" s="14"/>
      <c r="G185" s="29"/>
      <c r="H185" s="29"/>
      <c r="I185" s="29"/>
      <c r="J185" s="29"/>
      <c r="K185" s="29"/>
      <c r="L185" s="29"/>
      <c r="M185" s="14"/>
      <c r="N185" s="14"/>
      <c r="O185" s="14"/>
      <c r="P185" s="14"/>
    </row>
    <row r="186" spans="2:16" x14ac:dyDescent="0.25">
      <c r="B186" s="14"/>
      <c r="C186" s="14"/>
      <c r="D186" s="29"/>
      <c r="E186" s="29"/>
      <c r="F186" s="14"/>
      <c r="G186" s="29"/>
      <c r="H186" s="29"/>
      <c r="I186" s="29"/>
      <c r="J186" s="29"/>
      <c r="K186" s="29"/>
      <c r="L186" s="29"/>
      <c r="M186" s="14"/>
      <c r="N186" s="14"/>
      <c r="O186" s="14"/>
      <c r="P186" s="14"/>
    </row>
    <row r="187" spans="2:16" x14ac:dyDescent="0.25">
      <c r="B187" s="14"/>
      <c r="C187" s="14"/>
      <c r="D187" s="29"/>
      <c r="E187" s="29"/>
      <c r="F187" s="14"/>
      <c r="G187" s="29"/>
      <c r="H187" s="29"/>
      <c r="I187" s="29"/>
      <c r="J187" s="29"/>
      <c r="K187" s="29"/>
      <c r="L187" s="29"/>
      <c r="M187" s="14"/>
      <c r="N187" s="14"/>
      <c r="O187" s="14"/>
      <c r="P187" s="14"/>
    </row>
    <row r="188" spans="2:16" x14ac:dyDescent="0.25">
      <c r="B188" s="14"/>
      <c r="C188" s="14"/>
      <c r="D188" s="29"/>
      <c r="E188" s="29"/>
      <c r="F188" s="14"/>
      <c r="G188" s="29"/>
      <c r="H188" s="29"/>
      <c r="I188" s="29"/>
      <c r="J188" s="29"/>
      <c r="K188" s="29"/>
      <c r="L188" s="29"/>
      <c r="M188" s="14"/>
      <c r="N188" s="14"/>
      <c r="O188" s="14"/>
      <c r="P188" s="14"/>
    </row>
    <row r="189" spans="2:16" x14ac:dyDescent="0.25">
      <c r="B189" s="14"/>
      <c r="C189" s="14"/>
      <c r="D189" s="29"/>
      <c r="E189" s="29"/>
      <c r="F189" s="14"/>
      <c r="G189" s="29"/>
      <c r="H189" s="29"/>
      <c r="I189" s="29"/>
      <c r="J189" s="29"/>
      <c r="K189" s="29"/>
      <c r="L189" s="29"/>
      <c r="M189" s="14"/>
      <c r="N189" s="14"/>
      <c r="O189" s="14"/>
      <c r="P189" s="14"/>
    </row>
    <row r="190" spans="2:16" x14ac:dyDescent="0.25">
      <c r="B190" s="14"/>
      <c r="C190" s="14"/>
      <c r="D190" s="29"/>
      <c r="E190" s="29"/>
      <c r="F190" s="14"/>
      <c r="G190" s="29"/>
      <c r="H190" s="29"/>
      <c r="I190" s="29"/>
      <c r="J190" s="29"/>
      <c r="K190" s="29"/>
      <c r="L190" s="29"/>
      <c r="M190" s="14"/>
      <c r="N190" s="14"/>
      <c r="O190" s="14"/>
      <c r="P190" s="14"/>
    </row>
    <row r="191" spans="2:16" x14ac:dyDescent="0.25">
      <c r="B191" s="14"/>
      <c r="C191" s="14"/>
      <c r="D191" s="29"/>
      <c r="E191" s="29"/>
      <c r="F191" s="14"/>
      <c r="G191" s="29"/>
      <c r="H191" s="29"/>
      <c r="I191" s="29"/>
      <c r="J191" s="29"/>
      <c r="K191" s="29"/>
      <c r="L191" s="29"/>
      <c r="M191" s="14"/>
      <c r="N191" s="14"/>
      <c r="O191" s="14"/>
      <c r="P191" s="14"/>
    </row>
    <row r="192" spans="2:16" x14ac:dyDescent="0.25">
      <c r="B192" s="14"/>
      <c r="C192" s="14"/>
      <c r="D192" s="29"/>
      <c r="E192" s="29"/>
      <c r="F192" s="14"/>
      <c r="G192" s="29"/>
      <c r="H192" s="29"/>
      <c r="I192" s="29"/>
      <c r="J192" s="29"/>
      <c r="K192" s="29"/>
      <c r="L192" s="29"/>
      <c r="M192" s="14"/>
      <c r="N192" s="14"/>
      <c r="O192" s="14"/>
      <c r="P192" s="14"/>
    </row>
    <row r="193" spans="2:16" x14ac:dyDescent="0.25">
      <c r="B193" s="14"/>
      <c r="C193" s="14"/>
      <c r="D193" s="29"/>
      <c r="E193" s="29"/>
      <c r="F193" s="14"/>
      <c r="G193" s="29"/>
      <c r="H193" s="29"/>
      <c r="I193" s="29"/>
      <c r="J193" s="29"/>
      <c r="K193" s="29"/>
      <c r="L193" s="29"/>
      <c r="M193" s="14"/>
      <c r="N193" s="14"/>
      <c r="O193" s="14"/>
      <c r="P193" s="14"/>
    </row>
    <row r="194" spans="2:16" x14ac:dyDescent="0.25">
      <c r="B194" s="14"/>
      <c r="C194" s="14"/>
      <c r="D194" s="29"/>
      <c r="E194" s="29"/>
      <c r="F194" s="14"/>
      <c r="G194" s="29"/>
      <c r="H194" s="29"/>
      <c r="I194" s="29"/>
      <c r="J194" s="29"/>
      <c r="K194" s="29"/>
      <c r="L194" s="29"/>
      <c r="M194" s="14"/>
      <c r="N194" s="14"/>
      <c r="O194" s="14"/>
      <c r="P194" s="14"/>
    </row>
    <row r="195" spans="2:16" x14ac:dyDescent="0.25">
      <c r="B195" s="14"/>
      <c r="C195" s="14"/>
      <c r="D195" s="29"/>
      <c r="E195" s="29"/>
      <c r="F195" s="14"/>
      <c r="G195" s="29"/>
      <c r="H195" s="29"/>
      <c r="I195" s="29"/>
      <c r="J195" s="29"/>
      <c r="K195" s="29"/>
      <c r="L195" s="29"/>
      <c r="M195" s="14"/>
      <c r="N195" s="14"/>
      <c r="O195" s="14"/>
      <c r="P195" s="14"/>
    </row>
    <row r="196" spans="2:16" x14ac:dyDescent="0.25">
      <c r="B196" s="14"/>
      <c r="C196" s="14"/>
      <c r="D196" s="29"/>
      <c r="E196" s="29"/>
      <c r="F196" s="14"/>
      <c r="G196" s="29"/>
      <c r="H196" s="29"/>
      <c r="I196" s="29"/>
      <c r="J196" s="29"/>
      <c r="K196" s="29"/>
      <c r="L196" s="29"/>
      <c r="M196" s="14"/>
      <c r="N196" s="14"/>
      <c r="O196" s="14"/>
      <c r="P196" s="14"/>
    </row>
    <row r="197" spans="2:16" x14ac:dyDescent="0.25">
      <c r="B197" s="14"/>
      <c r="C197" s="14"/>
      <c r="D197" s="29"/>
      <c r="E197" s="29"/>
      <c r="F197" s="14"/>
      <c r="G197" s="29"/>
      <c r="H197" s="29"/>
      <c r="I197" s="29"/>
      <c r="J197" s="29"/>
      <c r="K197" s="29"/>
      <c r="L197" s="29"/>
      <c r="M197" s="14"/>
      <c r="N197" s="14"/>
      <c r="O197" s="14"/>
      <c r="P197" s="14"/>
    </row>
    <row r="198" spans="2:16" x14ac:dyDescent="0.25">
      <c r="B198" s="14"/>
      <c r="C198" s="14"/>
      <c r="D198" s="29"/>
      <c r="E198" s="29"/>
      <c r="F198" s="14"/>
      <c r="G198" s="29"/>
      <c r="H198" s="29"/>
      <c r="I198" s="29"/>
      <c r="J198" s="29"/>
      <c r="K198" s="29"/>
      <c r="L198" s="29"/>
      <c r="M198" s="14"/>
      <c r="N198" s="14"/>
      <c r="O198" s="14"/>
      <c r="P198" s="14"/>
    </row>
    <row r="199" spans="2:16" x14ac:dyDescent="0.25">
      <c r="B199" s="14"/>
      <c r="C199" s="14"/>
      <c r="D199" s="29"/>
      <c r="E199" s="29"/>
      <c r="F199" s="14"/>
      <c r="G199" s="29"/>
      <c r="H199" s="29"/>
      <c r="I199" s="29"/>
      <c r="J199" s="29"/>
      <c r="K199" s="29"/>
      <c r="L199" s="29"/>
      <c r="M199" s="14"/>
      <c r="N199" s="14"/>
      <c r="O199" s="14"/>
      <c r="P199" s="14"/>
    </row>
    <row r="200" spans="2:16" x14ac:dyDescent="0.25">
      <c r="B200" s="14"/>
      <c r="C200" s="14"/>
      <c r="D200" s="29"/>
      <c r="E200" s="29"/>
      <c r="F200" s="14"/>
      <c r="G200" s="29"/>
      <c r="H200" s="29"/>
      <c r="I200" s="29"/>
      <c r="J200" s="29"/>
      <c r="K200" s="29"/>
      <c r="L200" s="29"/>
      <c r="M200" s="14"/>
      <c r="N200" s="14"/>
      <c r="O200" s="14"/>
      <c r="P200" s="14"/>
    </row>
    <row r="201" spans="2:16" x14ac:dyDescent="0.25">
      <c r="B201" s="14"/>
      <c r="C201" s="14"/>
      <c r="D201" s="29"/>
      <c r="E201" s="29"/>
      <c r="F201" s="14"/>
      <c r="G201" s="29"/>
      <c r="H201" s="29"/>
      <c r="I201" s="29"/>
      <c r="J201" s="29"/>
      <c r="K201" s="29"/>
      <c r="L201" s="29"/>
      <c r="M201" s="14"/>
      <c r="N201" s="14"/>
      <c r="O201" s="14"/>
      <c r="P201" s="14"/>
    </row>
    <row r="202" spans="2:16" x14ac:dyDescent="0.25">
      <c r="B202" s="14"/>
      <c r="C202" s="14"/>
      <c r="D202" s="29"/>
      <c r="E202" s="29"/>
      <c r="F202" s="14"/>
      <c r="G202" s="29"/>
      <c r="H202" s="29"/>
      <c r="I202" s="29"/>
      <c r="J202" s="29"/>
      <c r="K202" s="29"/>
      <c r="L202" s="29"/>
      <c r="M202" s="14"/>
      <c r="N202" s="14"/>
      <c r="O202" s="14"/>
      <c r="P202" s="14"/>
    </row>
    <row r="203" spans="2:16" x14ac:dyDescent="0.25">
      <c r="B203" s="14"/>
      <c r="C203" s="14"/>
      <c r="D203" s="29"/>
      <c r="E203" s="29"/>
      <c r="F203" s="14"/>
      <c r="G203" s="29"/>
      <c r="H203" s="29"/>
      <c r="I203" s="29"/>
      <c r="J203" s="29"/>
      <c r="K203" s="29"/>
      <c r="L203" s="29"/>
      <c r="M203" s="14"/>
      <c r="N203" s="14"/>
      <c r="O203" s="14"/>
      <c r="P203" s="14"/>
    </row>
    <row r="204" spans="2:16" x14ac:dyDescent="0.25">
      <c r="B204" s="14"/>
      <c r="C204" s="14"/>
      <c r="D204" s="29"/>
      <c r="E204" s="29"/>
      <c r="F204" s="14"/>
      <c r="G204" s="29"/>
      <c r="H204" s="29"/>
      <c r="I204" s="29"/>
      <c r="J204" s="29"/>
      <c r="K204" s="29"/>
      <c r="L204" s="29"/>
      <c r="M204" s="14"/>
      <c r="N204" s="14"/>
      <c r="O204" s="14"/>
      <c r="P204" s="14"/>
    </row>
    <row r="205" spans="2:16" x14ac:dyDescent="0.25">
      <c r="B205" s="14"/>
      <c r="C205" s="14"/>
      <c r="D205" s="29"/>
      <c r="E205" s="29"/>
      <c r="F205" s="14"/>
      <c r="G205" s="29"/>
      <c r="H205" s="29"/>
      <c r="I205" s="29"/>
      <c r="J205" s="29"/>
      <c r="K205" s="29"/>
      <c r="L205" s="29"/>
      <c r="M205" s="14"/>
      <c r="N205" s="14"/>
      <c r="O205" s="14"/>
      <c r="P205" s="14"/>
    </row>
    <row r="206" spans="2:16" x14ac:dyDescent="0.25">
      <c r="B206" s="14"/>
      <c r="C206" s="14"/>
      <c r="D206" s="29"/>
      <c r="E206" s="29"/>
      <c r="F206" s="14"/>
      <c r="G206" s="29"/>
      <c r="H206" s="29"/>
      <c r="I206" s="29"/>
      <c r="J206" s="29"/>
      <c r="K206" s="29"/>
      <c r="L206" s="29"/>
      <c r="M206" s="14"/>
      <c r="N206" s="14"/>
      <c r="O206" s="14"/>
      <c r="P206" s="14"/>
    </row>
    <row r="207" spans="2:16" x14ac:dyDescent="0.25">
      <c r="B207" s="14"/>
      <c r="C207" s="14"/>
      <c r="D207" s="29"/>
      <c r="E207" s="29"/>
      <c r="F207" s="14"/>
      <c r="G207" s="29"/>
      <c r="H207" s="29"/>
      <c r="I207" s="29"/>
      <c r="J207" s="29"/>
      <c r="K207" s="29"/>
      <c r="L207" s="29"/>
      <c r="M207" s="14"/>
      <c r="N207" s="14"/>
      <c r="O207" s="14"/>
      <c r="P207" s="14"/>
    </row>
    <row r="208" spans="2:16" x14ac:dyDescent="0.25">
      <c r="B208" s="14"/>
      <c r="C208" s="14"/>
      <c r="D208" s="29"/>
      <c r="E208" s="29"/>
      <c r="F208" s="14"/>
      <c r="G208" s="29"/>
      <c r="H208" s="29"/>
      <c r="I208" s="29"/>
      <c r="J208" s="29"/>
      <c r="K208" s="29"/>
      <c r="L208" s="29"/>
      <c r="M208" s="14"/>
      <c r="N208" s="14"/>
      <c r="O208" s="14"/>
      <c r="P208" s="14"/>
    </row>
    <row r="209" spans="2:16" x14ac:dyDescent="0.25">
      <c r="B209" s="14"/>
      <c r="C209" s="14"/>
      <c r="D209" s="29"/>
      <c r="E209" s="29"/>
      <c r="F209" s="14"/>
      <c r="G209" s="29"/>
      <c r="H209" s="29"/>
      <c r="I209" s="29"/>
      <c r="J209" s="29"/>
      <c r="K209" s="29"/>
      <c r="L209" s="29"/>
      <c r="M209" s="14"/>
      <c r="N209" s="14"/>
      <c r="O209" s="14"/>
      <c r="P209" s="14"/>
    </row>
    <row r="210" spans="2:16" x14ac:dyDescent="0.25">
      <c r="B210" s="14"/>
      <c r="C210" s="14"/>
      <c r="D210" s="29"/>
      <c r="E210" s="29"/>
      <c r="F210" s="14"/>
      <c r="G210" s="29"/>
      <c r="H210" s="29"/>
      <c r="I210" s="29"/>
      <c r="J210" s="29"/>
      <c r="K210" s="29"/>
      <c r="L210" s="29"/>
      <c r="M210" s="14"/>
      <c r="N210" s="14"/>
      <c r="O210" s="14"/>
      <c r="P210" s="14"/>
    </row>
    <row r="211" spans="2:16" x14ac:dyDescent="0.25">
      <c r="B211" s="14"/>
      <c r="C211" s="14"/>
      <c r="D211" s="29"/>
      <c r="E211" s="29"/>
      <c r="F211" s="14"/>
      <c r="G211" s="29"/>
      <c r="H211" s="29"/>
      <c r="I211" s="29"/>
      <c r="J211" s="29"/>
      <c r="K211" s="29"/>
      <c r="L211" s="29"/>
      <c r="M211" s="14"/>
      <c r="N211" s="14"/>
      <c r="O211" s="14"/>
      <c r="P211" s="14"/>
    </row>
    <row r="212" spans="2:16" x14ac:dyDescent="0.25">
      <c r="B212" s="14"/>
      <c r="C212" s="14"/>
      <c r="D212" s="29"/>
      <c r="E212" s="29"/>
      <c r="F212" s="14"/>
      <c r="G212" s="29"/>
      <c r="H212" s="29"/>
      <c r="I212" s="29"/>
      <c r="J212" s="29"/>
      <c r="K212" s="29"/>
      <c r="L212" s="29"/>
      <c r="M212" s="14"/>
      <c r="N212" s="14"/>
      <c r="O212" s="14"/>
      <c r="P212" s="14"/>
    </row>
    <row r="213" spans="2:16" x14ac:dyDescent="0.25">
      <c r="B213" s="14"/>
      <c r="C213" s="14"/>
      <c r="D213" s="29"/>
      <c r="E213" s="29"/>
      <c r="F213" s="14"/>
      <c r="G213" s="29"/>
      <c r="H213" s="29"/>
      <c r="I213" s="29"/>
      <c r="J213" s="29"/>
      <c r="K213" s="29"/>
      <c r="L213" s="29"/>
      <c r="M213" s="14"/>
      <c r="N213" s="14"/>
      <c r="O213" s="14"/>
      <c r="P213" s="14"/>
    </row>
    <row r="214" spans="2:16" x14ac:dyDescent="0.25">
      <c r="B214" s="14"/>
      <c r="C214" s="14"/>
      <c r="D214" s="29"/>
      <c r="E214" s="29"/>
      <c r="F214" s="14"/>
      <c r="G214" s="29"/>
      <c r="H214" s="29"/>
      <c r="I214" s="29"/>
      <c r="J214" s="29"/>
      <c r="K214" s="29"/>
      <c r="L214" s="29"/>
      <c r="M214" s="14"/>
      <c r="N214" s="14"/>
      <c r="O214" s="14"/>
      <c r="P214" s="14"/>
    </row>
    <row r="215" spans="2:16" x14ac:dyDescent="0.25">
      <c r="B215" s="14"/>
      <c r="C215" s="14"/>
      <c r="D215" s="29"/>
      <c r="E215" s="29"/>
      <c r="F215" s="14"/>
      <c r="G215" s="29"/>
      <c r="H215" s="29"/>
      <c r="I215" s="29"/>
      <c r="J215" s="29"/>
      <c r="K215" s="29"/>
      <c r="L215" s="29"/>
      <c r="M215" s="14"/>
      <c r="N215" s="14"/>
      <c r="O215" s="14"/>
      <c r="P215" s="14"/>
    </row>
    <row r="216" spans="2:16" x14ac:dyDescent="0.25">
      <c r="B216" s="14"/>
      <c r="C216" s="14"/>
      <c r="D216" s="29"/>
      <c r="E216" s="29"/>
      <c r="F216" s="14"/>
      <c r="G216" s="29"/>
      <c r="H216" s="29"/>
      <c r="I216" s="29"/>
      <c r="J216" s="29"/>
      <c r="K216" s="29"/>
      <c r="L216" s="29"/>
      <c r="M216" s="14"/>
      <c r="N216" s="14"/>
      <c r="O216" s="14"/>
      <c r="P216" s="14"/>
    </row>
    <row r="217" spans="2:16" x14ac:dyDescent="0.25">
      <c r="B217" s="14"/>
      <c r="C217" s="14"/>
      <c r="D217" s="29"/>
      <c r="E217" s="29"/>
      <c r="F217" s="14"/>
      <c r="G217" s="29"/>
      <c r="H217" s="29"/>
      <c r="I217" s="29"/>
      <c r="J217" s="29"/>
      <c r="K217" s="29"/>
      <c r="L217" s="29"/>
      <c r="M217" s="14"/>
      <c r="N217" s="14"/>
      <c r="O217" s="14"/>
      <c r="P217" s="14"/>
    </row>
    <row r="218" spans="2:16" x14ac:dyDescent="0.25">
      <c r="B218" s="14"/>
      <c r="C218" s="14"/>
      <c r="D218" s="29"/>
      <c r="E218" s="29"/>
      <c r="F218" s="14"/>
      <c r="G218" s="29"/>
      <c r="H218" s="29"/>
      <c r="I218" s="29"/>
      <c r="J218" s="29"/>
      <c r="K218" s="29"/>
      <c r="L218" s="29"/>
      <c r="M218" s="14"/>
      <c r="N218" s="14"/>
      <c r="O218" s="14"/>
      <c r="P218" s="14"/>
    </row>
    <row r="219" spans="2:16" x14ac:dyDescent="0.25">
      <c r="B219" s="14"/>
      <c r="C219" s="14"/>
      <c r="D219" s="29"/>
      <c r="E219" s="29"/>
      <c r="F219" s="14"/>
      <c r="G219" s="29"/>
      <c r="H219" s="29"/>
      <c r="I219" s="29"/>
      <c r="J219" s="29"/>
      <c r="K219" s="29"/>
      <c r="L219" s="29"/>
      <c r="M219" s="14"/>
      <c r="N219" s="14"/>
      <c r="O219" s="14"/>
      <c r="P219" s="14"/>
    </row>
    <row r="220" spans="2:16" x14ac:dyDescent="0.25">
      <c r="B220" s="14"/>
      <c r="C220" s="14"/>
      <c r="D220" s="29"/>
      <c r="E220" s="29"/>
      <c r="F220" s="14"/>
      <c r="G220" s="29"/>
      <c r="H220" s="29"/>
      <c r="I220" s="29"/>
      <c r="J220" s="29"/>
      <c r="K220" s="29"/>
      <c r="L220" s="29"/>
      <c r="M220" s="14"/>
      <c r="N220" s="14"/>
      <c r="O220" s="14"/>
      <c r="P220" s="14"/>
    </row>
    <row r="221" spans="2:16" x14ac:dyDescent="0.25">
      <c r="B221" s="14"/>
      <c r="C221" s="14"/>
      <c r="D221" s="29"/>
      <c r="E221" s="29"/>
      <c r="F221" s="14"/>
      <c r="G221" s="29"/>
      <c r="H221" s="29"/>
      <c r="I221" s="29"/>
      <c r="J221" s="29"/>
      <c r="K221" s="29"/>
      <c r="L221" s="29"/>
      <c r="M221" s="14"/>
      <c r="N221" s="14"/>
      <c r="O221" s="14"/>
      <c r="P221" s="14"/>
    </row>
    <row r="222" spans="2:16" x14ac:dyDescent="0.25">
      <c r="B222" s="14"/>
      <c r="C222" s="14"/>
      <c r="D222" s="29"/>
      <c r="E222" s="29"/>
      <c r="F222" s="14"/>
      <c r="G222" s="29"/>
      <c r="H222" s="29"/>
      <c r="I222" s="29"/>
      <c r="J222" s="29"/>
      <c r="K222" s="29"/>
      <c r="L222" s="29"/>
      <c r="M222" s="14"/>
      <c r="N222" s="14"/>
      <c r="O222" s="14"/>
      <c r="P222" s="14"/>
    </row>
    <row r="223" spans="2:16" x14ac:dyDescent="0.25">
      <c r="B223" s="14"/>
      <c r="C223" s="14"/>
      <c r="D223" s="29"/>
      <c r="E223" s="29"/>
      <c r="F223" s="14"/>
      <c r="G223" s="29"/>
      <c r="H223" s="29"/>
      <c r="I223" s="29"/>
      <c r="J223" s="29"/>
      <c r="K223" s="29"/>
      <c r="L223" s="29"/>
      <c r="M223" s="14"/>
      <c r="N223" s="14"/>
      <c r="O223" s="14"/>
      <c r="P223" s="14"/>
    </row>
    <row r="224" spans="2:16" x14ac:dyDescent="0.25">
      <c r="B224" s="14"/>
      <c r="C224" s="14"/>
      <c r="D224" s="29"/>
      <c r="E224" s="29"/>
      <c r="F224" s="14"/>
      <c r="G224" s="29"/>
      <c r="H224" s="29"/>
      <c r="I224" s="29"/>
      <c r="J224" s="29"/>
      <c r="K224" s="29"/>
      <c r="L224" s="29"/>
      <c r="M224" s="14"/>
      <c r="N224" s="14"/>
      <c r="O224" s="14"/>
      <c r="P224" s="14"/>
    </row>
    <row r="225" spans="2:16" x14ac:dyDescent="0.25">
      <c r="B225" s="14"/>
      <c r="C225" s="14"/>
      <c r="D225" s="29"/>
      <c r="E225" s="29"/>
      <c r="F225" s="14"/>
      <c r="G225" s="29"/>
      <c r="H225" s="29"/>
      <c r="I225" s="29"/>
      <c r="J225" s="29"/>
      <c r="K225" s="29"/>
      <c r="L225" s="29"/>
      <c r="M225" s="14"/>
      <c r="N225" s="14"/>
      <c r="O225" s="14"/>
      <c r="P225" s="14"/>
    </row>
    <row r="226" spans="2:16" x14ac:dyDescent="0.25">
      <c r="B226" s="14"/>
      <c r="C226" s="14"/>
      <c r="D226" s="29"/>
      <c r="E226" s="29"/>
      <c r="F226" s="14"/>
      <c r="G226" s="29"/>
      <c r="H226" s="29"/>
      <c r="I226" s="29"/>
      <c r="J226" s="29"/>
      <c r="K226" s="29"/>
      <c r="L226" s="29"/>
      <c r="M226" s="14"/>
      <c r="N226" s="14"/>
      <c r="O226" s="14"/>
      <c r="P226" s="14"/>
    </row>
    <row r="227" spans="2:16" x14ac:dyDescent="0.25">
      <c r="B227" s="14"/>
      <c r="C227" s="14"/>
      <c r="D227" s="29"/>
      <c r="E227" s="29"/>
      <c r="F227" s="14"/>
      <c r="G227" s="29"/>
      <c r="H227" s="29"/>
      <c r="I227" s="29"/>
      <c r="J227" s="29"/>
      <c r="K227" s="29"/>
      <c r="L227" s="29"/>
      <c r="M227" s="14"/>
      <c r="N227" s="14"/>
      <c r="O227" s="14"/>
      <c r="P227" s="14"/>
    </row>
    <row r="228" spans="2:16" x14ac:dyDescent="0.25">
      <c r="B228" s="14"/>
      <c r="C228" s="14"/>
      <c r="D228" s="29"/>
      <c r="E228" s="29"/>
      <c r="F228" s="14"/>
      <c r="G228" s="29"/>
      <c r="H228" s="29"/>
      <c r="I228" s="29"/>
      <c r="J228" s="29"/>
      <c r="K228" s="29"/>
      <c r="L228" s="29"/>
      <c r="M228" s="14"/>
      <c r="N228" s="14"/>
      <c r="O228" s="14"/>
      <c r="P228" s="14"/>
    </row>
    <row r="229" spans="2:16" x14ac:dyDescent="0.25">
      <c r="B229" s="14"/>
      <c r="C229" s="14"/>
      <c r="D229" s="29"/>
      <c r="E229" s="29"/>
      <c r="F229" s="14"/>
      <c r="G229" s="29"/>
      <c r="H229" s="29"/>
      <c r="I229" s="29"/>
      <c r="J229" s="29"/>
      <c r="K229" s="29"/>
      <c r="L229" s="29"/>
      <c r="M229" s="14"/>
      <c r="N229" s="14"/>
      <c r="O229" s="14"/>
      <c r="P229" s="14"/>
    </row>
    <row r="230" spans="2:16" x14ac:dyDescent="0.25">
      <c r="B230" s="14"/>
      <c r="C230" s="14"/>
      <c r="D230" s="29"/>
      <c r="E230" s="29"/>
      <c r="F230" s="14"/>
      <c r="G230" s="29"/>
      <c r="H230" s="29"/>
      <c r="I230" s="29"/>
      <c r="J230" s="29"/>
      <c r="K230" s="29"/>
      <c r="L230" s="29"/>
      <c r="M230" s="14"/>
      <c r="N230" s="14"/>
      <c r="O230" s="14"/>
      <c r="P230" s="14"/>
    </row>
    <row r="231" spans="2:16" x14ac:dyDescent="0.25">
      <c r="B231" s="14"/>
      <c r="C231" s="14"/>
      <c r="D231" s="29"/>
      <c r="E231" s="29"/>
      <c r="F231" s="14"/>
      <c r="G231" s="29"/>
      <c r="H231" s="29"/>
      <c r="I231" s="29"/>
      <c r="J231" s="29"/>
      <c r="K231" s="29"/>
      <c r="L231" s="29"/>
      <c r="M231" s="14"/>
      <c r="N231" s="14"/>
      <c r="O231" s="14"/>
      <c r="P231" s="14"/>
    </row>
    <row r="232" spans="2:16" x14ac:dyDescent="0.25">
      <c r="B232" s="14"/>
      <c r="C232" s="14"/>
      <c r="D232" s="29"/>
      <c r="E232" s="29"/>
      <c r="F232" s="14"/>
      <c r="G232" s="29"/>
      <c r="H232" s="29"/>
      <c r="I232" s="29"/>
      <c r="J232" s="29"/>
      <c r="K232" s="29"/>
      <c r="L232" s="29"/>
      <c r="M232" s="14"/>
      <c r="N232" s="14"/>
      <c r="O232" s="14"/>
      <c r="P232" s="14"/>
    </row>
    <row r="233" spans="2:16" x14ac:dyDescent="0.25">
      <c r="B233" s="14"/>
      <c r="C233" s="14"/>
      <c r="D233" s="29"/>
      <c r="E233" s="29"/>
      <c r="F233" s="14"/>
      <c r="G233" s="29"/>
      <c r="H233" s="29"/>
      <c r="I233" s="29"/>
      <c r="J233" s="29"/>
      <c r="K233" s="29"/>
      <c r="L233" s="29"/>
      <c r="M233" s="14"/>
      <c r="N233" s="14"/>
      <c r="O233" s="14"/>
      <c r="P233" s="14"/>
    </row>
    <row r="234" spans="2:16" x14ac:dyDescent="0.25">
      <c r="B234" s="14"/>
      <c r="C234" s="14"/>
      <c r="D234" s="29"/>
      <c r="E234" s="29"/>
      <c r="F234" s="14"/>
      <c r="G234" s="29"/>
      <c r="H234" s="29"/>
      <c r="I234" s="29"/>
      <c r="J234" s="29"/>
      <c r="K234" s="29"/>
      <c r="L234" s="29"/>
      <c r="M234" s="14"/>
      <c r="N234" s="14"/>
      <c r="O234" s="14"/>
      <c r="P234" s="14"/>
    </row>
    <row r="235" spans="2:16" x14ac:dyDescent="0.25">
      <c r="B235" s="14"/>
      <c r="C235" s="14"/>
      <c r="D235" s="29"/>
      <c r="E235" s="29"/>
      <c r="F235" s="14"/>
      <c r="G235" s="29"/>
      <c r="H235" s="29"/>
      <c r="I235" s="29"/>
      <c r="J235" s="29"/>
      <c r="K235" s="29"/>
      <c r="L235" s="29"/>
      <c r="M235" s="14"/>
      <c r="N235" s="14"/>
      <c r="O235" s="14"/>
      <c r="P235" s="14"/>
    </row>
    <row r="236" spans="2:16" x14ac:dyDescent="0.25">
      <c r="B236" s="14"/>
      <c r="C236" s="14"/>
      <c r="D236" s="29"/>
      <c r="E236" s="29"/>
      <c r="F236" s="14"/>
      <c r="G236" s="29"/>
      <c r="H236" s="29"/>
      <c r="I236" s="29"/>
      <c r="J236" s="29"/>
      <c r="K236" s="29"/>
      <c r="L236" s="29"/>
      <c r="M236" s="14"/>
      <c r="N236" s="14"/>
      <c r="O236" s="14"/>
      <c r="P236" s="14"/>
    </row>
    <row r="237" spans="2:16" x14ac:dyDescent="0.25">
      <c r="B237" s="14"/>
      <c r="C237" s="14"/>
      <c r="D237" s="29"/>
      <c r="E237" s="29"/>
      <c r="F237" s="14"/>
      <c r="G237" s="29"/>
      <c r="H237" s="29"/>
      <c r="I237" s="29"/>
      <c r="J237" s="29"/>
      <c r="K237" s="29"/>
      <c r="L237" s="29"/>
      <c r="M237" s="14"/>
      <c r="N237" s="14"/>
      <c r="O237" s="14"/>
      <c r="P237" s="14"/>
    </row>
    <row r="238" spans="2:16" x14ac:dyDescent="0.25">
      <c r="B238" s="14"/>
      <c r="C238" s="14"/>
      <c r="D238" s="29"/>
      <c r="E238" s="29"/>
      <c r="F238" s="14"/>
      <c r="G238" s="29"/>
      <c r="H238" s="29"/>
      <c r="I238" s="29"/>
      <c r="J238" s="29"/>
      <c r="K238" s="29"/>
      <c r="L238" s="29"/>
      <c r="M238" s="14"/>
      <c r="N238" s="14"/>
      <c r="O238" s="14"/>
      <c r="P238" s="14"/>
    </row>
    <row r="239" spans="2:16" x14ac:dyDescent="0.25">
      <c r="B239" s="14"/>
      <c r="C239" s="14"/>
      <c r="D239" s="29"/>
      <c r="E239" s="29"/>
      <c r="F239" s="14"/>
      <c r="G239" s="29"/>
      <c r="H239" s="29"/>
      <c r="I239" s="29"/>
      <c r="J239" s="29"/>
      <c r="K239" s="29"/>
      <c r="L239" s="29"/>
      <c r="M239" s="14"/>
      <c r="N239" s="14"/>
      <c r="O239" s="14"/>
      <c r="P239" s="14"/>
    </row>
    <row r="240" spans="2:16" x14ac:dyDescent="0.25">
      <c r="B240" s="14"/>
      <c r="C240" s="14"/>
      <c r="D240" s="29"/>
      <c r="E240" s="29"/>
      <c r="F240" s="14"/>
      <c r="G240" s="29"/>
      <c r="H240" s="29"/>
      <c r="I240" s="29"/>
      <c r="J240" s="29"/>
      <c r="K240" s="29"/>
      <c r="L240" s="29"/>
      <c r="M240" s="14"/>
      <c r="N240" s="14"/>
      <c r="O240" s="14"/>
      <c r="P240" s="14"/>
    </row>
    <row r="241" spans="2:16" x14ac:dyDescent="0.25">
      <c r="B241" s="14"/>
      <c r="C241" s="14"/>
      <c r="D241" s="29"/>
      <c r="E241" s="29"/>
      <c r="F241" s="14"/>
      <c r="G241" s="29"/>
      <c r="H241" s="29"/>
      <c r="I241" s="29"/>
      <c r="J241" s="29"/>
      <c r="K241" s="29"/>
      <c r="L241" s="29"/>
      <c r="M241" s="14"/>
      <c r="N241" s="14"/>
      <c r="O241" s="14"/>
      <c r="P241" s="14"/>
    </row>
    <row r="242" spans="2:16" x14ac:dyDescent="0.25">
      <c r="B242" s="14"/>
      <c r="C242" s="14"/>
      <c r="D242" s="29"/>
      <c r="E242" s="29"/>
      <c r="F242" s="14"/>
      <c r="G242" s="29"/>
      <c r="H242" s="29"/>
      <c r="I242" s="29"/>
      <c r="J242" s="29"/>
      <c r="K242" s="29"/>
      <c r="L242" s="29"/>
      <c r="M242" s="14"/>
      <c r="N242" s="14"/>
      <c r="O242" s="14"/>
      <c r="P242" s="14"/>
    </row>
    <row r="243" spans="2:16" x14ac:dyDescent="0.25">
      <c r="B243" s="14"/>
      <c r="C243" s="14"/>
      <c r="D243" s="29"/>
      <c r="E243" s="29"/>
      <c r="F243" s="14"/>
      <c r="G243" s="29"/>
      <c r="H243" s="29"/>
      <c r="I243" s="29"/>
      <c r="J243" s="29"/>
      <c r="K243" s="29"/>
      <c r="L243" s="29"/>
      <c r="M243" s="14"/>
      <c r="N243" s="14"/>
      <c r="O243" s="14"/>
      <c r="P243" s="14"/>
    </row>
    <row r="244" spans="2:16" x14ac:dyDescent="0.25">
      <c r="B244" s="14"/>
      <c r="C244" s="14"/>
      <c r="D244" s="29"/>
      <c r="E244" s="29"/>
      <c r="F244" s="14"/>
      <c r="G244" s="29"/>
      <c r="H244" s="29"/>
      <c r="I244" s="29"/>
      <c r="J244" s="29"/>
      <c r="K244" s="29"/>
      <c r="L244" s="29"/>
      <c r="M244" s="14"/>
      <c r="N244" s="14"/>
      <c r="O244" s="14"/>
      <c r="P244" s="14"/>
    </row>
    <row r="245" spans="2:16" x14ac:dyDescent="0.25">
      <c r="B245" s="14"/>
      <c r="C245" s="14"/>
      <c r="D245" s="29"/>
      <c r="E245" s="29"/>
      <c r="F245" s="14"/>
      <c r="G245" s="29"/>
      <c r="H245" s="29"/>
      <c r="I245" s="29"/>
      <c r="J245" s="29"/>
      <c r="K245" s="29"/>
      <c r="L245" s="29"/>
      <c r="M245" s="14"/>
      <c r="N245" s="14"/>
      <c r="O245" s="14"/>
      <c r="P245" s="14"/>
    </row>
    <row r="246" spans="2:16" x14ac:dyDescent="0.25">
      <c r="B246" s="14"/>
      <c r="C246" s="14"/>
      <c r="D246" s="29"/>
      <c r="E246" s="29"/>
      <c r="F246" s="14"/>
      <c r="G246" s="29"/>
      <c r="H246" s="29"/>
      <c r="I246" s="29"/>
      <c r="J246" s="29"/>
      <c r="K246" s="29"/>
      <c r="L246" s="29"/>
      <c r="M246" s="14"/>
      <c r="N246" s="14"/>
      <c r="O246" s="14"/>
      <c r="P246" s="14"/>
    </row>
    <row r="247" spans="2:16" x14ac:dyDescent="0.25">
      <c r="B247" s="14"/>
      <c r="C247" s="14"/>
      <c r="D247" s="29"/>
      <c r="E247" s="29"/>
      <c r="F247" s="14"/>
      <c r="G247" s="29"/>
      <c r="H247" s="29"/>
      <c r="I247" s="29"/>
      <c r="J247" s="29"/>
      <c r="K247" s="29"/>
      <c r="L247" s="29"/>
      <c r="M247" s="14"/>
      <c r="N247" s="14"/>
      <c r="O247" s="14"/>
      <c r="P247" s="14"/>
    </row>
    <row r="248" spans="2:16" x14ac:dyDescent="0.25">
      <c r="B248" s="14"/>
      <c r="C248" s="14"/>
      <c r="D248" s="29"/>
      <c r="E248" s="29"/>
      <c r="F248" s="14"/>
      <c r="G248" s="29"/>
      <c r="H248" s="29"/>
      <c r="I248" s="29"/>
      <c r="J248" s="29"/>
      <c r="K248" s="29"/>
      <c r="L248" s="29"/>
      <c r="M248" s="14"/>
      <c r="N248" s="14"/>
      <c r="O248" s="14"/>
      <c r="P248" s="14"/>
    </row>
    <row r="249" spans="2:16" x14ac:dyDescent="0.25">
      <c r="B249" s="14"/>
      <c r="C249" s="14"/>
      <c r="D249" s="29"/>
      <c r="E249" s="29"/>
      <c r="F249" s="14"/>
      <c r="G249" s="29"/>
      <c r="H249" s="29"/>
      <c r="I249" s="29"/>
      <c r="J249" s="29"/>
      <c r="K249" s="29"/>
      <c r="L249" s="29"/>
      <c r="M249" s="14"/>
      <c r="N249" s="14"/>
      <c r="O249" s="14"/>
      <c r="P249" s="14"/>
    </row>
    <row r="250" spans="2:16" x14ac:dyDescent="0.25">
      <c r="B250" s="14"/>
      <c r="C250" s="14"/>
      <c r="D250" s="29"/>
      <c r="E250" s="29"/>
      <c r="F250" s="14"/>
      <c r="G250" s="29"/>
      <c r="H250" s="29"/>
      <c r="I250" s="29"/>
      <c r="J250" s="29"/>
      <c r="K250" s="29"/>
      <c r="L250" s="29"/>
      <c r="M250" s="14"/>
      <c r="N250" s="14"/>
      <c r="O250" s="14"/>
      <c r="P250" s="14"/>
    </row>
    <row r="251" spans="2:16" x14ac:dyDescent="0.25">
      <c r="B251" s="14"/>
      <c r="C251" s="14"/>
      <c r="D251" s="29"/>
      <c r="E251" s="29"/>
      <c r="F251" s="14"/>
      <c r="G251" s="29"/>
      <c r="H251" s="29"/>
      <c r="I251" s="29"/>
      <c r="J251" s="29"/>
      <c r="K251" s="29"/>
      <c r="L251" s="29"/>
      <c r="M251" s="14"/>
      <c r="N251" s="14"/>
      <c r="O251" s="14"/>
      <c r="P251" s="14"/>
    </row>
    <row r="252" spans="2:16" x14ac:dyDescent="0.25">
      <c r="B252" s="14"/>
      <c r="C252" s="14"/>
      <c r="D252" s="29"/>
      <c r="E252" s="29"/>
      <c r="F252" s="14"/>
      <c r="G252" s="29"/>
      <c r="H252" s="29"/>
      <c r="I252" s="29"/>
      <c r="J252" s="29"/>
      <c r="K252" s="29"/>
      <c r="L252" s="29"/>
      <c r="M252" s="14"/>
      <c r="N252" s="14"/>
      <c r="O252" s="14"/>
      <c r="P252" s="14"/>
    </row>
    <row r="253" spans="2:16" x14ac:dyDescent="0.25">
      <c r="B253" s="14"/>
      <c r="C253" s="14"/>
      <c r="D253" s="29"/>
      <c r="E253" s="29"/>
      <c r="F253" s="14"/>
      <c r="G253" s="29"/>
      <c r="H253" s="29"/>
      <c r="I253" s="29"/>
      <c r="J253" s="29"/>
      <c r="K253" s="29"/>
      <c r="L253" s="29"/>
      <c r="M253" s="14"/>
      <c r="N253" s="14"/>
      <c r="O253" s="14"/>
      <c r="P253" s="14"/>
    </row>
    <row r="254" spans="2:16" x14ac:dyDescent="0.25">
      <c r="B254" s="14"/>
      <c r="C254" s="14"/>
      <c r="D254" s="29"/>
      <c r="E254" s="29"/>
      <c r="F254" s="14"/>
      <c r="G254" s="29"/>
      <c r="H254" s="29"/>
      <c r="I254" s="29"/>
      <c r="J254" s="29"/>
      <c r="K254" s="29"/>
      <c r="L254" s="29"/>
      <c r="M254" s="14"/>
      <c r="N254" s="14"/>
      <c r="O254" s="14"/>
      <c r="P254" s="14"/>
    </row>
    <row r="255" spans="2:16" x14ac:dyDescent="0.25">
      <c r="B255" s="14"/>
      <c r="C255" s="14"/>
      <c r="D255" s="29"/>
      <c r="E255" s="29"/>
      <c r="F255" s="14"/>
      <c r="G255" s="29"/>
      <c r="H255" s="29"/>
      <c r="I255" s="29"/>
      <c r="J255" s="29"/>
      <c r="K255" s="29"/>
      <c r="L255" s="29"/>
      <c r="M255" s="14"/>
      <c r="N255" s="14"/>
      <c r="O255" s="14"/>
      <c r="P255" s="14"/>
    </row>
    <row r="256" spans="2:16" x14ac:dyDescent="0.25">
      <c r="B256" s="14"/>
      <c r="C256" s="14"/>
      <c r="D256" s="29"/>
      <c r="E256" s="29"/>
      <c r="F256" s="14"/>
      <c r="G256" s="29"/>
      <c r="H256" s="29"/>
      <c r="I256" s="29"/>
      <c r="J256" s="29"/>
      <c r="K256" s="29"/>
      <c r="L256" s="29"/>
      <c r="M256" s="14"/>
      <c r="N256" s="14"/>
      <c r="O256" s="14"/>
      <c r="P256" s="14"/>
    </row>
    <row r="257" spans="2:16" x14ac:dyDescent="0.25">
      <c r="B257" s="14"/>
      <c r="C257" s="14"/>
      <c r="D257" s="29"/>
      <c r="E257" s="29"/>
      <c r="F257" s="14"/>
      <c r="G257" s="29"/>
      <c r="H257" s="29"/>
      <c r="I257" s="29"/>
      <c r="J257" s="29"/>
      <c r="K257" s="29"/>
      <c r="L257" s="29"/>
      <c r="M257" s="14"/>
      <c r="N257" s="14"/>
      <c r="O257" s="14"/>
      <c r="P257" s="14"/>
    </row>
    <row r="258" spans="2:16" x14ac:dyDescent="0.25">
      <c r="B258" s="14"/>
      <c r="C258" s="14"/>
      <c r="D258" s="29"/>
      <c r="E258" s="29"/>
      <c r="F258" s="14"/>
      <c r="G258" s="29"/>
      <c r="H258" s="29"/>
      <c r="I258" s="29"/>
      <c r="J258" s="29"/>
      <c r="K258" s="29"/>
      <c r="L258" s="29"/>
      <c r="M258" s="14"/>
      <c r="N258" s="14"/>
      <c r="O258" s="14"/>
      <c r="P258" s="14"/>
    </row>
    <row r="259" spans="2:16" x14ac:dyDescent="0.25">
      <c r="B259" s="14"/>
      <c r="C259" s="14"/>
      <c r="D259" s="29"/>
      <c r="E259" s="29"/>
      <c r="F259" s="14"/>
      <c r="G259" s="29"/>
      <c r="H259" s="29"/>
      <c r="I259" s="29"/>
      <c r="J259" s="29"/>
      <c r="K259" s="29"/>
      <c r="L259" s="29"/>
      <c r="M259" s="14"/>
      <c r="N259" s="14"/>
      <c r="O259" s="14"/>
      <c r="P259" s="14"/>
    </row>
    <row r="260" spans="2:16" x14ac:dyDescent="0.25">
      <c r="B260" s="14"/>
      <c r="C260" s="14"/>
      <c r="D260" s="29"/>
      <c r="E260" s="29"/>
      <c r="F260" s="14"/>
      <c r="G260" s="29"/>
      <c r="H260" s="29"/>
      <c r="I260" s="29"/>
      <c r="J260" s="29"/>
      <c r="K260" s="29"/>
      <c r="L260" s="29"/>
      <c r="M260" s="14"/>
      <c r="N260" s="14"/>
      <c r="O260" s="14"/>
      <c r="P260" s="14"/>
    </row>
    <row r="261" spans="2:16" x14ac:dyDescent="0.25">
      <c r="B261" s="14"/>
      <c r="C261" s="14"/>
      <c r="D261" s="29"/>
      <c r="E261" s="29"/>
      <c r="F261" s="14"/>
      <c r="G261" s="29"/>
      <c r="H261" s="29"/>
      <c r="I261" s="29"/>
      <c r="J261" s="29"/>
      <c r="K261" s="29"/>
      <c r="L261" s="29"/>
      <c r="M261" s="14"/>
      <c r="N261" s="14"/>
      <c r="O261" s="14"/>
      <c r="P261" s="14"/>
    </row>
    <row r="262" spans="2:16" x14ac:dyDescent="0.25">
      <c r="B262" s="14"/>
      <c r="C262" s="14"/>
      <c r="D262" s="29"/>
      <c r="E262" s="29"/>
      <c r="F262" s="14"/>
      <c r="G262" s="29"/>
      <c r="H262" s="29"/>
      <c r="I262" s="29"/>
      <c r="J262" s="29"/>
      <c r="K262" s="29"/>
      <c r="L262" s="29"/>
      <c r="M262" s="14"/>
      <c r="N262" s="14"/>
      <c r="O262" s="14"/>
      <c r="P262" s="14"/>
    </row>
    <row r="263" spans="2:16" x14ac:dyDescent="0.25">
      <c r="B263" s="14"/>
      <c r="C263" s="14"/>
      <c r="D263" s="29"/>
      <c r="E263" s="29"/>
      <c r="F263" s="14"/>
      <c r="G263" s="29"/>
      <c r="H263" s="29"/>
      <c r="I263" s="29"/>
      <c r="J263" s="29"/>
      <c r="K263" s="29"/>
      <c r="L263" s="29"/>
      <c r="M263" s="14"/>
      <c r="N263" s="14"/>
      <c r="O263" s="14"/>
      <c r="P263" s="14"/>
    </row>
    <row r="264" spans="2:16" x14ac:dyDescent="0.25">
      <c r="B264" s="14"/>
      <c r="C264" s="14"/>
      <c r="D264" s="29"/>
      <c r="E264" s="29"/>
      <c r="F264" s="14"/>
      <c r="G264" s="29"/>
      <c r="H264" s="29"/>
      <c r="I264" s="29"/>
      <c r="J264" s="29"/>
      <c r="K264" s="29"/>
      <c r="L264" s="29"/>
      <c r="M264" s="14"/>
      <c r="N264" s="14"/>
      <c r="O264" s="14"/>
      <c r="P264" s="14"/>
    </row>
    <row r="265" spans="2:16" x14ac:dyDescent="0.25">
      <c r="B265" s="14"/>
      <c r="C265" s="14"/>
      <c r="D265" s="29"/>
      <c r="E265" s="29"/>
      <c r="F265" s="14"/>
      <c r="G265" s="29"/>
      <c r="H265" s="29"/>
      <c r="I265" s="29"/>
      <c r="J265" s="29"/>
      <c r="K265" s="29"/>
      <c r="L265" s="29"/>
      <c r="M265" s="14"/>
      <c r="N265" s="14"/>
      <c r="O265" s="14"/>
      <c r="P265" s="14"/>
    </row>
    <row r="266" spans="2:16" x14ac:dyDescent="0.25">
      <c r="B266" s="14"/>
      <c r="C266" s="14"/>
      <c r="D266" s="29"/>
      <c r="E266" s="29"/>
      <c r="F266" s="14"/>
      <c r="G266" s="29"/>
      <c r="H266" s="29"/>
      <c r="I266" s="29"/>
      <c r="J266" s="29"/>
      <c r="K266" s="29"/>
      <c r="L266" s="29"/>
      <c r="M266" s="14"/>
      <c r="N266" s="14"/>
      <c r="O266" s="14"/>
      <c r="P266" s="14"/>
    </row>
    <row r="267" spans="2:16" x14ac:dyDescent="0.25">
      <c r="B267" s="14"/>
      <c r="C267" s="14"/>
      <c r="D267" s="29"/>
      <c r="E267" s="29"/>
      <c r="F267" s="14"/>
      <c r="G267" s="29"/>
      <c r="H267" s="29"/>
      <c r="I267" s="29"/>
      <c r="J267" s="29"/>
      <c r="K267" s="29"/>
      <c r="L267" s="29"/>
      <c r="M267" s="14"/>
      <c r="N267" s="14"/>
      <c r="O267" s="14"/>
      <c r="P267" s="14"/>
    </row>
    <row r="268" spans="2:16" x14ac:dyDescent="0.25">
      <c r="B268" s="14"/>
      <c r="C268" s="14"/>
      <c r="D268" s="29"/>
      <c r="E268" s="29"/>
      <c r="F268" s="14"/>
      <c r="G268" s="29"/>
      <c r="H268" s="29"/>
      <c r="I268" s="29"/>
      <c r="J268" s="29"/>
      <c r="K268" s="29"/>
      <c r="L268" s="29"/>
      <c r="M268" s="14"/>
      <c r="N268" s="14"/>
      <c r="O268" s="14"/>
      <c r="P268" s="14"/>
    </row>
    <row r="269" spans="2:16" x14ac:dyDescent="0.25">
      <c r="B269" s="14"/>
      <c r="C269" s="14"/>
      <c r="D269" s="29"/>
      <c r="E269" s="29"/>
      <c r="F269" s="14"/>
      <c r="G269" s="29"/>
      <c r="H269" s="29"/>
      <c r="I269" s="29"/>
      <c r="J269" s="29"/>
      <c r="K269" s="29"/>
      <c r="L269" s="29"/>
      <c r="M269" s="14"/>
      <c r="N269" s="14"/>
      <c r="O269" s="14"/>
      <c r="P269" s="14"/>
    </row>
    <row r="270" spans="2:16" x14ac:dyDescent="0.25">
      <c r="B270" s="14"/>
      <c r="C270" s="14"/>
      <c r="D270" s="29"/>
      <c r="E270" s="29"/>
      <c r="F270" s="14"/>
      <c r="G270" s="29"/>
      <c r="H270" s="29"/>
      <c r="I270" s="29"/>
      <c r="J270" s="29"/>
      <c r="K270" s="29"/>
      <c r="L270" s="29"/>
      <c r="M270" s="14"/>
      <c r="N270" s="14"/>
      <c r="O270" s="14"/>
      <c r="P270" s="14"/>
    </row>
    <row r="271" spans="2:16" x14ac:dyDescent="0.25">
      <c r="B271" s="14"/>
      <c r="C271" s="14"/>
      <c r="D271" s="29"/>
      <c r="E271" s="29"/>
      <c r="F271" s="14"/>
      <c r="G271" s="29"/>
      <c r="H271" s="29"/>
      <c r="I271" s="29"/>
      <c r="J271" s="29"/>
      <c r="K271" s="29"/>
      <c r="L271" s="29"/>
      <c r="M271" s="14"/>
      <c r="N271" s="14"/>
      <c r="O271" s="14"/>
      <c r="P271" s="14"/>
    </row>
    <row r="272" spans="2:16" x14ac:dyDescent="0.25">
      <c r="B272" s="14"/>
      <c r="C272" s="14"/>
      <c r="D272" s="29"/>
      <c r="E272" s="29"/>
      <c r="F272" s="14"/>
      <c r="G272" s="29"/>
      <c r="H272" s="29"/>
      <c r="I272" s="29"/>
      <c r="J272" s="29"/>
      <c r="K272" s="29"/>
      <c r="L272" s="29"/>
      <c r="M272" s="14"/>
      <c r="N272" s="14"/>
      <c r="O272" s="14"/>
      <c r="P272" s="14"/>
    </row>
    <row r="273" spans="2:16" x14ac:dyDescent="0.25">
      <c r="B273" s="14"/>
      <c r="C273" s="14"/>
      <c r="D273" s="29"/>
      <c r="E273" s="29"/>
      <c r="F273" s="14"/>
      <c r="G273" s="29"/>
      <c r="H273" s="29"/>
      <c r="I273" s="29"/>
      <c r="J273" s="29"/>
      <c r="K273" s="29"/>
      <c r="L273" s="29"/>
      <c r="M273" s="14"/>
      <c r="N273" s="14"/>
      <c r="O273" s="14"/>
      <c r="P273" s="14"/>
    </row>
    <row r="274" spans="2:16" x14ac:dyDescent="0.25">
      <c r="B274" s="14"/>
      <c r="C274" s="14"/>
      <c r="D274" s="29"/>
      <c r="E274" s="29"/>
      <c r="F274" s="14"/>
      <c r="G274" s="29"/>
      <c r="H274" s="29"/>
      <c r="I274" s="29"/>
      <c r="J274" s="29"/>
      <c r="K274" s="29"/>
      <c r="L274" s="29"/>
      <c r="M274" s="14"/>
      <c r="N274" s="14"/>
      <c r="O274" s="14"/>
      <c r="P274" s="14"/>
    </row>
    <row r="275" spans="2:16" x14ac:dyDescent="0.25">
      <c r="B275" s="14"/>
      <c r="C275" s="14"/>
      <c r="D275" s="29"/>
      <c r="E275" s="29"/>
      <c r="F275" s="14"/>
      <c r="G275" s="29"/>
      <c r="H275" s="29"/>
      <c r="I275" s="29"/>
      <c r="J275" s="29"/>
      <c r="K275" s="29"/>
      <c r="L275" s="29"/>
      <c r="M275" s="14"/>
      <c r="N275" s="14"/>
      <c r="O275" s="14"/>
      <c r="P275" s="14"/>
    </row>
    <row r="276" spans="2:16" x14ac:dyDescent="0.25">
      <c r="B276" s="14"/>
      <c r="C276" s="14"/>
      <c r="D276" s="29"/>
      <c r="E276" s="29"/>
      <c r="F276" s="14"/>
      <c r="G276" s="29"/>
      <c r="H276" s="29"/>
      <c r="I276" s="29"/>
      <c r="J276" s="29"/>
      <c r="K276" s="29"/>
      <c r="L276" s="29"/>
      <c r="M276" s="14"/>
      <c r="N276" s="14"/>
      <c r="O276" s="14"/>
      <c r="P276" s="14"/>
    </row>
    <row r="277" spans="2:16" x14ac:dyDescent="0.25">
      <c r="B277" s="14"/>
      <c r="C277" s="14"/>
      <c r="D277" s="29"/>
      <c r="E277" s="29"/>
      <c r="F277" s="14"/>
      <c r="G277" s="29"/>
      <c r="H277" s="29"/>
      <c r="I277" s="29"/>
      <c r="J277" s="29"/>
      <c r="K277" s="29"/>
      <c r="L277" s="29"/>
      <c r="M277" s="14"/>
      <c r="N277" s="14"/>
      <c r="O277" s="14"/>
      <c r="P277" s="14"/>
    </row>
    <row r="278" spans="2:16" x14ac:dyDescent="0.25">
      <c r="B278" s="14"/>
      <c r="C278" s="14"/>
      <c r="D278" s="29"/>
      <c r="E278" s="29"/>
      <c r="F278" s="14"/>
      <c r="G278" s="29"/>
      <c r="H278" s="29"/>
      <c r="I278" s="29"/>
      <c r="J278" s="29"/>
      <c r="K278" s="29"/>
      <c r="L278" s="29"/>
      <c r="M278" s="14"/>
      <c r="N278" s="14"/>
      <c r="O278" s="14"/>
      <c r="P278" s="14"/>
    </row>
    <row r="279" spans="2:16" x14ac:dyDescent="0.25">
      <c r="B279" s="14"/>
      <c r="C279" s="14"/>
      <c r="D279" s="29"/>
      <c r="E279" s="29"/>
      <c r="F279" s="14"/>
      <c r="G279" s="29"/>
      <c r="H279" s="29"/>
      <c r="I279" s="29"/>
      <c r="J279" s="29"/>
      <c r="K279" s="29"/>
      <c r="L279" s="29"/>
      <c r="M279" s="14"/>
      <c r="N279" s="14"/>
      <c r="O279" s="14"/>
      <c r="P279" s="14"/>
    </row>
    <row r="280" spans="2:16" x14ac:dyDescent="0.25">
      <c r="B280" s="14"/>
      <c r="C280" s="14"/>
      <c r="D280" s="29"/>
      <c r="E280" s="29"/>
      <c r="F280" s="14"/>
      <c r="G280" s="29"/>
      <c r="H280" s="29"/>
      <c r="I280" s="29"/>
      <c r="J280" s="29"/>
      <c r="K280" s="29"/>
      <c r="L280" s="29"/>
      <c r="M280" s="14"/>
      <c r="N280" s="14"/>
      <c r="O280" s="14"/>
      <c r="P280" s="14"/>
    </row>
    <row r="281" spans="2:16" x14ac:dyDescent="0.25">
      <c r="B281" s="14"/>
      <c r="C281" s="14"/>
      <c r="D281" s="29"/>
      <c r="E281" s="29"/>
      <c r="F281" s="14"/>
      <c r="G281" s="29"/>
      <c r="H281" s="29"/>
      <c r="I281" s="29"/>
      <c r="J281" s="29"/>
      <c r="K281" s="29"/>
      <c r="L281" s="29"/>
      <c r="M281" s="14"/>
      <c r="N281" s="14"/>
      <c r="O281" s="14"/>
      <c r="P281" s="14"/>
    </row>
    <row r="282" spans="2:16" x14ac:dyDescent="0.25">
      <c r="B282" s="14"/>
      <c r="C282" s="14"/>
      <c r="D282" s="29"/>
      <c r="E282" s="29"/>
      <c r="F282" s="14"/>
      <c r="G282" s="29"/>
      <c r="H282" s="29"/>
      <c r="I282" s="29"/>
      <c r="J282" s="29"/>
      <c r="K282" s="29"/>
      <c r="L282" s="29"/>
      <c r="M282" s="14"/>
      <c r="N282" s="14"/>
      <c r="O282" s="14"/>
      <c r="P282" s="14"/>
    </row>
    <row r="283" spans="2:16" x14ac:dyDescent="0.25">
      <c r="B283" s="14"/>
      <c r="C283" s="14"/>
      <c r="D283" s="29"/>
      <c r="E283" s="29"/>
      <c r="F283" s="14"/>
      <c r="G283" s="29"/>
      <c r="H283" s="29"/>
      <c r="I283" s="29"/>
      <c r="J283" s="29"/>
      <c r="K283" s="29"/>
      <c r="L283" s="29"/>
      <c r="M283" s="14"/>
      <c r="N283" s="14"/>
      <c r="O283" s="14"/>
      <c r="P283" s="14"/>
    </row>
    <row r="284" spans="2:16" x14ac:dyDescent="0.25">
      <c r="B284" s="14"/>
      <c r="C284" s="14"/>
      <c r="D284" s="29"/>
      <c r="E284" s="29"/>
      <c r="F284" s="14"/>
      <c r="G284" s="29"/>
      <c r="H284" s="29"/>
      <c r="I284" s="29"/>
      <c r="J284" s="29"/>
      <c r="K284" s="29"/>
      <c r="L284" s="29"/>
      <c r="M284" s="14"/>
      <c r="N284" s="14"/>
      <c r="O284" s="14"/>
      <c r="P284" s="14"/>
    </row>
    <row r="285" spans="2:16" x14ac:dyDescent="0.25">
      <c r="B285" s="14"/>
      <c r="C285" s="14"/>
      <c r="D285" s="29"/>
      <c r="E285" s="29"/>
      <c r="F285" s="14"/>
      <c r="G285" s="29"/>
      <c r="H285" s="29"/>
      <c r="I285" s="29"/>
      <c r="J285" s="29"/>
      <c r="K285" s="29"/>
      <c r="L285" s="29"/>
      <c r="M285" s="14"/>
      <c r="N285" s="14"/>
      <c r="O285" s="14"/>
      <c r="P285" s="14"/>
    </row>
    <row r="286" spans="2:16" x14ac:dyDescent="0.25">
      <c r="B286" s="14"/>
      <c r="C286" s="14"/>
      <c r="D286" s="29"/>
      <c r="E286" s="29"/>
      <c r="F286" s="14"/>
      <c r="G286" s="29"/>
      <c r="H286" s="29"/>
      <c r="I286" s="29"/>
      <c r="J286" s="29"/>
      <c r="K286" s="29"/>
      <c r="L286" s="29"/>
      <c r="M286" s="14"/>
      <c r="N286" s="14"/>
      <c r="O286" s="14"/>
      <c r="P286" s="14"/>
    </row>
    <row r="287" spans="2:16" x14ac:dyDescent="0.25">
      <c r="B287" s="14"/>
      <c r="C287" s="14"/>
      <c r="D287" s="29"/>
      <c r="E287" s="29"/>
      <c r="F287" s="14"/>
      <c r="G287" s="29"/>
      <c r="H287" s="29"/>
      <c r="I287" s="29"/>
      <c r="J287" s="29"/>
      <c r="K287" s="29"/>
      <c r="L287" s="29"/>
      <c r="M287" s="14"/>
      <c r="N287" s="14"/>
      <c r="O287" s="14"/>
      <c r="P287" s="14"/>
    </row>
    <row r="288" spans="2:16" x14ac:dyDescent="0.25">
      <c r="B288" s="14"/>
      <c r="C288" s="14"/>
      <c r="D288" s="29"/>
      <c r="E288" s="29"/>
      <c r="F288" s="14"/>
      <c r="G288" s="29"/>
      <c r="H288" s="29"/>
      <c r="I288" s="29"/>
      <c r="J288" s="29"/>
      <c r="K288" s="29"/>
      <c r="L288" s="29"/>
      <c r="M288" s="14"/>
      <c r="N288" s="14"/>
      <c r="O288" s="14"/>
      <c r="P288" s="14"/>
    </row>
    <row r="289" spans="2:16" x14ac:dyDescent="0.25">
      <c r="B289" s="14"/>
      <c r="C289" s="14"/>
      <c r="D289" s="29"/>
      <c r="E289" s="29"/>
      <c r="F289" s="14"/>
      <c r="G289" s="29"/>
      <c r="H289" s="29"/>
      <c r="I289" s="29"/>
      <c r="J289" s="29"/>
      <c r="K289" s="29"/>
      <c r="L289" s="29"/>
      <c r="M289" s="14"/>
      <c r="N289" s="14"/>
      <c r="O289" s="14"/>
      <c r="P289" s="14"/>
    </row>
    <row r="290" spans="2:16" x14ac:dyDescent="0.25">
      <c r="B290" s="14"/>
      <c r="C290" s="14"/>
      <c r="D290" s="29"/>
      <c r="E290" s="29"/>
      <c r="F290" s="14"/>
      <c r="G290" s="29"/>
      <c r="H290" s="29"/>
      <c r="I290" s="29"/>
      <c r="J290" s="29"/>
      <c r="K290" s="29"/>
      <c r="L290" s="29"/>
      <c r="M290" s="14"/>
      <c r="N290" s="14"/>
      <c r="O290" s="14"/>
      <c r="P290" s="14"/>
    </row>
    <row r="291" spans="2:16" x14ac:dyDescent="0.25">
      <c r="B291" s="14"/>
      <c r="C291" s="14"/>
      <c r="D291" s="29"/>
      <c r="E291" s="29"/>
      <c r="F291" s="14"/>
      <c r="G291" s="29"/>
      <c r="H291" s="29"/>
      <c r="I291" s="29"/>
      <c r="J291" s="29"/>
      <c r="K291" s="29"/>
      <c r="L291" s="29"/>
      <c r="M291" s="14"/>
      <c r="N291" s="14"/>
      <c r="O291" s="14"/>
      <c r="P291" s="14"/>
    </row>
    <row r="292" spans="2:16" x14ac:dyDescent="0.25">
      <c r="B292" s="14"/>
      <c r="C292" s="14"/>
      <c r="D292" s="29"/>
      <c r="E292" s="29"/>
      <c r="F292" s="14"/>
      <c r="G292" s="29"/>
      <c r="H292" s="29"/>
      <c r="I292" s="29"/>
      <c r="J292" s="29"/>
      <c r="K292" s="29"/>
      <c r="L292" s="29"/>
      <c r="M292" s="14"/>
      <c r="N292" s="14"/>
      <c r="O292" s="14"/>
      <c r="P292" s="14"/>
    </row>
    <row r="293" spans="2:16" x14ac:dyDescent="0.25">
      <c r="B293" s="14"/>
      <c r="C293" s="14"/>
      <c r="D293" s="29"/>
      <c r="E293" s="29"/>
      <c r="F293" s="14"/>
      <c r="G293" s="29"/>
      <c r="H293" s="29"/>
      <c r="I293" s="29"/>
      <c r="J293" s="29"/>
      <c r="K293" s="29"/>
      <c r="L293" s="29"/>
      <c r="M293" s="14"/>
      <c r="N293" s="14"/>
      <c r="O293" s="14"/>
      <c r="P293" s="14"/>
    </row>
    <row r="294" spans="2:16" x14ac:dyDescent="0.25">
      <c r="B294" s="14"/>
      <c r="C294" s="14"/>
      <c r="D294" s="29"/>
      <c r="E294" s="29"/>
      <c r="F294" s="14"/>
      <c r="G294" s="29"/>
      <c r="H294" s="29"/>
      <c r="I294" s="29"/>
      <c r="J294" s="29"/>
      <c r="K294" s="29"/>
      <c r="L294" s="29"/>
      <c r="M294" s="14"/>
      <c r="N294" s="14"/>
      <c r="O294" s="14"/>
      <c r="P294" s="14"/>
    </row>
    <row r="295" spans="2:16" x14ac:dyDescent="0.25">
      <c r="B295" s="14"/>
      <c r="C295" s="14"/>
      <c r="D295" s="29"/>
      <c r="E295" s="29"/>
      <c r="F295" s="14"/>
      <c r="G295" s="29"/>
      <c r="H295" s="29"/>
      <c r="I295" s="29"/>
      <c r="J295" s="29"/>
      <c r="K295" s="29"/>
      <c r="L295" s="29"/>
      <c r="M295" s="14"/>
      <c r="N295" s="14"/>
      <c r="O295" s="14"/>
      <c r="P295" s="14"/>
    </row>
    <row r="296" spans="2:16" x14ac:dyDescent="0.25">
      <c r="B296" s="14"/>
      <c r="C296" s="14"/>
      <c r="D296" s="29"/>
      <c r="E296" s="29"/>
      <c r="F296" s="14"/>
      <c r="G296" s="29"/>
      <c r="H296" s="29"/>
      <c r="I296" s="29"/>
      <c r="J296" s="29"/>
      <c r="K296" s="29"/>
      <c r="L296" s="29"/>
      <c r="M296" s="14"/>
      <c r="N296" s="14"/>
      <c r="O296" s="14"/>
      <c r="P296" s="14"/>
    </row>
    <row r="297" spans="2:16" x14ac:dyDescent="0.25">
      <c r="B297" s="14"/>
      <c r="C297" s="14"/>
      <c r="D297" s="29"/>
      <c r="E297" s="29"/>
      <c r="F297" s="14"/>
      <c r="G297" s="29"/>
      <c r="H297" s="29"/>
      <c r="I297" s="29"/>
      <c r="J297" s="29"/>
      <c r="K297" s="29"/>
      <c r="L297" s="29"/>
      <c r="M297" s="14"/>
      <c r="N297" s="14"/>
      <c r="O297" s="14"/>
      <c r="P297" s="14"/>
    </row>
    <row r="298" spans="2:16" x14ac:dyDescent="0.25">
      <c r="B298" s="14"/>
      <c r="C298" s="14"/>
      <c r="D298" s="29"/>
      <c r="E298" s="29"/>
      <c r="F298" s="14"/>
      <c r="G298" s="29"/>
      <c r="H298" s="29"/>
      <c r="I298" s="29"/>
      <c r="J298" s="29"/>
      <c r="K298" s="29"/>
      <c r="L298" s="29"/>
      <c r="M298" s="14"/>
      <c r="N298" s="14"/>
      <c r="O298" s="14"/>
      <c r="P298" s="14"/>
    </row>
    <row r="299" spans="2:16" x14ac:dyDescent="0.25">
      <c r="B299" s="14"/>
      <c r="C299" s="14"/>
      <c r="D299" s="29"/>
      <c r="E299" s="29"/>
      <c r="F299" s="14"/>
      <c r="G299" s="29"/>
      <c r="H299" s="29"/>
      <c r="I299" s="29"/>
      <c r="J299" s="29"/>
      <c r="K299" s="29"/>
      <c r="L299" s="29"/>
      <c r="M299" s="14"/>
      <c r="N299" s="14"/>
      <c r="O299" s="14"/>
      <c r="P299" s="14"/>
    </row>
    <row r="300" spans="2:16" x14ac:dyDescent="0.25">
      <c r="B300" s="14"/>
      <c r="C300" s="14"/>
      <c r="D300" s="29"/>
      <c r="E300" s="29"/>
      <c r="F300" s="14"/>
      <c r="G300" s="29"/>
      <c r="H300" s="29"/>
      <c r="I300" s="29"/>
      <c r="J300" s="29"/>
      <c r="K300" s="29"/>
      <c r="L300" s="29"/>
      <c r="M300" s="14"/>
      <c r="N300" s="14"/>
      <c r="O300" s="14"/>
      <c r="P300" s="14"/>
    </row>
    <row r="301" spans="2:16" x14ac:dyDescent="0.25">
      <c r="B301" s="14"/>
      <c r="C301" s="14"/>
      <c r="D301" s="29"/>
      <c r="E301" s="29"/>
      <c r="F301" s="14"/>
      <c r="G301" s="29"/>
      <c r="H301" s="29"/>
      <c r="I301" s="29"/>
      <c r="J301" s="29"/>
      <c r="K301" s="29"/>
      <c r="L301" s="29"/>
      <c r="M301" s="14"/>
      <c r="N301" s="14"/>
      <c r="O301" s="14"/>
      <c r="P301" s="14"/>
    </row>
    <row r="302" spans="2:16" x14ac:dyDescent="0.25">
      <c r="B302" s="14"/>
      <c r="C302" s="14"/>
      <c r="D302" s="29"/>
      <c r="E302" s="29"/>
      <c r="F302" s="14"/>
      <c r="G302" s="29"/>
      <c r="H302" s="29"/>
      <c r="I302" s="29"/>
      <c r="J302" s="29"/>
      <c r="K302" s="29"/>
      <c r="L302" s="29"/>
      <c r="M302" s="14"/>
      <c r="N302" s="14"/>
      <c r="O302" s="14"/>
      <c r="P302" s="14"/>
    </row>
    <row r="303" spans="2:16" x14ac:dyDescent="0.25">
      <c r="B303" s="14"/>
      <c r="C303" s="14"/>
      <c r="D303" s="29"/>
      <c r="E303" s="29"/>
      <c r="F303" s="14"/>
      <c r="G303" s="29"/>
      <c r="H303" s="29"/>
      <c r="I303" s="29"/>
      <c r="J303" s="29"/>
      <c r="K303" s="29"/>
      <c r="L303" s="29"/>
      <c r="M303" s="14"/>
      <c r="N303" s="14"/>
      <c r="O303" s="14"/>
      <c r="P303" s="14"/>
    </row>
    <row r="304" spans="2:16" x14ac:dyDescent="0.25">
      <c r="B304" s="14"/>
      <c r="C304" s="14"/>
      <c r="D304" s="29"/>
      <c r="E304" s="29"/>
      <c r="F304" s="14"/>
      <c r="G304" s="29"/>
      <c r="H304" s="29"/>
      <c r="I304" s="29"/>
      <c r="J304" s="29"/>
      <c r="K304" s="29"/>
      <c r="L304" s="29"/>
      <c r="M304" s="14"/>
      <c r="N304" s="14"/>
      <c r="O304" s="14"/>
      <c r="P304" s="14"/>
    </row>
    <row r="305" spans="2:16" x14ac:dyDescent="0.25">
      <c r="B305" s="14"/>
      <c r="C305" s="14"/>
      <c r="D305" s="29"/>
      <c r="E305" s="29"/>
      <c r="F305" s="14"/>
      <c r="G305" s="29"/>
      <c r="H305" s="29"/>
      <c r="I305" s="29"/>
      <c r="J305" s="29"/>
      <c r="K305" s="29"/>
      <c r="L305" s="29"/>
      <c r="M305" s="14"/>
      <c r="N305" s="14"/>
      <c r="O305" s="14"/>
      <c r="P305" s="14"/>
    </row>
    <row r="306" spans="2:16" x14ac:dyDescent="0.25">
      <c r="B306" s="14"/>
      <c r="C306" s="14"/>
      <c r="D306" s="29"/>
      <c r="E306" s="29"/>
      <c r="F306" s="14"/>
      <c r="G306" s="29"/>
      <c r="H306" s="29"/>
      <c r="I306" s="29"/>
      <c r="J306" s="29"/>
      <c r="K306" s="29"/>
      <c r="L306" s="29"/>
      <c r="M306" s="14"/>
      <c r="N306" s="14"/>
      <c r="O306" s="14"/>
      <c r="P306" s="14"/>
    </row>
    <row r="307" spans="2:16" x14ac:dyDescent="0.25">
      <c r="B307" s="14"/>
      <c r="C307" s="14"/>
      <c r="D307" s="29"/>
      <c r="E307" s="29"/>
      <c r="F307" s="14"/>
      <c r="G307" s="29"/>
      <c r="H307" s="29"/>
      <c r="I307" s="29"/>
      <c r="J307" s="29"/>
      <c r="K307" s="29"/>
      <c r="L307" s="29"/>
      <c r="M307" s="14"/>
      <c r="N307" s="14"/>
      <c r="O307" s="14"/>
      <c r="P307" s="14"/>
    </row>
    <row r="308" spans="2:16" x14ac:dyDescent="0.25">
      <c r="B308" s="14"/>
      <c r="C308" s="14"/>
      <c r="D308" s="29"/>
      <c r="E308" s="29"/>
      <c r="F308" s="14"/>
      <c r="G308" s="29"/>
      <c r="H308" s="29"/>
      <c r="I308" s="29"/>
      <c r="J308" s="29"/>
      <c r="K308" s="29"/>
      <c r="L308" s="29"/>
      <c r="M308" s="14"/>
      <c r="N308" s="14"/>
      <c r="O308" s="14"/>
      <c r="P308" s="14"/>
    </row>
    <row r="309" spans="2:16" x14ac:dyDescent="0.25">
      <c r="B309" s="14"/>
      <c r="C309" s="14"/>
      <c r="D309" s="29"/>
      <c r="E309" s="29"/>
      <c r="F309" s="14"/>
      <c r="G309" s="29"/>
      <c r="H309" s="29"/>
      <c r="I309" s="29"/>
      <c r="J309" s="29"/>
      <c r="K309" s="29"/>
      <c r="L309" s="29"/>
      <c r="M309" s="14"/>
      <c r="N309" s="14"/>
      <c r="O309" s="14"/>
      <c r="P309" s="14"/>
    </row>
    <row r="310" spans="2:16" x14ac:dyDescent="0.25">
      <c r="B310" s="14"/>
      <c r="C310" s="14"/>
      <c r="D310" s="29"/>
      <c r="E310" s="29"/>
      <c r="F310" s="14"/>
      <c r="G310" s="29"/>
      <c r="H310" s="29"/>
      <c r="I310" s="29"/>
      <c r="J310" s="29"/>
      <c r="K310" s="29"/>
      <c r="L310" s="29"/>
      <c r="M310" s="14"/>
      <c r="N310" s="14"/>
      <c r="O310" s="14"/>
      <c r="P310" s="14"/>
    </row>
    <row r="311" spans="2:16" x14ac:dyDescent="0.25">
      <c r="B311" s="14"/>
      <c r="C311" s="14"/>
      <c r="D311" s="29"/>
      <c r="E311" s="29"/>
      <c r="F311" s="14"/>
      <c r="G311" s="29"/>
      <c r="H311" s="29"/>
      <c r="I311" s="29"/>
      <c r="J311" s="29"/>
      <c r="K311" s="29"/>
      <c r="L311" s="29"/>
      <c r="M311" s="14"/>
      <c r="N311" s="14"/>
      <c r="O311" s="14"/>
      <c r="P311" s="14"/>
    </row>
    <row r="312" spans="2:16" x14ac:dyDescent="0.25">
      <c r="B312" s="14"/>
      <c r="C312" s="14"/>
      <c r="D312" s="29"/>
      <c r="E312" s="29"/>
      <c r="F312" s="14"/>
      <c r="G312" s="29"/>
      <c r="H312" s="29"/>
      <c r="I312" s="29"/>
      <c r="J312" s="29"/>
      <c r="K312" s="29"/>
      <c r="L312" s="29"/>
      <c r="M312" s="14"/>
      <c r="N312" s="14"/>
      <c r="O312" s="14"/>
      <c r="P312" s="14"/>
    </row>
    <row r="313" spans="2:16" x14ac:dyDescent="0.25">
      <c r="B313" s="14"/>
      <c r="C313" s="14"/>
      <c r="D313" s="29"/>
      <c r="E313" s="29"/>
      <c r="F313" s="14"/>
      <c r="G313" s="29"/>
      <c r="H313" s="29"/>
      <c r="I313" s="29"/>
      <c r="J313" s="29"/>
      <c r="K313" s="29"/>
      <c r="L313" s="29"/>
      <c r="M313" s="14"/>
      <c r="N313" s="14"/>
      <c r="O313" s="14"/>
      <c r="P313" s="14"/>
    </row>
    <row r="314" spans="2:16" x14ac:dyDescent="0.25">
      <c r="B314" s="14"/>
      <c r="C314" s="14"/>
      <c r="D314" s="29"/>
      <c r="E314" s="29"/>
      <c r="F314" s="14"/>
      <c r="G314" s="29"/>
      <c r="H314" s="29"/>
      <c r="I314" s="29"/>
      <c r="J314" s="29"/>
      <c r="K314" s="29"/>
      <c r="L314" s="29"/>
      <c r="M314" s="14"/>
      <c r="N314" s="14"/>
      <c r="O314" s="14"/>
      <c r="P314" s="14"/>
    </row>
    <row r="315" spans="2:16" x14ac:dyDescent="0.25">
      <c r="B315" s="14"/>
      <c r="C315" s="14"/>
      <c r="D315" s="29"/>
      <c r="E315" s="29"/>
      <c r="F315" s="14"/>
      <c r="G315" s="29"/>
      <c r="H315" s="29"/>
      <c r="I315" s="29"/>
      <c r="J315" s="29"/>
      <c r="K315" s="29"/>
      <c r="L315" s="29"/>
      <c r="M315" s="14"/>
      <c r="N315" s="14"/>
      <c r="O315" s="14"/>
      <c r="P315" s="14"/>
    </row>
    <row r="316" spans="2:16" x14ac:dyDescent="0.25">
      <c r="B316" s="14"/>
      <c r="C316" s="14"/>
      <c r="D316" s="29"/>
      <c r="E316" s="29"/>
      <c r="F316" s="14"/>
      <c r="G316" s="29"/>
      <c r="H316" s="29"/>
      <c r="I316" s="29"/>
      <c r="J316" s="29"/>
      <c r="K316" s="29"/>
      <c r="L316" s="29"/>
      <c r="M316" s="14"/>
      <c r="N316" s="14"/>
      <c r="O316" s="14"/>
      <c r="P316" s="14"/>
    </row>
    <row r="317" spans="2:16" x14ac:dyDescent="0.25">
      <c r="B317" s="14"/>
      <c r="C317" s="14"/>
      <c r="D317" s="29"/>
      <c r="E317" s="29"/>
      <c r="F317" s="14"/>
      <c r="G317" s="29"/>
      <c r="H317" s="29"/>
      <c r="I317" s="29"/>
      <c r="J317" s="29"/>
      <c r="K317" s="29"/>
      <c r="L317" s="29"/>
      <c r="M317" s="14"/>
      <c r="N317" s="14"/>
      <c r="O317" s="14"/>
      <c r="P317" s="14"/>
    </row>
    <row r="318" spans="2:16" x14ac:dyDescent="0.25">
      <c r="B318" s="14"/>
      <c r="C318" s="14"/>
      <c r="D318" s="29"/>
      <c r="E318" s="29"/>
      <c r="F318" s="14"/>
      <c r="G318" s="29"/>
      <c r="H318" s="29"/>
      <c r="I318" s="29"/>
      <c r="J318" s="29"/>
      <c r="K318" s="29"/>
      <c r="L318" s="29"/>
      <c r="M318" s="14"/>
      <c r="N318" s="14"/>
      <c r="O318" s="14"/>
      <c r="P318" s="14"/>
    </row>
    <row r="319" spans="2:16" x14ac:dyDescent="0.25">
      <c r="B319" s="14"/>
      <c r="C319" s="14"/>
      <c r="D319" s="29"/>
      <c r="E319" s="29"/>
      <c r="F319" s="14"/>
      <c r="G319" s="29"/>
      <c r="H319" s="29"/>
      <c r="I319" s="29"/>
      <c r="J319" s="29"/>
      <c r="K319" s="29"/>
      <c r="L319" s="29"/>
      <c r="M319" s="14"/>
      <c r="N319" s="14"/>
      <c r="O319" s="14"/>
      <c r="P319" s="14"/>
    </row>
    <row r="320" spans="2:16" x14ac:dyDescent="0.25">
      <c r="B320" s="14"/>
      <c r="C320" s="14"/>
      <c r="D320" s="29"/>
      <c r="E320" s="29"/>
      <c r="F320" s="14"/>
      <c r="G320" s="29"/>
      <c r="H320" s="29"/>
      <c r="I320" s="29"/>
      <c r="J320" s="29"/>
      <c r="K320" s="29"/>
      <c r="L320" s="29"/>
      <c r="M320" s="14"/>
      <c r="N320" s="14"/>
      <c r="O320" s="14"/>
      <c r="P320" s="14"/>
    </row>
    <row r="321" spans="2:16" x14ac:dyDescent="0.25">
      <c r="B321" s="14"/>
      <c r="C321" s="14"/>
      <c r="D321" s="29"/>
      <c r="E321" s="29"/>
      <c r="F321" s="14"/>
      <c r="G321" s="29"/>
      <c r="H321" s="29"/>
      <c r="I321" s="29"/>
      <c r="J321" s="29"/>
      <c r="K321" s="29"/>
      <c r="L321" s="29"/>
      <c r="M321" s="14"/>
      <c r="N321" s="14"/>
      <c r="O321" s="14"/>
      <c r="P321" s="14"/>
    </row>
    <row r="322" spans="2:16" x14ac:dyDescent="0.25">
      <c r="B322" s="14"/>
      <c r="C322" s="14"/>
      <c r="D322" s="29"/>
      <c r="E322" s="29"/>
      <c r="F322" s="14"/>
      <c r="G322" s="29"/>
      <c r="H322" s="29"/>
      <c r="I322" s="29"/>
      <c r="J322" s="29"/>
      <c r="K322" s="29"/>
      <c r="L322" s="29"/>
      <c r="M322" s="14"/>
      <c r="N322" s="14"/>
      <c r="O322" s="14"/>
      <c r="P322" s="14"/>
    </row>
    <row r="323" spans="2:16" x14ac:dyDescent="0.25">
      <c r="B323" s="14"/>
      <c r="C323" s="14"/>
      <c r="D323" s="29"/>
      <c r="E323" s="29"/>
      <c r="F323" s="14"/>
      <c r="G323" s="29"/>
      <c r="H323" s="29"/>
      <c r="I323" s="29"/>
      <c r="J323" s="29"/>
      <c r="K323" s="29"/>
      <c r="L323" s="29"/>
      <c r="M323" s="14"/>
      <c r="N323" s="14"/>
      <c r="O323" s="14"/>
      <c r="P323" s="14"/>
    </row>
    <row r="324" spans="2:16" x14ac:dyDescent="0.25">
      <c r="B324" s="14"/>
      <c r="C324" s="14"/>
      <c r="D324" s="29"/>
      <c r="E324" s="29"/>
      <c r="F324" s="14"/>
      <c r="G324" s="29"/>
      <c r="H324" s="29"/>
      <c r="I324" s="29"/>
      <c r="J324" s="29"/>
      <c r="K324" s="29"/>
      <c r="L324" s="29"/>
      <c r="M324" s="14"/>
      <c r="N324" s="14"/>
      <c r="O324" s="14"/>
      <c r="P324" s="14"/>
    </row>
    <row r="325" spans="2:16" x14ac:dyDescent="0.25">
      <c r="B325" s="14"/>
      <c r="C325" s="14"/>
      <c r="D325" s="29"/>
      <c r="E325" s="29"/>
      <c r="F325" s="14"/>
      <c r="G325" s="29"/>
      <c r="H325" s="29"/>
      <c r="I325" s="29"/>
      <c r="J325" s="29"/>
      <c r="K325" s="29"/>
      <c r="L325" s="29"/>
      <c r="M325" s="14"/>
      <c r="N325" s="14"/>
      <c r="O325" s="14"/>
      <c r="P325" s="14"/>
    </row>
    <row r="326" spans="2:16" x14ac:dyDescent="0.25">
      <c r="B326" s="14"/>
      <c r="C326" s="14"/>
      <c r="D326" s="29"/>
      <c r="E326" s="29"/>
      <c r="F326" s="14"/>
      <c r="G326" s="29"/>
      <c r="H326" s="29"/>
      <c r="I326" s="29"/>
      <c r="J326" s="29"/>
      <c r="K326" s="29"/>
      <c r="L326" s="29"/>
      <c r="M326" s="14"/>
      <c r="N326" s="14"/>
      <c r="O326" s="14"/>
      <c r="P326" s="14"/>
    </row>
    <row r="327" spans="2:16" x14ac:dyDescent="0.25">
      <c r="B327" s="14"/>
      <c r="C327" s="14"/>
      <c r="D327" s="29"/>
      <c r="E327" s="29"/>
      <c r="F327" s="14"/>
      <c r="G327" s="29"/>
      <c r="H327" s="29"/>
      <c r="I327" s="29"/>
      <c r="J327" s="29"/>
      <c r="K327" s="29"/>
      <c r="L327" s="29"/>
      <c r="M327" s="14"/>
      <c r="N327" s="14"/>
      <c r="O327" s="14"/>
      <c r="P327" s="14"/>
    </row>
    <row r="328" spans="2:16" x14ac:dyDescent="0.25">
      <c r="B328" s="14"/>
      <c r="C328" s="14"/>
      <c r="D328" s="29"/>
      <c r="E328" s="29"/>
      <c r="F328" s="14"/>
      <c r="G328" s="29"/>
      <c r="H328" s="29"/>
      <c r="I328" s="29"/>
      <c r="J328" s="29"/>
      <c r="K328" s="29"/>
      <c r="L328" s="29"/>
      <c r="M328" s="14"/>
      <c r="N328" s="14"/>
      <c r="O328" s="14"/>
      <c r="P328" s="14"/>
    </row>
    <row r="329" spans="2:16" x14ac:dyDescent="0.25">
      <c r="B329" s="14"/>
      <c r="C329" s="14"/>
      <c r="D329" s="29"/>
      <c r="E329" s="29"/>
      <c r="F329" s="14"/>
      <c r="G329" s="29"/>
      <c r="H329" s="29"/>
      <c r="I329" s="29"/>
      <c r="J329" s="29"/>
      <c r="K329" s="29"/>
      <c r="L329" s="29"/>
      <c r="M329" s="14"/>
      <c r="N329" s="14"/>
      <c r="O329" s="14"/>
      <c r="P329" s="14"/>
    </row>
    <row r="330" spans="2:16" x14ac:dyDescent="0.25">
      <c r="B330" s="14"/>
      <c r="C330" s="14"/>
      <c r="D330" s="29"/>
      <c r="E330" s="29"/>
      <c r="F330" s="14"/>
      <c r="G330" s="29"/>
      <c r="H330" s="29"/>
      <c r="I330" s="29"/>
      <c r="J330" s="29"/>
      <c r="K330" s="29"/>
      <c r="L330" s="29"/>
      <c r="M330" s="14"/>
      <c r="N330" s="14"/>
      <c r="O330" s="14"/>
      <c r="P330" s="14"/>
    </row>
    <row r="331" spans="2:16" x14ac:dyDescent="0.25">
      <c r="B331" s="14"/>
      <c r="C331" s="14"/>
      <c r="D331" s="29"/>
      <c r="E331" s="29"/>
      <c r="F331" s="14"/>
      <c r="G331" s="29"/>
      <c r="H331" s="29"/>
      <c r="I331" s="29"/>
      <c r="J331" s="29"/>
      <c r="K331" s="29"/>
      <c r="L331" s="29"/>
      <c r="M331" s="14"/>
      <c r="N331" s="14"/>
      <c r="O331" s="14"/>
      <c r="P331" s="14"/>
    </row>
    <row r="332" spans="2:16" x14ac:dyDescent="0.25">
      <c r="B332" s="14"/>
      <c r="C332" s="14"/>
      <c r="D332" s="29"/>
      <c r="E332" s="29"/>
      <c r="F332" s="14"/>
      <c r="G332" s="29"/>
      <c r="H332" s="29"/>
      <c r="I332" s="29"/>
      <c r="J332" s="29"/>
      <c r="K332" s="29"/>
      <c r="L332" s="29"/>
      <c r="M332" s="14"/>
      <c r="N332" s="14"/>
      <c r="O332" s="14"/>
      <c r="P332" s="14"/>
    </row>
    <row r="333" spans="2:16" x14ac:dyDescent="0.25">
      <c r="B333" s="14"/>
      <c r="C333" s="14"/>
      <c r="D333" s="29"/>
      <c r="E333" s="29"/>
      <c r="F333" s="14"/>
      <c r="G333" s="29"/>
      <c r="H333" s="29"/>
      <c r="I333" s="29"/>
      <c r="J333" s="29"/>
      <c r="K333" s="29"/>
      <c r="L333" s="29"/>
      <c r="M333" s="14"/>
      <c r="N333" s="14"/>
      <c r="O333" s="14"/>
      <c r="P333" s="14"/>
    </row>
    <row r="334" spans="2:16" x14ac:dyDescent="0.25">
      <c r="B334" s="14"/>
      <c r="C334" s="14"/>
      <c r="D334" s="29"/>
      <c r="E334" s="29"/>
      <c r="F334" s="14"/>
      <c r="G334" s="29"/>
      <c r="H334" s="29"/>
      <c r="I334" s="29"/>
      <c r="J334" s="29"/>
      <c r="K334" s="29"/>
      <c r="L334" s="29"/>
      <c r="M334" s="14"/>
      <c r="N334" s="14"/>
      <c r="O334" s="14"/>
      <c r="P334" s="14"/>
    </row>
    <row r="335" spans="2:16" x14ac:dyDescent="0.25">
      <c r="B335" s="14"/>
      <c r="C335" s="14"/>
      <c r="D335" s="29"/>
      <c r="E335" s="29"/>
      <c r="F335" s="14"/>
      <c r="G335" s="29"/>
      <c r="H335" s="29"/>
      <c r="I335" s="29"/>
      <c r="J335" s="29"/>
      <c r="K335" s="29"/>
      <c r="L335" s="29"/>
      <c r="M335" s="14"/>
      <c r="N335" s="14"/>
      <c r="O335" s="14"/>
      <c r="P335" s="14"/>
    </row>
    <row r="336" spans="2:16" x14ac:dyDescent="0.25">
      <c r="B336" s="14"/>
      <c r="C336" s="14"/>
      <c r="D336" s="29"/>
      <c r="E336" s="29"/>
      <c r="F336" s="14"/>
      <c r="G336" s="29"/>
      <c r="H336" s="29"/>
      <c r="I336" s="29"/>
      <c r="J336" s="29"/>
      <c r="K336" s="29"/>
      <c r="L336" s="29"/>
      <c r="M336" s="14"/>
      <c r="N336" s="14"/>
      <c r="O336" s="14"/>
      <c r="P336" s="14"/>
    </row>
    <row r="337" spans="2:16" x14ac:dyDescent="0.25">
      <c r="B337" s="14"/>
      <c r="C337" s="14"/>
      <c r="D337" s="29"/>
      <c r="E337" s="29"/>
      <c r="F337" s="14"/>
      <c r="G337" s="29"/>
      <c r="H337" s="29"/>
      <c r="I337" s="29"/>
      <c r="J337" s="29"/>
      <c r="K337" s="29"/>
      <c r="L337" s="29"/>
      <c r="M337" s="14"/>
      <c r="N337" s="14"/>
      <c r="O337" s="14"/>
      <c r="P337" s="14"/>
    </row>
    <row r="338" spans="2:16" x14ac:dyDescent="0.25">
      <c r="B338" s="14"/>
      <c r="C338" s="14"/>
      <c r="D338" s="29"/>
      <c r="E338" s="29"/>
      <c r="F338" s="14"/>
      <c r="G338" s="29"/>
      <c r="H338" s="29"/>
      <c r="I338" s="29"/>
      <c r="J338" s="29"/>
      <c r="K338" s="29"/>
      <c r="L338" s="29"/>
      <c r="M338" s="14"/>
      <c r="N338" s="14"/>
      <c r="O338" s="14"/>
      <c r="P338" s="14"/>
    </row>
    <row r="339" spans="2:16" x14ac:dyDescent="0.25">
      <c r="B339" s="14"/>
      <c r="C339" s="14"/>
      <c r="D339" s="29"/>
      <c r="E339" s="29"/>
      <c r="F339" s="14"/>
      <c r="G339" s="29"/>
      <c r="H339" s="29"/>
      <c r="I339" s="29"/>
      <c r="J339" s="29"/>
      <c r="K339" s="29"/>
      <c r="L339" s="29"/>
      <c r="M339" s="14"/>
      <c r="N339" s="14"/>
      <c r="O339" s="14"/>
      <c r="P339" s="14"/>
    </row>
    <row r="340" spans="2:16" x14ac:dyDescent="0.25">
      <c r="B340" s="14"/>
      <c r="C340" s="14"/>
      <c r="D340" s="29"/>
      <c r="E340" s="29"/>
      <c r="F340" s="14"/>
      <c r="G340" s="29"/>
      <c r="H340" s="29"/>
      <c r="I340" s="29"/>
      <c r="J340" s="29"/>
      <c r="K340" s="29"/>
      <c r="L340" s="29"/>
      <c r="M340" s="14"/>
      <c r="N340" s="14"/>
      <c r="O340" s="14"/>
      <c r="P340" s="14"/>
    </row>
    <row r="341" spans="2:16" x14ac:dyDescent="0.25">
      <c r="B341" s="14"/>
      <c r="C341" s="14"/>
      <c r="D341" s="29"/>
      <c r="E341" s="29"/>
      <c r="F341" s="14"/>
      <c r="G341" s="29"/>
      <c r="H341" s="29"/>
      <c r="I341" s="29"/>
      <c r="J341" s="29"/>
      <c r="K341" s="29"/>
      <c r="L341" s="29"/>
      <c r="M341" s="14"/>
      <c r="N341" s="14"/>
      <c r="O341" s="14"/>
      <c r="P341" s="14"/>
    </row>
    <row r="342" spans="2:16" x14ac:dyDescent="0.25">
      <c r="B342" s="14"/>
      <c r="C342" s="14"/>
      <c r="D342" s="29"/>
      <c r="E342" s="29"/>
      <c r="F342" s="14"/>
      <c r="G342" s="29"/>
      <c r="H342" s="29"/>
      <c r="I342" s="29"/>
      <c r="J342" s="29"/>
      <c r="K342" s="29"/>
      <c r="L342" s="29"/>
      <c r="M342" s="14"/>
      <c r="N342" s="14"/>
      <c r="O342" s="14"/>
      <c r="P342" s="14"/>
    </row>
    <row r="343" spans="2:16" x14ac:dyDescent="0.25">
      <c r="B343" s="14"/>
      <c r="C343" s="14"/>
      <c r="D343" s="29"/>
      <c r="E343" s="29"/>
      <c r="F343" s="14"/>
      <c r="G343" s="29"/>
      <c r="H343" s="29"/>
      <c r="I343" s="29"/>
      <c r="J343" s="29"/>
      <c r="K343" s="29"/>
      <c r="L343" s="29"/>
      <c r="M343" s="14"/>
      <c r="N343" s="14"/>
      <c r="O343" s="14"/>
      <c r="P343" s="14"/>
    </row>
    <row r="344" spans="2:16" x14ac:dyDescent="0.25">
      <c r="B344" s="14"/>
      <c r="C344" s="14"/>
      <c r="D344" s="29"/>
      <c r="E344" s="29"/>
      <c r="F344" s="14"/>
      <c r="G344" s="29"/>
      <c r="H344" s="29"/>
      <c r="I344" s="29"/>
      <c r="J344" s="29"/>
      <c r="K344" s="29"/>
      <c r="L344" s="29"/>
      <c r="M344" s="14"/>
      <c r="N344" s="14"/>
      <c r="O344" s="14"/>
      <c r="P344" s="14"/>
    </row>
    <row r="345" spans="2:16" x14ac:dyDescent="0.25">
      <c r="B345" s="14"/>
      <c r="C345" s="14"/>
      <c r="D345" s="29"/>
      <c r="E345" s="29"/>
      <c r="F345" s="14"/>
      <c r="G345" s="29"/>
      <c r="H345" s="29"/>
      <c r="I345" s="29"/>
      <c r="J345" s="29"/>
      <c r="K345" s="29"/>
      <c r="L345" s="29"/>
      <c r="M345" s="14"/>
      <c r="N345" s="14"/>
      <c r="O345" s="14"/>
      <c r="P345" s="14"/>
    </row>
    <row r="346" spans="2:16" x14ac:dyDescent="0.25">
      <c r="B346" s="14"/>
      <c r="C346" s="14"/>
      <c r="D346" s="29"/>
      <c r="E346" s="29"/>
      <c r="F346" s="14"/>
      <c r="G346" s="29"/>
      <c r="H346" s="29"/>
      <c r="I346" s="29"/>
      <c r="J346" s="29"/>
      <c r="K346" s="29"/>
      <c r="L346" s="29"/>
      <c r="M346" s="14"/>
      <c r="N346" s="14"/>
      <c r="O346" s="14"/>
      <c r="P346" s="14"/>
    </row>
    <row r="347" spans="2:16" x14ac:dyDescent="0.25">
      <c r="B347" s="14"/>
      <c r="C347" s="14"/>
      <c r="D347" s="29"/>
      <c r="E347" s="29"/>
      <c r="F347" s="14"/>
      <c r="G347" s="29"/>
      <c r="H347" s="29"/>
      <c r="I347" s="29"/>
      <c r="J347" s="29"/>
      <c r="K347" s="29"/>
      <c r="L347" s="29"/>
      <c r="M347" s="14"/>
      <c r="N347" s="14"/>
      <c r="O347" s="14"/>
      <c r="P347" s="14"/>
    </row>
    <row r="348" spans="2:16" x14ac:dyDescent="0.25">
      <c r="B348" s="14"/>
      <c r="C348" s="14"/>
      <c r="D348" s="29"/>
      <c r="E348" s="29"/>
      <c r="F348" s="14"/>
      <c r="G348" s="29"/>
      <c r="H348" s="29"/>
      <c r="I348" s="29"/>
      <c r="J348" s="29"/>
      <c r="K348" s="29"/>
      <c r="L348" s="29"/>
      <c r="M348" s="14"/>
      <c r="N348" s="14"/>
      <c r="O348" s="14"/>
      <c r="P348" s="14"/>
    </row>
    <row r="349" spans="2:16" x14ac:dyDescent="0.25">
      <c r="B349" s="14"/>
      <c r="C349" s="14"/>
      <c r="D349" s="29"/>
      <c r="E349" s="29"/>
      <c r="F349" s="14"/>
      <c r="G349" s="29"/>
      <c r="H349" s="29"/>
      <c r="I349" s="29"/>
      <c r="J349" s="29"/>
      <c r="K349" s="29"/>
      <c r="L349" s="29"/>
      <c r="M349" s="14"/>
      <c r="N349" s="14"/>
      <c r="O349" s="14"/>
      <c r="P349" s="14"/>
    </row>
    <row r="350" spans="2:16" x14ac:dyDescent="0.25">
      <c r="B350" s="14"/>
      <c r="C350" s="14"/>
      <c r="D350" s="29"/>
      <c r="E350" s="29"/>
      <c r="F350" s="14"/>
      <c r="G350" s="29"/>
      <c r="H350" s="29"/>
      <c r="I350" s="29"/>
      <c r="J350" s="29"/>
      <c r="K350" s="29"/>
      <c r="L350" s="29"/>
      <c r="M350" s="14"/>
      <c r="N350" s="14"/>
      <c r="O350" s="14"/>
      <c r="P350" s="14"/>
    </row>
    <row r="351" spans="2:16" x14ac:dyDescent="0.25">
      <c r="B351" s="14"/>
      <c r="C351" s="14"/>
      <c r="D351" s="29"/>
      <c r="E351" s="29"/>
      <c r="F351" s="14"/>
      <c r="G351" s="29"/>
      <c r="H351" s="29"/>
      <c r="I351" s="29"/>
      <c r="J351" s="29"/>
      <c r="K351" s="29"/>
      <c r="L351" s="29"/>
      <c r="M351" s="14"/>
      <c r="N351" s="14"/>
      <c r="O351" s="14"/>
      <c r="P351" s="14"/>
    </row>
    <row r="352" spans="2:16" x14ac:dyDescent="0.25">
      <c r="B352" s="14"/>
      <c r="C352" s="14"/>
      <c r="D352" s="29"/>
      <c r="E352" s="29"/>
      <c r="F352" s="14"/>
      <c r="G352" s="29"/>
      <c r="H352" s="29"/>
      <c r="I352" s="29"/>
      <c r="J352" s="29"/>
      <c r="K352" s="29"/>
      <c r="L352" s="29"/>
      <c r="M352" s="14"/>
      <c r="N352" s="14"/>
      <c r="O352" s="14"/>
      <c r="P352" s="14"/>
    </row>
    <row r="353" spans="2:16" x14ac:dyDescent="0.25">
      <c r="B353" s="14"/>
      <c r="C353" s="14"/>
      <c r="D353" s="29"/>
      <c r="E353" s="29"/>
      <c r="F353" s="14"/>
      <c r="G353" s="29"/>
      <c r="H353" s="29"/>
      <c r="I353" s="29"/>
      <c r="J353" s="29"/>
      <c r="K353" s="29"/>
      <c r="L353" s="29"/>
      <c r="M353" s="14"/>
      <c r="N353" s="14"/>
      <c r="O353" s="14"/>
      <c r="P353" s="14"/>
    </row>
    <row r="354" spans="2:16" x14ac:dyDescent="0.25">
      <c r="B354" s="14"/>
      <c r="C354" s="14"/>
      <c r="D354" s="29"/>
      <c r="E354" s="29"/>
      <c r="F354" s="14"/>
      <c r="G354" s="29"/>
      <c r="H354" s="29"/>
      <c r="I354" s="29"/>
      <c r="J354" s="29"/>
      <c r="K354" s="29"/>
      <c r="L354" s="29"/>
      <c r="M354" s="14"/>
      <c r="N354" s="14"/>
      <c r="O354" s="14"/>
      <c r="P354" s="14"/>
    </row>
    <row r="355" spans="2:16" x14ac:dyDescent="0.25">
      <c r="B355" s="14"/>
      <c r="C355" s="14"/>
      <c r="D355" s="29"/>
      <c r="E355" s="29"/>
      <c r="F355" s="14"/>
      <c r="G355" s="29"/>
      <c r="H355" s="29"/>
      <c r="I355" s="29"/>
      <c r="J355" s="29"/>
      <c r="K355" s="29"/>
      <c r="L355" s="29"/>
      <c r="M355" s="14"/>
      <c r="N355" s="14"/>
      <c r="O355" s="14"/>
      <c r="P355" s="14"/>
    </row>
    <row r="356" spans="2:16" x14ac:dyDescent="0.25">
      <c r="B356" s="14"/>
      <c r="C356" s="14"/>
      <c r="D356" s="29"/>
      <c r="E356" s="29"/>
      <c r="F356" s="14"/>
      <c r="G356" s="29"/>
      <c r="H356" s="29"/>
      <c r="I356" s="29"/>
      <c r="J356" s="29"/>
      <c r="K356" s="29"/>
      <c r="L356" s="29"/>
      <c r="M356" s="14"/>
      <c r="N356" s="14"/>
      <c r="O356" s="14"/>
      <c r="P356" s="14"/>
    </row>
    <row r="357" spans="2:16" x14ac:dyDescent="0.25">
      <c r="B357" s="14"/>
      <c r="C357" s="14"/>
      <c r="D357" s="29"/>
      <c r="E357" s="29"/>
      <c r="F357" s="14"/>
      <c r="G357" s="29"/>
      <c r="H357" s="29"/>
      <c r="I357" s="29"/>
      <c r="J357" s="29"/>
      <c r="K357" s="29"/>
      <c r="L357" s="29"/>
      <c r="M357" s="14"/>
      <c r="N357" s="14"/>
      <c r="O357" s="14"/>
      <c r="P357" s="14"/>
    </row>
    <row r="358" spans="2:16" x14ac:dyDescent="0.25">
      <c r="B358" s="14"/>
      <c r="C358" s="14"/>
      <c r="D358" s="29"/>
      <c r="E358" s="29"/>
      <c r="F358" s="14"/>
      <c r="G358" s="29"/>
      <c r="H358" s="29"/>
      <c r="I358" s="29"/>
      <c r="J358" s="29"/>
      <c r="K358" s="29"/>
      <c r="L358" s="29"/>
      <c r="M358" s="14"/>
      <c r="N358" s="14"/>
      <c r="O358" s="14"/>
      <c r="P358" s="14"/>
    </row>
    <row r="359" spans="2:16" x14ac:dyDescent="0.25">
      <c r="B359" s="14"/>
      <c r="C359" s="14"/>
      <c r="D359" s="29"/>
      <c r="E359" s="29"/>
      <c r="F359" s="14"/>
      <c r="G359" s="29"/>
      <c r="H359" s="29"/>
      <c r="I359" s="29"/>
      <c r="J359" s="29"/>
      <c r="K359" s="29"/>
      <c r="L359" s="29"/>
      <c r="M359" s="14"/>
      <c r="N359" s="14"/>
      <c r="O359" s="14"/>
      <c r="P359" s="14"/>
    </row>
    <row r="360" spans="2:16" x14ac:dyDescent="0.25">
      <c r="B360" s="14"/>
      <c r="C360" s="14"/>
      <c r="D360" s="29"/>
      <c r="E360" s="29"/>
      <c r="F360" s="14"/>
      <c r="G360" s="29"/>
      <c r="H360" s="29"/>
      <c r="I360" s="29"/>
      <c r="J360" s="29"/>
      <c r="K360" s="29"/>
      <c r="L360" s="29"/>
      <c r="M360" s="14"/>
      <c r="N360" s="14"/>
      <c r="O360" s="14"/>
      <c r="P360" s="14"/>
    </row>
    <row r="361" spans="2:16" x14ac:dyDescent="0.25">
      <c r="B361" s="14"/>
      <c r="C361" s="14"/>
      <c r="D361" s="29"/>
      <c r="E361" s="29"/>
      <c r="F361" s="14"/>
      <c r="G361" s="29"/>
      <c r="H361" s="29"/>
      <c r="I361" s="29"/>
      <c r="J361" s="29"/>
      <c r="K361" s="29"/>
      <c r="L361" s="29"/>
      <c r="M361" s="14"/>
      <c r="N361" s="14"/>
      <c r="O361" s="14"/>
      <c r="P361" s="14"/>
    </row>
    <row r="362" spans="2:16" x14ac:dyDescent="0.25">
      <c r="B362" s="14"/>
      <c r="C362" s="14"/>
      <c r="D362" s="29"/>
      <c r="E362" s="29"/>
      <c r="F362" s="14"/>
      <c r="G362" s="29"/>
      <c r="H362" s="29"/>
      <c r="I362" s="29"/>
      <c r="J362" s="29"/>
      <c r="K362" s="29"/>
      <c r="L362" s="29"/>
      <c r="M362" s="14"/>
      <c r="N362" s="14"/>
      <c r="O362" s="14"/>
      <c r="P362" s="14"/>
    </row>
    <row r="363" spans="2:16" x14ac:dyDescent="0.25">
      <c r="B363" s="14"/>
      <c r="C363" s="14"/>
      <c r="D363" s="29"/>
      <c r="E363" s="29"/>
      <c r="F363" s="14"/>
      <c r="G363" s="29"/>
      <c r="H363" s="29"/>
      <c r="I363" s="29"/>
      <c r="J363" s="29"/>
      <c r="K363" s="29"/>
      <c r="L363" s="29"/>
      <c r="M363" s="14"/>
      <c r="N363" s="14"/>
      <c r="O363" s="14"/>
      <c r="P363" s="14"/>
    </row>
    <row r="364" spans="2:16" x14ac:dyDescent="0.25">
      <c r="B364" s="14"/>
      <c r="C364" s="14"/>
      <c r="D364" s="29"/>
      <c r="E364" s="29"/>
      <c r="F364" s="14"/>
      <c r="G364" s="29"/>
      <c r="H364" s="29"/>
      <c r="I364" s="29"/>
      <c r="J364" s="29"/>
      <c r="K364" s="29"/>
      <c r="L364" s="29"/>
      <c r="M364" s="14"/>
      <c r="N364" s="14"/>
      <c r="O364" s="14"/>
      <c r="P364" s="14"/>
    </row>
    <row r="365" spans="2:16" x14ac:dyDescent="0.25">
      <c r="B365" s="14"/>
      <c r="C365" s="14"/>
      <c r="D365" s="29"/>
      <c r="E365" s="29"/>
      <c r="F365" s="14"/>
      <c r="G365" s="29"/>
      <c r="H365" s="29"/>
      <c r="I365" s="29"/>
      <c r="J365" s="29"/>
      <c r="K365" s="29"/>
      <c r="L365" s="29"/>
      <c r="M365" s="14"/>
      <c r="N365" s="14"/>
      <c r="O365" s="14"/>
      <c r="P365" s="14"/>
    </row>
    <row r="366" spans="2:16" x14ac:dyDescent="0.25">
      <c r="B366" s="14"/>
      <c r="C366" s="14"/>
      <c r="D366" s="29"/>
      <c r="E366" s="29"/>
      <c r="F366" s="14"/>
      <c r="G366" s="29"/>
      <c r="H366" s="29"/>
      <c r="I366" s="29"/>
      <c r="J366" s="29"/>
      <c r="K366" s="29"/>
      <c r="L366" s="29"/>
      <c r="M366" s="14"/>
      <c r="N366" s="14"/>
      <c r="O366" s="14"/>
      <c r="P366" s="14"/>
    </row>
    <row r="367" spans="2:16" x14ac:dyDescent="0.25">
      <c r="B367" s="14"/>
      <c r="C367" s="14"/>
      <c r="D367" s="29"/>
      <c r="E367" s="29"/>
      <c r="F367" s="14"/>
      <c r="G367" s="29"/>
      <c r="H367" s="29"/>
      <c r="I367" s="29"/>
      <c r="J367" s="29"/>
      <c r="K367" s="29"/>
      <c r="L367" s="29"/>
      <c r="M367" s="14"/>
      <c r="N367" s="14"/>
      <c r="O367" s="14"/>
      <c r="P367" s="14"/>
    </row>
    <row r="368" spans="2:16" x14ac:dyDescent="0.25">
      <c r="B368" s="14"/>
      <c r="C368" s="14"/>
      <c r="D368" s="29"/>
      <c r="E368" s="29"/>
      <c r="F368" s="14"/>
      <c r="G368" s="29"/>
      <c r="H368" s="29"/>
      <c r="I368" s="29"/>
      <c r="J368" s="29"/>
      <c r="K368" s="29"/>
      <c r="L368" s="29"/>
      <c r="M368" s="14"/>
      <c r="N368" s="14"/>
      <c r="O368" s="14"/>
      <c r="P368" s="14"/>
    </row>
    <row r="369" spans="2:16" x14ac:dyDescent="0.25">
      <c r="B369" s="14"/>
      <c r="C369" s="14"/>
      <c r="D369" s="29"/>
      <c r="E369" s="29"/>
      <c r="F369" s="14"/>
      <c r="G369" s="29"/>
      <c r="H369" s="29"/>
      <c r="I369" s="29"/>
      <c r="J369" s="29"/>
      <c r="K369" s="29"/>
      <c r="L369" s="29"/>
      <c r="M369" s="14"/>
      <c r="N369" s="14"/>
      <c r="O369" s="14"/>
      <c r="P369" s="14"/>
    </row>
    <row r="370" spans="2:16" x14ac:dyDescent="0.25">
      <c r="B370" s="14"/>
      <c r="C370" s="14"/>
      <c r="D370" s="29"/>
      <c r="E370" s="29"/>
      <c r="F370" s="14"/>
      <c r="G370" s="29"/>
      <c r="H370" s="29"/>
      <c r="I370" s="29"/>
      <c r="J370" s="29"/>
      <c r="K370" s="29"/>
      <c r="L370" s="29"/>
      <c r="M370" s="14"/>
      <c r="N370" s="14"/>
      <c r="O370" s="14"/>
      <c r="P370" s="14"/>
    </row>
    <row r="371" spans="2:16" x14ac:dyDescent="0.25">
      <c r="B371" s="14"/>
      <c r="C371" s="14"/>
      <c r="D371" s="29"/>
      <c r="E371" s="29"/>
      <c r="F371" s="14"/>
      <c r="G371" s="29"/>
      <c r="H371" s="29"/>
      <c r="I371" s="29"/>
      <c r="J371" s="29"/>
      <c r="K371" s="29"/>
      <c r="L371" s="29"/>
      <c r="M371" s="14"/>
      <c r="N371" s="14"/>
      <c r="O371" s="14"/>
      <c r="P371" s="14"/>
    </row>
    <row r="372" spans="2:16" x14ac:dyDescent="0.25">
      <c r="B372" s="14"/>
      <c r="C372" s="14"/>
      <c r="D372" s="29"/>
      <c r="E372" s="29"/>
      <c r="F372" s="14"/>
      <c r="G372" s="29"/>
      <c r="H372" s="29"/>
      <c r="I372" s="29"/>
      <c r="J372" s="29"/>
      <c r="K372" s="29"/>
      <c r="L372" s="29"/>
      <c r="M372" s="14"/>
      <c r="N372" s="14"/>
      <c r="O372" s="14"/>
      <c r="P372" s="14"/>
    </row>
    <row r="373" spans="2:16" x14ac:dyDescent="0.25">
      <c r="B373" s="14"/>
      <c r="C373" s="14"/>
      <c r="D373" s="29"/>
      <c r="E373" s="29"/>
      <c r="F373" s="14"/>
      <c r="G373" s="29"/>
      <c r="H373" s="29"/>
      <c r="I373" s="29"/>
      <c r="J373" s="29"/>
      <c r="K373" s="29"/>
      <c r="L373" s="29"/>
      <c r="M373" s="14"/>
      <c r="N373" s="14"/>
      <c r="O373" s="14"/>
      <c r="P373" s="14"/>
    </row>
    <row r="374" spans="2:16" x14ac:dyDescent="0.25">
      <c r="B374" s="14"/>
      <c r="C374" s="14"/>
      <c r="D374" s="29"/>
      <c r="E374" s="29"/>
      <c r="F374" s="14"/>
      <c r="G374" s="29"/>
      <c r="H374" s="29"/>
      <c r="I374" s="29"/>
      <c r="J374" s="29"/>
      <c r="K374" s="29"/>
      <c r="L374" s="29"/>
      <c r="M374" s="14"/>
      <c r="N374" s="14"/>
      <c r="O374" s="14"/>
      <c r="P374" s="14"/>
    </row>
    <row r="375" spans="2:16" x14ac:dyDescent="0.25">
      <c r="B375" s="14"/>
      <c r="C375" s="14"/>
      <c r="D375" s="29"/>
      <c r="E375" s="29"/>
      <c r="F375" s="14"/>
      <c r="G375" s="29"/>
      <c r="H375" s="29"/>
      <c r="I375" s="29"/>
      <c r="J375" s="29"/>
      <c r="K375" s="29"/>
      <c r="L375" s="29"/>
      <c r="M375" s="14"/>
      <c r="N375" s="14"/>
      <c r="O375" s="14"/>
      <c r="P375" s="14"/>
    </row>
    <row r="376" spans="2:16" x14ac:dyDescent="0.25">
      <c r="B376" s="14"/>
      <c r="C376" s="14"/>
      <c r="D376" s="29"/>
      <c r="E376" s="29"/>
      <c r="F376" s="14"/>
      <c r="G376" s="29"/>
      <c r="H376" s="29"/>
      <c r="I376" s="29"/>
      <c r="J376" s="29"/>
      <c r="K376" s="29"/>
      <c r="L376" s="29"/>
      <c r="M376" s="14"/>
      <c r="N376" s="14"/>
      <c r="O376" s="14"/>
      <c r="P376" s="14"/>
    </row>
    <row r="377" spans="2:16" x14ac:dyDescent="0.25">
      <c r="B377" s="14"/>
      <c r="C377" s="14"/>
      <c r="D377" s="29"/>
      <c r="E377" s="29"/>
      <c r="F377" s="14"/>
      <c r="G377" s="29"/>
      <c r="H377" s="29"/>
      <c r="I377" s="29"/>
      <c r="J377" s="29"/>
      <c r="K377" s="29"/>
      <c r="L377" s="29"/>
      <c r="M377" s="14"/>
      <c r="N377" s="14"/>
      <c r="O377" s="14"/>
      <c r="P377" s="14"/>
    </row>
    <row r="378" spans="2:16" x14ac:dyDescent="0.25">
      <c r="B378" s="14"/>
      <c r="C378" s="14"/>
      <c r="D378" s="29"/>
      <c r="E378" s="29"/>
      <c r="F378" s="14"/>
      <c r="G378" s="29"/>
      <c r="H378" s="29"/>
      <c r="I378" s="29"/>
      <c r="J378" s="29"/>
      <c r="K378" s="29"/>
      <c r="L378" s="29"/>
      <c r="M378" s="14"/>
      <c r="N378" s="14"/>
      <c r="O378" s="14"/>
      <c r="P378" s="14"/>
    </row>
    <row r="379" spans="2:16" x14ac:dyDescent="0.25">
      <c r="B379" s="14"/>
      <c r="C379" s="14"/>
      <c r="D379" s="29"/>
      <c r="E379" s="29"/>
      <c r="F379" s="14"/>
      <c r="G379" s="29"/>
      <c r="H379" s="29"/>
      <c r="I379" s="29"/>
      <c r="J379" s="29"/>
      <c r="K379" s="29"/>
      <c r="L379" s="29"/>
      <c r="M379" s="14"/>
      <c r="N379" s="14"/>
      <c r="O379" s="14"/>
      <c r="P379" s="14"/>
    </row>
    <row r="380" spans="2:16" x14ac:dyDescent="0.25">
      <c r="B380" s="14"/>
      <c r="C380" s="14"/>
      <c r="D380" s="29"/>
      <c r="E380" s="29"/>
      <c r="F380" s="14"/>
      <c r="G380" s="29"/>
      <c r="H380" s="29"/>
      <c r="I380" s="29"/>
      <c r="J380" s="29"/>
      <c r="K380" s="29"/>
      <c r="L380" s="29"/>
      <c r="M380" s="14"/>
      <c r="N380" s="14"/>
      <c r="O380" s="14"/>
      <c r="P380" s="14"/>
    </row>
    <row r="381" spans="2:16" x14ac:dyDescent="0.25">
      <c r="B381" s="14"/>
      <c r="C381" s="14"/>
      <c r="D381" s="29"/>
      <c r="E381" s="29"/>
      <c r="F381" s="14"/>
      <c r="G381" s="29"/>
      <c r="H381" s="29"/>
      <c r="I381" s="29"/>
      <c r="J381" s="29"/>
      <c r="K381" s="29"/>
      <c r="L381" s="29"/>
      <c r="M381" s="14"/>
      <c r="N381" s="14"/>
      <c r="O381" s="14"/>
      <c r="P381" s="14"/>
    </row>
    <row r="382" spans="2:16" x14ac:dyDescent="0.25">
      <c r="B382" s="14"/>
      <c r="C382" s="14"/>
      <c r="D382" s="29"/>
      <c r="E382" s="29"/>
      <c r="F382" s="14"/>
      <c r="G382" s="29"/>
      <c r="H382" s="29"/>
      <c r="I382" s="29"/>
      <c r="J382" s="29"/>
      <c r="K382" s="29"/>
      <c r="L382" s="29"/>
      <c r="M382" s="14"/>
      <c r="N382" s="14"/>
      <c r="O382" s="14"/>
      <c r="P382" s="14"/>
    </row>
    <row r="383" spans="2:16" x14ac:dyDescent="0.25">
      <c r="B383" s="14"/>
      <c r="C383" s="14"/>
      <c r="D383" s="29"/>
      <c r="E383" s="29"/>
      <c r="F383" s="14"/>
      <c r="G383" s="29"/>
      <c r="H383" s="29"/>
      <c r="I383" s="29"/>
      <c r="J383" s="29"/>
      <c r="K383" s="29"/>
      <c r="L383" s="29"/>
      <c r="M383" s="14"/>
      <c r="N383" s="14"/>
      <c r="O383" s="14"/>
      <c r="P383" s="14"/>
    </row>
    <row r="384" spans="2:16" x14ac:dyDescent="0.25">
      <c r="B384" s="14"/>
      <c r="C384" s="14"/>
      <c r="D384" s="29"/>
      <c r="E384" s="29"/>
      <c r="F384" s="14"/>
      <c r="G384" s="29"/>
      <c r="H384" s="29"/>
      <c r="I384" s="29"/>
      <c r="J384" s="29"/>
      <c r="K384" s="29"/>
      <c r="L384" s="29"/>
      <c r="M384" s="14"/>
      <c r="N384" s="14"/>
      <c r="O384" s="14"/>
      <c r="P384" s="14"/>
    </row>
    <row r="385" spans="2:16" x14ac:dyDescent="0.25">
      <c r="B385" s="14"/>
      <c r="C385" s="14"/>
      <c r="D385" s="29"/>
      <c r="E385" s="29"/>
      <c r="F385" s="14"/>
      <c r="G385" s="29"/>
      <c r="H385" s="29"/>
      <c r="I385" s="29"/>
      <c r="J385" s="29"/>
      <c r="K385" s="29"/>
      <c r="L385" s="29"/>
      <c r="M385" s="14"/>
      <c r="N385" s="14"/>
      <c r="O385" s="14"/>
      <c r="P385" s="14"/>
    </row>
    <row r="386" spans="2:16" x14ac:dyDescent="0.25">
      <c r="B386" s="14"/>
      <c r="C386" s="14"/>
      <c r="D386" s="29"/>
      <c r="E386" s="29"/>
      <c r="F386" s="14"/>
      <c r="G386" s="29"/>
      <c r="H386" s="29"/>
      <c r="I386" s="29"/>
      <c r="J386" s="29"/>
      <c r="K386" s="29"/>
      <c r="L386" s="29"/>
      <c r="M386" s="14"/>
      <c r="N386" s="14"/>
      <c r="O386" s="14"/>
      <c r="P386" s="14"/>
    </row>
    <row r="387" spans="2:16" x14ac:dyDescent="0.25">
      <c r="B387" s="14"/>
      <c r="C387" s="14"/>
      <c r="D387" s="29"/>
      <c r="E387" s="29"/>
      <c r="F387" s="14"/>
      <c r="G387" s="29"/>
      <c r="H387" s="29"/>
      <c r="I387" s="29"/>
      <c r="J387" s="29"/>
      <c r="K387" s="29"/>
      <c r="L387" s="29"/>
      <c r="M387" s="14"/>
      <c r="N387" s="14"/>
      <c r="O387" s="14"/>
      <c r="P387" s="14"/>
    </row>
    <row r="388" spans="2:16" x14ac:dyDescent="0.25">
      <c r="B388" s="14"/>
      <c r="C388" s="14"/>
      <c r="D388" s="29"/>
      <c r="E388" s="29"/>
      <c r="F388" s="14"/>
      <c r="G388" s="29"/>
      <c r="H388" s="29"/>
      <c r="I388" s="29"/>
      <c r="J388" s="29"/>
      <c r="K388" s="29"/>
      <c r="L388" s="29"/>
      <c r="M388" s="14"/>
      <c r="N388" s="14"/>
      <c r="O388" s="14"/>
      <c r="P388" s="14"/>
    </row>
    <row r="389" spans="2:16" x14ac:dyDescent="0.25">
      <c r="B389" s="14"/>
      <c r="C389" s="14"/>
      <c r="D389" s="29"/>
      <c r="E389" s="29"/>
      <c r="F389" s="14"/>
      <c r="G389" s="29"/>
      <c r="H389" s="29"/>
      <c r="I389" s="29"/>
      <c r="J389" s="29"/>
      <c r="K389" s="29"/>
      <c r="L389" s="29"/>
      <c r="M389" s="14"/>
      <c r="N389" s="14"/>
      <c r="O389" s="14"/>
      <c r="P389" s="14"/>
    </row>
    <row r="390" spans="2:16" x14ac:dyDescent="0.25">
      <c r="B390" s="14"/>
      <c r="C390" s="14"/>
      <c r="D390" s="29"/>
      <c r="E390" s="29"/>
      <c r="F390" s="14"/>
      <c r="G390" s="29"/>
      <c r="H390" s="29"/>
      <c r="I390" s="29"/>
      <c r="J390" s="29"/>
      <c r="K390" s="29"/>
      <c r="L390" s="29"/>
      <c r="M390" s="14"/>
      <c r="N390" s="14"/>
      <c r="O390" s="14"/>
      <c r="P390" s="14"/>
    </row>
    <row r="391" spans="2:16" x14ac:dyDescent="0.25">
      <c r="B391" s="14"/>
      <c r="C391" s="14"/>
      <c r="D391" s="29"/>
      <c r="E391" s="29"/>
      <c r="F391" s="14"/>
      <c r="G391" s="29"/>
      <c r="H391" s="29"/>
      <c r="I391" s="29"/>
      <c r="J391" s="29"/>
      <c r="K391" s="29"/>
      <c r="L391" s="29"/>
      <c r="M391" s="14"/>
      <c r="N391" s="14"/>
      <c r="O391" s="14"/>
      <c r="P391" s="14"/>
    </row>
    <row r="392" spans="2:16" x14ac:dyDescent="0.25">
      <c r="B392" s="14"/>
      <c r="C392" s="14"/>
      <c r="D392" s="29"/>
      <c r="E392" s="29"/>
      <c r="F392" s="14"/>
      <c r="G392" s="29"/>
      <c r="H392" s="29"/>
      <c r="I392" s="29"/>
      <c r="J392" s="29"/>
      <c r="K392" s="29"/>
      <c r="L392" s="29"/>
      <c r="M392" s="14"/>
      <c r="N392" s="14"/>
      <c r="O392" s="14"/>
      <c r="P392" s="14"/>
    </row>
    <row r="393" spans="2:16" x14ac:dyDescent="0.25">
      <c r="B393" s="14"/>
      <c r="C393" s="14"/>
      <c r="D393" s="29"/>
      <c r="E393" s="29"/>
      <c r="F393" s="14"/>
      <c r="G393" s="29"/>
      <c r="H393" s="29"/>
      <c r="I393" s="29"/>
      <c r="J393" s="29"/>
      <c r="K393" s="29"/>
      <c r="L393" s="29"/>
      <c r="M393" s="14"/>
      <c r="N393" s="14"/>
      <c r="O393" s="14"/>
      <c r="P393" s="14"/>
    </row>
    <row r="394" spans="2:16" x14ac:dyDescent="0.25">
      <c r="B394" s="14"/>
      <c r="C394" s="14"/>
      <c r="D394" s="29"/>
      <c r="E394" s="29"/>
      <c r="F394" s="14"/>
      <c r="G394" s="29"/>
      <c r="H394" s="29"/>
      <c r="I394" s="29"/>
      <c r="J394" s="29"/>
      <c r="K394" s="29"/>
      <c r="L394" s="29"/>
      <c r="M394" s="14"/>
      <c r="N394" s="14"/>
      <c r="O394" s="14"/>
      <c r="P394" s="14"/>
    </row>
    <row r="395" spans="2:16" x14ac:dyDescent="0.25">
      <c r="B395" s="14"/>
      <c r="C395" s="14"/>
      <c r="D395" s="29"/>
      <c r="E395" s="29"/>
      <c r="F395" s="14"/>
      <c r="G395" s="29"/>
      <c r="H395" s="29"/>
      <c r="I395" s="29"/>
      <c r="J395" s="29"/>
      <c r="K395" s="29"/>
      <c r="L395" s="29"/>
      <c r="M395" s="14"/>
      <c r="N395" s="14"/>
      <c r="O395" s="14"/>
      <c r="P395" s="14"/>
    </row>
    <row r="396" spans="2:16" x14ac:dyDescent="0.25">
      <c r="B396" s="14"/>
      <c r="C396" s="14"/>
      <c r="D396" s="29"/>
      <c r="E396" s="29"/>
      <c r="F396" s="14"/>
      <c r="G396" s="29"/>
      <c r="H396" s="29"/>
      <c r="I396" s="29"/>
      <c r="J396" s="29"/>
      <c r="K396" s="29"/>
      <c r="L396" s="29"/>
      <c r="M396" s="14"/>
      <c r="N396" s="14"/>
      <c r="O396" s="14"/>
      <c r="P396" s="14"/>
    </row>
    <row r="397" spans="2:16" x14ac:dyDescent="0.25">
      <c r="B397" s="14"/>
      <c r="C397" s="14"/>
      <c r="D397" s="29"/>
      <c r="E397" s="29"/>
      <c r="F397" s="14"/>
      <c r="G397" s="29"/>
      <c r="H397" s="29"/>
      <c r="I397" s="29"/>
      <c r="J397" s="29"/>
      <c r="K397" s="29"/>
      <c r="L397" s="29"/>
      <c r="M397" s="14"/>
      <c r="N397" s="14"/>
      <c r="O397" s="14"/>
      <c r="P397" s="14"/>
    </row>
    <row r="398" spans="2:16" x14ac:dyDescent="0.25">
      <c r="B398" s="14"/>
      <c r="C398" s="14"/>
      <c r="D398" s="29"/>
      <c r="E398" s="29"/>
      <c r="F398" s="14"/>
      <c r="G398" s="29"/>
      <c r="H398" s="29"/>
      <c r="I398" s="29"/>
      <c r="J398" s="29"/>
      <c r="K398" s="29"/>
      <c r="L398" s="29"/>
      <c r="M398" s="14"/>
      <c r="N398" s="14"/>
      <c r="O398" s="14"/>
      <c r="P398" s="14"/>
    </row>
    <row r="399" spans="2:16" x14ac:dyDescent="0.25">
      <c r="B399" s="14"/>
      <c r="C399" s="14"/>
      <c r="D399" s="29"/>
      <c r="E399" s="29"/>
      <c r="F399" s="14"/>
      <c r="G399" s="29"/>
      <c r="H399" s="29"/>
      <c r="I399" s="29"/>
      <c r="J399" s="29"/>
      <c r="K399" s="29"/>
      <c r="L399" s="29"/>
      <c r="M399" s="14"/>
      <c r="N399" s="14"/>
      <c r="O399" s="14"/>
      <c r="P399" s="14"/>
    </row>
    <row r="400" spans="2:16" x14ac:dyDescent="0.25">
      <c r="B400" s="14"/>
      <c r="C400" s="14"/>
      <c r="D400" s="29"/>
      <c r="E400" s="29"/>
      <c r="F400" s="14"/>
      <c r="G400" s="29"/>
      <c r="H400" s="29"/>
      <c r="I400" s="29"/>
      <c r="J400" s="29"/>
      <c r="K400" s="29"/>
      <c r="L400" s="29"/>
      <c r="M400" s="14"/>
      <c r="N400" s="14"/>
      <c r="O400" s="14"/>
      <c r="P400" s="14"/>
    </row>
    <row r="401" spans="2:16" x14ac:dyDescent="0.25">
      <c r="B401" s="14"/>
      <c r="C401" s="14"/>
      <c r="D401" s="29"/>
      <c r="E401" s="29"/>
      <c r="F401" s="14"/>
      <c r="G401" s="29"/>
      <c r="H401" s="29"/>
      <c r="I401" s="29"/>
      <c r="J401" s="29"/>
      <c r="K401" s="29"/>
      <c r="L401" s="29"/>
      <c r="M401" s="14"/>
      <c r="N401" s="14"/>
      <c r="O401" s="14"/>
      <c r="P401" s="14"/>
    </row>
    <row r="402" spans="2:16" x14ac:dyDescent="0.25">
      <c r="B402" s="14"/>
      <c r="C402" s="14"/>
      <c r="D402" s="29"/>
      <c r="E402" s="29"/>
      <c r="F402" s="14"/>
      <c r="G402" s="29"/>
      <c r="H402" s="29"/>
      <c r="I402" s="29"/>
      <c r="J402" s="29"/>
      <c r="K402" s="29"/>
      <c r="L402" s="29"/>
      <c r="M402" s="14"/>
      <c r="N402" s="14"/>
      <c r="O402" s="14"/>
      <c r="P402" s="14"/>
    </row>
    <row r="403" spans="2:16" x14ac:dyDescent="0.25">
      <c r="B403" s="14"/>
      <c r="C403" s="14"/>
      <c r="D403" s="29"/>
      <c r="E403" s="29"/>
      <c r="F403" s="14"/>
      <c r="G403" s="29"/>
      <c r="H403" s="29"/>
      <c r="I403" s="29"/>
      <c r="J403" s="29"/>
      <c r="K403" s="29"/>
      <c r="L403" s="29"/>
      <c r="M403" s="14"/>
      <c r="N403" s="14"/>
      <c r="O403" s="14"/>
      <c r="P403" s="14"/>
    </row>
    <row r="404" spans="2:16" x14ac:dyDescent="0.25">
      <c r="B404" s="14"/>
      <c r="C404" s="14"/>
      <c r="D404" s="29"/>
      <c r="E404" s="29"/>
      <c r="F404" s="14"/>
      <c r="G404" s="29"/>
      <c r="H404" s="29"/>
      <c r="I404" s="29"/>
      <c r="J404" s="29"/>
      <c r="K404" s="29"/>
      <c r="L404" s="29"/>
      <c r="M404" s="14"/>
      <c r="N404" s="14"/>
      <c r="O404" s="14"/>
      <c r="P404" s="14"/>
    </row>
    <row r="405" spans="2:16" x14ac:dyDescent="0.25">
      <c r="B405" s="14"/>
      <c r="C405" s="14"/>
      <c r="D405" s="29"/>
      <c r="E405" s="29"/>
      <c r="F405" s="14"/>
      <c r="G405" s="29"/>
      <c r="H405" s="29"/>
      <c r="I405" s="29"/>
      <c r="J405" s="29"/>
      <c r="K405" s="29"/>
      <c r="L405" s="29"/>
      <c r="M405" s="14"/>
      <c r="N405" s="14"/>
      <c r="O405" s="14"/>
      <c r="P405" s="14"/>
    </row>
    <row r="406" spans="2:16" x14ac:dyDescent="0.25">
      <c r="B406" s="14"/>
      <c r="C406" s="14"/>
      <c r="D406" s="29"/>
      <c r="E406" s="29"/>
      <c r="F406" s="14"/>
      <c r="G406" s="29"/>
      <c r="H406" s="29"/>
      <c r="I406" s="29"/>
      <c r="J406" s="29"/>
      <c r="K406" s="29"/>
      <c r="L406" s="29"/>
      <c r="M406" s="14"/>
      <c r="N406" s="14"/>
      <c r="O406" s="14"/>
      <c r="P406" s="14"/>
    </row>
    <row r="407" spans="2:16" x14ac:dyDescent="0.25">
      <c r="B407" s="14"/>
      <c r="C407" s="14"/>
      <c r="D407" s="29"/>
      <c r="E407" s="29"/>
      <c r="F407" s="14"/>
      <c r="G407" s="29"/>
      <c r="H407" s="29"/>
      <c r="I407" s="29"/>
      <c r="J407" s="29"/>
      <c r="K407" s="29"/>
      <c r="L407" s="29"/>
      <c r="M407" s="14"/>
      <c r="N407" s="14"/>
      <c r="O407" s="14"/>
      <c r="P407" s="14"/>
    </row>
    <row r="408" spans="2:16" x14ac:dyDescent="0.25">
      <c r="B408" s="14"/>
      <c r="C408" s="14"/>
      <c r="D408" s="29"/>
      <c r="E408" s="29"/>
      <c r="F408" s="14"/>
      <c r="G408" s="29"/>
      <c r="H408" s="29"/>
      <c r="I408" s="29"/>
      <c r="J408" s="29"/>
      <c r="K408" s="29"/>
      <c r="L408" s="29"/>
      <c r="M408" s="14"/>
      <c r="N408" s="14"/>
      <c r="O408" s="14"/>
      <c r="P408" s="14"/>
    </row>
    <row r="409" spans="2:16" x14ac:dyDescent="0.25">
      <c r="B409" s="14"/>
      <c r="C409" s="14"/>
      <c r="D409" s="29"/>
      <c r="E409" s="29"/>
      <c r="F409" s="14"/>
      <c r="G409" s="29"/>
      <c r="H409" s="29"/>
      <c r="I409" s="29"/>
      <c r="J409" s="29"/>
      <c r="K409" s="29"/>
      <c r="L409" s="29"/>
      <c r="M409" s="14"/>
      <c r="N409" s="14"/>
      <c r="O409" s="14"/>
      <c r="P409" s="14"/>
    </row>
    <row r="410" spans="2:16" x14ac:dyDescent="0.25">
      <c r="B410" s="14"/>
      <c r="C410" s="14"/>
      <c r="D410" s="29"/>
      <c r="E410" s="29"/>
      <c r="F410" s="14"/>
      <c r="G410" s="29"/>
      <c r="H410" s="29"/>
      <c r="I410" s="29"/>
      <c r="J410" s="29"/>
      <c r="K410" s="29"/>
      <c r="L410" s="29"/>
      <c r="M410" s="14"/>
      <c r="N410" s="14"/>
      <c r="O410" s="14"/>
      <c r="P410" s="14"/>
    </row>
    <row r="411" spans="2:16" x14ac:dyDescent="0.25">
      <c r="B411" s="14"/>
      <c r="C411" s="14"/>
      <c r="D411" s="29"/>
      <c r="E411" s="29"/>
      <c r="F411" s="14"/>
      <c r="G411" s="29"/>
      <c r="H411" s="29"/>
      <c r="I411" s="29"/>
      <c r="J411" s="29"/>
      <c r="K411" s="29"/>
      <c r="L411" s="29"/>
      <c r="M411" s="14"/>
      <c r="N411" s="14"/>
      <c r="O411" s="14"/>
      <c r="P411" s="14"/>
    </row>
    <row r="412" spans="2:16" x14ac:dyDescent="0.25">
      <c r="B412" s="14"/>
      <c r="C412" s="14"/>
      <c r="D412" s="29"/>
      <c r="E412" s="29"/>
      <c r="F412" s="14"/>
      <c r="G412" s="29"/>
      <c r="H412" s="29"/>
      <c r="I412" s="29"/>
      <c r="J412" s="29"/>
      <c r="K412" s="29"/>
      <c r="L412" s="29"/>
      <c r="M412" s="14"/>
      <c r="N412" s="14"/>
      <c r="O412" s="14"/>
      <c r="P412" s="14"/>
    </row>
    <row r="413" spans="2:16" x14ac:dyDescent="0.25">
      <c r="B413" s="14"/>
      <c r="C413" s="14"/>
      <c r="D413" s="29"/>
      <c r="E413" s="29"/>
      <c r="F413" s="14"/>
      <c r="G413" s="29"/>
      <c r="H413" s="29"/>
      <c r="I413" s="29"/>
      <c r="J413" s="29"/>
      <c r="K413" s="29"/>
      <c r="L413" s="29"/>
      <c r="M413" s="14"/>
      <c r="N413" s="14"/>
      <c r="O413" s="14"/>
      <c r="P413" s="14"/>
    </row>
    <row r="414" spans="2:16" x14ac:dyDescent="0.25">
      <c r="B414" s="14"/>
      <c r="C414" s="14"/>
      <c r="D414" s="29"/>
      <c r="E414" s="29"/>
      <c r="F414" s="14"/>
      <c r="G414" s="29"/>
      <c r="H414" s="29"/>
      <c r="I414" s="29"/>
      <c r="J414" s="29"/>
      <c r="K414" s="29"/>
      <c r="L414" s="29"/>
      <c r="M414" s="14"/>
      <c r="N414" s="14"/>
      <c r="O414" s="14"/>
      <c r="P414" s="14"/>
    </row>
    <row r="415" spans="2:16" x14ac:dyDescent="0.25">
      <c r="B415" s="14"/>
      <c r="C415" s="14"/>
      <c r="D415" s="29"/>
      <c r="E415" s="29"/>
      <c r="F415" s="14"/>
      <c r="G415" s="29"/>
      <c r="H415" s="29"/>
      <c r="I415" s="29"/>
      <c r="J415" s="29"/>
      <c r="K415" s="29"/>
      <c r="L415" s="29"/>
      <c r="M415" s="14"/>
      <c r="N415" s="14"/>
      <c r="O415" s="14"/>
      <c r="P415" s="14"/>
    </row>
    <row r="416" spans="2:16" x14ac:dyDescent="0.25">
      <c r="B416" s="14"/>
      <c r="C416" s="14"/>
      <c r="D416" s="29"/>
      <c r="E416" s="29"/>
      <c r="F416" s="14"/>
      <c r="G416" s="29"/>
      <c r="H416" s="29"/>
      <c r="I416" s="29"/>
      <c r="J416" s="29"/>
      <c r="K416" s="29"/>
      <c r="L416" s="29"/>
      <c r="M416" s="14"/>
      <c r="N416" s="14"/>
      <c r="O416" s="14"/>
      <c r="P416" s="14"/>
    </row>
    <row r="417" spans="2:16" x14ac:dyDescent="0.25">
      <c r="B417" s="14"/>
      <c r="C417" s="14"/>
      <c r="D417" s="29"/>
      <c r="E417" s="29"/>
      <c r="F417" s="14"/>
      <c r="G417" s="29"/>
      <c r="H417" s="29"/>
      <c r="I417" s="29"/>
      <c r="J417" s="29"/>
      <c r="K417" s="29"/>
      <c r="L417" s="29"/>
      <c r="M417" s="14"/>
      <c r="N417" s="14"/>
      <c r="O417" s="14"/>
      <c r="P417" s="14"/>
    </row>
    <row r="418" spans="2:16" x14ac:dyDescent="0.25">
      <c r="B418" s="14"/>
      <c r="C418" s="14"/>
      <c r="D418" s="29"/>
      <c r="E418" s="29"/>
      <c r="F418" s="14"/>
      <c r="G418" s="29"/>
      <c r="H418" s="29"/>
      <c r="I418" s="29"/>
      <c r="J418" s="29"/>
      <c r="K418" s="29"/>
      <c r="L418" s="29"/>
      <c r="M418" s="14"/>
      <c r="N418" s="14"/>
      <c r="O418" s="14"/>
      <c r="P418" s="14"/>
    </row>
    <row r="419" spans="2:16" x14ac:dyDescent="0.25">
      <c r="B419" s="14"/>
      <c r="C419" s="14"/>
      <c r="D419" s="29"/>
      <c r="E419" s="29"/>
      <c r="F419" s="14"/>
      <c r="G419" s="29"/>
      <c r="H419" s="29"/>
      <c r="I419" s="29"/>
      <c r="J419" s="29"/>
      <c r="K419" s="29"/>
      <c r="L419" s="29"/>
      <c r="M419" s="14"/>
      <c r="N419" s="14"/>
      <c r="O419" s="14"/>
      <c r="P419" s="14"/>
    </row>
    <row r="420" spans="2:16" x14ac:dyDescent="0.25">
      <c r="B420" s="14"/>
      <c r="C420" s="14"/>
      <c r="D420" s="29"/>
      <c r="E420" s="29"/>
      <c r="F420" s="14"/>
      <c r="G420" s="29"/>
      <c r="H420" s="29"/>
      <c r="I420" s="29"/>
      <c r="J420" s="29"/>
      <c r="K420" s="29"/>
      <c r="L420" s="29"/>
      <c r="M420" s="14"/>
      <c r="N420" s="14"/>
      <c r="O420" s="14"/>
      <c r="P420" s="14"/>
    </row>
    <row r="421" spans="2:16" x14ac:dyDescent="0.25">
      <c r="B421" s="14"/>
      <c r="C421" s="14"/>
      <c r="D421" s="29"/>
      <c r="E421" s="29"/>
      <c r="F421" s="14"/>
      <c r="G421" s="29"/>
      <c r="H421" s="29"/>
      <c r="I421" s="29"/>
      <c r="J421" s="29"/>
      <c r="K421" s="29"/>
      <c r="L421" s="29"/>
      <c r="M421" s="14"/>
      <c r="N421" s="14"/>
      <c r="O421" s="14"/>
      <c r="P421" s="14"/>
    </row>
    <row r="422" spans="2:16" x14ac:dyDescent="0.25">
      <c r="B422" s="14"/>
      <c r="C422" s="14"/>
      <c r="D422" s="29"/>
      <c r="E422" s="29"/>
      <c r="F422" s="14"/>
      <c r="G422" s="29"/>
      <c r="H422" s="29"/>
      <c r="I422" s="29"/>
      <c r="J422" s="29"/>
      <c r="K422" s="29"/>
      <c r="L422" s="29"/>
      <c r="M422" s="14"/>
      <c r="N422" s="14"/>
      <c r="O422" s="14"/>
      <c r="P422" s="14"/>
    </row>
    <row r="423" spans="2:16" x14ac:dyDescent="0.25">
      <c r="B423" s="14"/>
      <c r="C423" s="14"/>
      <c r="D423" s="29"/>
      <c r="E423" s="29"/>
      <c r="F423" s="14"/>
      <c r="G423" s="29"/>
      <c r="H423" s="29"/>
      <c r="I423" s="29"/>
      <c r="J423" s="29"/>
      <c r="K423" s="29"/>
      <c r="L423" s="29"/>
      <c r="M423" s="14"/>
      <c r="N423" s="14"/>
      <c r="O423" s="14"/>
      <c r="P423" s="14"/>
    </row>
    <row r="424" spans="2:16" x14ac:dyDescent="0.25">
      <c r="B424" s="14"/>
      <c r="C424" s="14"/>
      <c r="D424" s="29"/>
      <c r="E424" s="29"/>
      <c r="F424" s="14"/>
      <c r="G424" s="29"/>
      <c r="H424" s="29"/>
      <c r="I424" s="29"/>
      <c r="J424" s="29"/>
      <c r="K424" s="29"/>
      <c r="L424" s="29"/>
      <c r="M424" s="14"/>
      <c r="N424" s="14"/>
      <c r="O424" s="14"/>
      <c r="P424" s="14"/>
    </row>
    <row r="425" spans="2:16" x14ac:dyDescent="0.25">
      <c r="B425" s="14"/>
      <c r="C425" s="14"/>
      <c r="D425" s="29"/>
      <c r="E425" s="29"/>
      <c r="F425" s="14"/>
      <c r="G425" s="29"/>
      <c r="H425" s="29"/>
      <c r="I425" s="29"/>
      <c r="J425" s="29"/>
      <c r="K425" s="29"/>
      <c r="L425" s="29"/>
      <c r="M425" s="14"/>
      <c r="N425" s="14"/>
      <c r="O425" s="14"/>
      <c r="P425" s="14"/>
    </row>
    <row r="426" spans="2:16" x14ac:dyDescent="0.25">
      <c r="B426" s="14"/>
      <c r="C426" s="14"/>
      <c r="D426" s="29"/>
      <c r="E426" s="29"/>
      <c r="F426" s="14"/>
      <c r="G426" s="29"/>
      <c r="H426" s="29"/>
      <c r="I426" s="29"/>
      <c r="J426" s="29"/>
      <c r="K426" s="29"/>
      <c r="L426" s="29"/>
      <c r="M426" s="14"/>
      <c r="N426" s="14"/>
      <c r="O426" s="14"/>
      <c r="P426" s="14"/>
    </row>
    <row r="427" spans="2:16" x14ac:dyDescent="0.25">
      <c r="B427" s="14"/>
      <c r="C427" s="14"/>
      <c r="D427" s="29"/>
      <c r="E427" s="29"/>
      <c r="F427" s="14"/>
      <c r="G427" s="29"/>
      <c r="H427" s="29"/>
      <c r="I427" s="29"/>
      <c r="J427" s="29"/>
      <c r="K427" s="29"/>
      <c r="L427" s="29"/>
      <c r="M427" s="14"/>
      <c r="N427" s="14"/>
      <c r="O427" s="14"/>
      <c r="P427" s="14"/>
    </row>
    <row r="428" spans="2:16" x14ac:dyDescent="0.25">
      <c r="B428" s="14"/>
      <c r="C428" s="14"/>
      <c r="D428" s="29"/>
      <c r="E428" s="29"/>
      <c r="F428" s="14"/>
      <c r="G428" s="29"/>
      <c r="H428" s="29"/>
      <c r="I428" s="29"/>
      <c r="J428" s="29"/>
      <c r="K428" s="29"/>
      <c r="L428" s="29"/>
      <c r="M428" s="14"/>
      <c r="N428" s="14"/>
      <c r="O428" s="14"/>
      <c r="P428" s="14"/>
    </row>
    <row r="429" spans="2:16" x14ac:dyDescent="0.25">
      <c r="B429" s="14"/>
      <c r="C429" s="14"/>
      <c r="D429" s="29"/>
      <c r="E429" s="29"/>
      <c r="F429" s="14"/>
      <c r="G429" s="29"/>
      <c r="H429" s="29"/>
      <c r="I429" s="29"/>
      <c r="J429" s="29"/>
      <c r="K429" s="29"/>
      <c r="L429" s="29"/>
      <c r="M429" s="14"/>
      <c r="N429" s="14"/>
      <c r="O429" s="14"/>
      <c r="P429" s="14"/>
    </row>
    <row r="430" spans="2:16" x14ac:dyDescent="0.25">
      <c r="B430" s="14"/>
      <c r="C430" s="14"/>
      <c r="D430" s="29"/>
      <c r="E430" s="29"/>
      <c r="F430" s="14"/>
      <c r="G430" s="29"/>
      <c r="H430" s="29"/>
      <c r="I430" s="29"/>
      <c r="J430" s="29"/>
      <c r="K430" s="29"/>
      <c r="L430" s="29"/>
      <c r="M430" s="14"/>
      <c r="N430" s="14"/>
      <c r="O430" s="14"/>
      <c r="P430" s="14"/>
    </row>
    <row r="431" spans="2:16" x14ac:dyDescent="0.25">
      <c r="B431" s="14"/>
      <c r="C431" s="14"/>
      <c r="D431" s="29"/>
      <c r="E431" s="29"/>
      <c r="F431" s="14"/>
      <c r="G431" s="29"/>
      <c r="H431" s="29"/>
      <c r="I431" s="29"/>
      <c r="J431" s="29"/>
      <c r="K431" s="29"/>
      <c r="L431" s="29"/>
      <c r="M431" s="14"/>
      <c r="N431" s="14"/>
      <c r="O431" s="14"/>
      <c r="P431" s="14"/>
    </row>
    <row r="432" spans="2:16" x14ac:dyDescent="0.25">
      <c r="B432" s="14"/>
      <c r="C432" s="14"/>
      <c r="D432" s="29"/>
      <c r="E432" s="29"/>
      <c r="F432" s="14"/>
      <c r="G432" s="29"/>
      <c r="H432" s="29"/>
      <c r="I432" s="29"/>
      <c r="J432" s="29"/>
      <c r="K432" s="29"/>
      <c r="L432" s="29"/>
      <c r="M432" s="14"/>
      <c r="N432" s="14"/>
      <c r="O432" s="14"/>
      <c r="P432" s="14"/>
    </row>
    <row r="433" spans="2:16" x14ac:dyDescent="0.25">
      <c r="B433" s="14"/>
      <c r="C433" s="14"/>
      <c r="D433" s="29"/>
      <c r="E433" s="29"/>
      <c r="F433" s="14"/>
      <c r="G433" s="29"/>
      <c r="H433" s="29"/>
      <c r="I433" s="29"/>
      <c r="J433" s="29"/>
      <c r="K433" s="29"/>
      <c r="L433" s="29"/>
      <c r="M433" s="14"/>
      <c r="N433" s="14"/>
      <c r="O433" s="14"/>
      <c r="P433" s="14"/>
    </row>
    <row r="434" spans="2:16" x14ac:dyDescent="0.25">
      <c r="B434" s="14"/>
      <c r="C434" s="14"/>
      <c r="D434" s="29"/>
      <c r="E434" s="29"/>
      <c r="F434" s="14"/>
      <c r="G434" s="29"/>
      <c r="H434" s="29"/>
      <c r="I434" s="29"/>
      <c r="J434" s="29"/>
      <c r="K434" s="29"/>
      <c r="L434" s="29"/>
      <c r="M434" s="14"/>
      <c r="N434" s="14"/>
      <c r="O434" s="14"/>
      <c r="P434" s="14"/>
    </row>
    <row r="435" spans="2:16" x14ac:dyDescent="0.25">
      <c r="B435" s="14"/>
      <c r="C435" s="14"/>
      <c r="D435" s="29"/>
      <c r="E435" s="29"/>
      <c r="F435" s="14"/>
      <c r="G435" s="29"/>
      <c r="H435" s="29"/>
      <c r="I435" s="29"/>
      <c r="J435" s="29"/>
      <c r="K435" s="29"/>
      <c r="L435" s="29"/>
      <c r="M435" s="14"/>
      <c r="N435" s="14"/>
      <c r="O435" s="14"/>
      <c r="P435" s="14"/>
    </row>
    <row r="436" spans="2:16" x14ac:dyDescent="0.25">
      <c r="B436" s="14"/>
      <c r="C436" s="14"/>
      <c r="D436" s="29"/>
      <c r="E436" s="29"/>
      <c r="F436" s="14"/>
      <c r="G436" s="29"/>
      <c r="H436" s="29"/>
      <c r="I436" s="29"/>
      <c r="J436" s="29"/>
      <c r="K436" s="29"/>
      <c r="L436" s="29"/>
      <c r="M436" s="14"/>
      <c r="N436" s="14"/>
      <c r="O436" s="14"/>
      <c r="P436" s="14"/>
    </row>
    <row r="437" spans="2:16" x14ac:dyDescent="0.25">
      <c r="B437" s="14"/>
      <c r="C437" s="14"/>
      <c r="D437" s="29"/>
      <c r="E437" s="29"/>
      <c r="F437" s="14"/>
      <c r="G437" s="29"/>
      <c r="H437" s="29"/>
      <c r="I437" s="29"/>
      <c r="J437" s="29"/>
      <c r="K437" s="29"/>
      <c r="L437" s="29"/>
      <c r="M437" s="14"/>
      <c r="N437" s="14"/>
      <c r="O437" s="14"/>
      <c r="P437" s="14"/>
    </row>
    <row r="438" spans="2:16" x14ac:dyDescent="0.25">
      <c r="B438" s="14"/>
      <c r="C438" s="14"/>
      <c r="D438" s="29"/>
      <c r="E438" s="29"/>
      <c r="F438" s="14"/>
      <c r="G438" s="29"/>
      <c r="H438" s="29"/>
      <c r="I438" s="29"/>
      <c r="J438" s="29"/>
      <c r="K438" s="29"/>
      <c r="L438" s="29"/>
      <c r="M438" s="14"/>
      <c r="N438" s="14"/>
      <c r="O438" s="14"/>
      <c r="P438" s="14"/>
    </row>
    <row r="439" spans="2:16" x14ac:dyDescent="0.25">
      <c r="B439" s="14"/>
      <c r="C439" s="14"/>
      <c r="D439" s="29"/>
      <c r="E439" s="29"/>
      <c r="F439" s="14"/>
      <c r="G439" s="29"/>
      <c r="H439" s="29"/>
      <c r="I439" s="29"/>
      <c r="J439" s="29"/>
      <c r="K439" s="29"/>
      <c r="L439" s="29"/>
      <c r="M439" s="14"/>
      <c r="N439" s="14"/>
      <c r="O439" s="14"/>
      <c r="P439" s="14"/>
    </row>
    <row r="440" spans="2:16" x14ac:dyDescent="0.25">
      <c r="B440" s="14"/>
      <c r="C440" s="14"/>
      <c r="D440" s="29"/>
      <c r="E440" s="29"/>
      <c r="F440" s="14"/>
      <c r="G440" s="29"/>
      <c r="H440" s="29"/>
      <c r="I440" s="29"/>
      <c r="J440" s="29"/>
      <c r="K440" s="29"/>
      <c r="L440" s="29"/>
      <c r="M440" s="14"/>
      <c r="N440" s="14"/>
      <c r="O440" s="14"/>
      <c r="P440" s="14"/>
    </row>
    <row r="441" spans="2:16" x14ac:dyDescent="0.25">
      <c r="B441" s="14"/>
      <c r="C441" s="14"/>
      <c r="D441" s="29"/>
      <c r="E441" s="29"/>
      <c r="F441" s="14"/>
      <c r="G441" s="29"/>
      <c r="H441" s="29"/>
      <c r="I441" s="29"/>
      <c r="J441" s="29"/>
      <c r="K441" s="29"/>
      <c r="L441" s="29"/>
      <c r="M441" s="14"/>
      <c r="N441" s="14"/>
      <c r="O441" s="14"/>
      <c r="P441" s="14"/>
    </row>
    <row r="442" spans="2:16" x14ac:dyDescent="0.25">
      <c r="B442" s="14"/>
      <c r="C442" s="14"/>
      <c r="D442" s="29"/>
      <c r="E442" s="29"/>
      <c r="F442" s="14"/>
      <c r="G442" s="29"/>
      <c r="H442" s="29"/>
      <c r="I442" s="29"/>
      <c r="J442" s="29"/>
      <c r="K442" s="29"/>
      <c r="L442" s="29"/>
      <c r="M442" s="14"/>
      <c r="N442" s="14"/>
      <c r="O442" s="14"/>
      <c r="P442" s="14"/>
    </row>
    <row r="443" spans="2:16" x14ac:dyDescent="0.25">
      <c r="B443" s="14"/>
      <c r="C443" s="14"/>
      <c r="D443" s="29"/>
      <c r="E443" s="29"/>
      <c r="F443" s="14"/>
      <c r="G443" s="29"/>
      <c r="H443" s="29"/>
      <c r="I443" s="29"/>
      <c r="J443" s="29"/>
      <c r="K443" s="29"/>
      <c r="L443" s="29"/>
      <c r="M443" s="14"/>
      <c r="N443" s="14"/>
      <c r="O443" s="14"/>
      <c r="P443" s="14"/>
    </row>
    <row r="444" spans="2:16" x14ac:dyDescent="0.25">
      <c r="B444" s="14"/>
      <c r="C444" s="14"/>
      <c r="D444" s="29"/>
      <c r="E444" s="29"/>
      <c r="F444" s="14"/>
      <c r="G444" s="29"/>
      <c r="H444" s="29"/>
      <c r="I444" s="29"/>
      <c r="J444" s="29"/>
      <c r="K444" s="29"/>
      <c r="L444" s="29"/>
      <c r="M444" s="14"/>
      <c r="N444" s="14"/>
      <c r="O444" s="14"/>
      <c r="P444" s="14"/>
    </row>
    <row r="445" spans="2:16" x14ac:dyDescent="0.25">
      <c r="B445" s="14"/>
      <c r="C445" s="14"/>
      <c r="D445" s="29"/>
      <c r="E445" s="29"/>
      <c r="F445" s="14"/>
      <c r="G445" s="29"/>
      <c r="H445" s="29"/>
      <c r="I445" s="29"/>
      <c r="J445" s="29"/>
      <c r="K445" s="29"/>
      <c r="L445" s="29"/>
      <c r="M445" s="14"/>
      <c r="N445" s="14"/>
      <c r="O445" s="14"/>
      <c r="P445" s="14"/>
    </row>
    <row r="446" spans="2:16" x14ac:dyDescent="0.25">
      <c r="B446" s="14"/>
      <c r="C446" s="14"/>
      <c r="D446" s="29"/>
      <c r="E446" s="29"/>
      <c r="F446" s="14"/>
      <c r="G446" s="29"/>
      <c r="H446" s="29"/>
      <c r="I446" s="29"/>
      <c r="J446" s="29"/>
      <c r="K446" s="29"/>
      <c r="L446" s="29"/>
      <c r="M446" s="14"/>
      <c r="N446" s="14"/>
      <c r="O446" s="14"/>
      <c r="P446" s="14"/>
    </row>
    <row r="447" spans="2:16" x14ac:dyDescent="0.25">
      <c r="B447" s="14"/>
      <c r="C447" s="14"/>
      <c r="D447" s="29"/>
      <c r="E447" s="29"/>
      <c r="F447" s="14"/>
      <c r="G447" s="29"/>
      <c r="H447" s="29"/>
      <c r="I447" s="29"/>
      <c r="J447" s="29"/>
      <c r="K447" s="29"/>
      <c r="L447" s="29"/>
      <c r="M447" s="14"/>
      <c r="N447" s="14"/>
      <c r="O447" s="14"/>
      <c r="P447" s="14"/>
    </row>
    <row r="448" spans="2:16" x14ac:dyDescent="0.25">
      <c r="B448" s="14"/>
      <c r="C448" s="14"/>
      <c r="D448" s="29"/>
      <c r="E448" s="29"/>
      <c r="F448" s="14"/>
      <c r="G448" s="29"/>
      <c r="H448" s="29"/>
      <c r="I448" s="29"/>
      <c r="J448" s="29"/>
      <c r="K448" s="29"/>
      <c r="L448" s="29"/>
      <c r="M448" s="14"/>
      <c r="N448" s="14"/>
      <c r="O448" s="14"/>
      <c r="P448" s="14"/>
    </row>
    <row r="449" spans="2:16" x14ac:dyDescent="0.25">
      <c r="B449" s="14"/>
      <c r="C449" s="14"/>
      <c r="D449" s="29"/>
      <c r="E449" s="29"/>
      <c r="F449" s="14"/>
      <c r="G449" s="29"/>
      <c r="H449" s="29"/>
      <c r="I449" s="29"/>
      <c r="J449" s="29"/>
      <c r="K449" s="29"/>
      <c r="L449" s="29"/>
      <c r="M449" s="14"/>
      <c r="N449" s="14"/>
      <c r="O449" s="14"/>
      <c r="P449" s="14"/>
    </row>
    <row r="450" spans="2:16" x14ac:dyDescent="0.25">
      <c r="B450" s="14"/>
      <c r="C450" s="14"/>
      <c r="D450" s="29"/>
      <c r="E450" s="29"/>
      <c r="F450" s="14"/>
      <c r="G450" s="29"/>
      <c r="H450" s="29"/>
      <c r="I450" s="29"/>
      <c r="J450" s="29"/>
      <c r="K450" s="29"/>
      <c r="L450" s="29"/>
      <c r="M450" s="14"/>
      <c r="N450" s="14"/>
      <c r="O450" s="14"/>
      <c r="P450" s="14"/>
    </row>
    <row r="451" spans="2:16" x14ac:dyDescent="0.25">
      <c r="B451" s="14"/>
      <c r="C451" s="14"/>
      <c r="D451" s="29"/>
      <c r="E451" s="29"/>
      <c r="F451" s="14"/>
      <c r="G451" s="29"/>
      <c r="H451" s="29"/>
      <c r="I451" s="29"/>
      <c r="J451" s="29"/>
      <c r="K451" s="29"/>
      <c r="L451" s="29"/>
      <c r="M451" s="14"/>
      <c r="N451" s="14"/>
      <c r="O451" s="14"/>
      <c r="P451" s="14"/>
    </row>
    <row r="452" spans="2:16" x14ac:dyDescent="0.25">
      <c r="B452" s="14"/>
      <c r="C452" s="14"/>
      <c r="D452" s="29"/>
      <c r="E452" s="29"/>
      <c r="F452" s="14"/>
      <c r="G452" s="29"/>
      <c r="H452" s="29"/>
      <c r="I452" s="29"/>
      <c r="J452" s="29"/>
      <c r="K452" s="29"/>
      <c r="L452" s="29"/>
      <c r="M452" s="14"/>
      <c r="N452" s="14"/>
      <c r="O452" s="14"/>
      <c r="P452" s="14"/>
    </row>
    <row r="453" spans="2:16" x14ac:dyDescent="0.25">
      <c r="B453" s="14"/>
      <c r="C453" s="14"/>
      <c r="D453" s="29"/>
      <c r="E453" s="29"/>
      <c r="F453" s="14"/>
      <c r="G453" s="29"/>
      <c r="H453" s="29"/>
      <c r="I453" s="29"/>
      <c r="J453" s="29"/>
      <c r="K453" s="29"/>
      <c r="L453" s="29"/>
      <c r="M453" s="14"/>
      <c r="N453" s="14"/>
      <c r="O453" s="14"/>
      <c r="P453" s="14"/>
    </row>
    <row r="454" spans="2:16" x14ac:dyDescent="0.25">
      <c r="B454" s="14"/>
      <c r="C454" s="14"/>
      <c r="D454" s="29"/>
      <c r="E454" s="29"/>
      <c r="F454" s="14"/>
      <c r="G454" s="29"/>
      <c r="H454" s="29"/>
      <c r="I454" s="29"/>
      <c r="J454" s="29"/>
      <c r="K454" s="29"/>
      <c r="L454" s="29"/>
      <c r="M454" s="14"/>
      <c r="N454" s="14"/>
      <c r="O454" s="14"/>
      <c r="P454" s="14"/>
    </row>
    <row r="455" spans="2:16" x14ac:dyDescent="0.25">
      <c r="B455" s="14"/>
      <c r="C455" s="14"/>
      <c r="D455" s="29"/>
      <c r="E455" s="29"/>
      <c r="F455" s="14"/>
      <c r="G455" s="29"/>
      <c r="H455" s="29"/>
      <c r="I455" s="29"/>
      <c r="J455" s="29"/>
      <c r="K455" s="29"/>
      <c r="L455" s="29"/>
      <c r="M455" s="14"/>
      <c r="N455" s="14"/>
      <c r="O455" s="14"/>
      <c r="P455" s="14"/>
    </row>
    <row r="456" spans="2:16" x14ac:dyDescent="0.25">
      <c r="B456" s="14"/>
      <c r="C456" s="14"/>
      <c r="D456" s="29"/>
      <c r="E456" s="29"/>
      <c r="F456" s="14"/>
      <c r="G456" s="29"/>
      <c r="H456" s="29"/>
      <c r="I456" s="29"/>
      <c r="J456" s="29"/>
      <c r="K456" s="29"/>
      <c r="L456" s="29"/>
      <c r="M456" s="14"/>
      <c r="N456" s="14"/>
      <c r="O456" s="14"/>
      <c r="P456" s="14"/>
    </row>
    <row r="457" spans="2:16" x14ac:dyDescent="0.25">
      <c r="B457" s="14"/>
      <c r="C457" s="14"/>
      <c r="D457" s="29"/>
      <c r="E457" s="29"/>
      <c r="F457" s="14"/>
      <c r="G457" s="29"/>
      <c r="H457" s="29"/>
      <c r="I457" s="29"/>
      <c r="J457" s="29"/>
      <c r="K457" s="29"/>
      <c r="L457" s="29"/>
      <c r="M457" s="14"/>
      <c r="N457" s="14"/>
      <c r="O457" s="14"/>
      <c r="P457" s="14"/>
    </row>
    <row r="458" spans="2:16" x14ac:dyDescent="0.25">
      <c r="B458" s="14"/>
      <c r="C458" s="14"/>
      <c r="D458" s="29"/>
      <c r="E458" s="29"/>
      <c r="F458" s="14"/>
      <c r="G458" s="29"/>
      <c r="H458" s="29"/>
      <c r="I458" s="29"/>
      <c r="J458" s="29"/>
      <c r="K458" s="29"/>
      <c r="L458" s="29"/>
      <c r="M458" s="14"/>
      <c r="N458" s="14"/>
      <c r="O458" s="14"/>
      <c r="P458" s="14"/>
    </row>
    <row r="459" spans="2:16" x14ac:dyDescent="0.25">
      <c r="B459" s="14"/>
      <c r="C459" s="14"/>
      <c r="D459" s="29"/>
      <c r="E459" s="29"/>
      <c r="F459" s="14"/>
      <c r="G459" s="29"/>
      <c r="H459" s="29"/>
      <c r="I459" s="29"/>
      <c r="J459" s="29"/>
      <c r="K459" s="29"/>
      <c r="L459" s="29"/>
      <c r="M459" s="14"/>
      <c r="N459" s="14"/>
      <c r="O459" s="14"/>
      <c r="P459" s="14"/>
    </row>
    <row r="460" spans="2:16" x14ac:dyDescent="0.25">
      <c r="B460" s="14"/>
      <c r="C460" s="14"/>
      <c r="D460" s="29"/>
      <c r="E460" s="29"/>
      <c r="F460" s="14"/>
      <c r="G460" s="29"/>
      <c r="H460" s="29"/>
      <c r="I460" s="29"/>
      <c r="J460" s="29"/>
      <c r="K460" s="29"/>
      <c r="L460" s="29"/>
      <c r="M460" s="14"/>
      <c r="N460" s="14"/>
      <c r="O460" s="14"/>
      <c r="P460" s="14"/>
    </row>
    <row r="461" spans="2:16" x14ac:dyDescent="0.25">
      <c r="B461" s="14"/>
      <c r="C461" s="14"/>
      <c r="D461" s="29"/>
      <c r="E461" s="29"/>
      <c r="F461" s="14"/>
      <c r="G461" s="29"/>
      <c r="H461" s="29"/>
      <c r="I461" s="29"/>
      <c r="J461" s="29"/>
      <c r="K461" s="29"/>
      <c r="L461" s="29"/>
      <c r="M461" s="14"/>
      <c r="N461" s="14"/>
      <c r="O461" s="14"/>
      <c r="P461" s="14"/>
    </row>
    <row r="462" spans="2:16" x14ac:dyDescent="0.25">
      <c r="B462" s="14"/>
      <c r="C462" s="14"/>
      <c r="D462" s="29"/>
      <c r="E462" s="29"/>
      <c r="F462" s="14"/>
      <c r="G462" s="29"/>
      <c r="H462" s="29"/>
      <c r="I462" s="29"/>
      <c r="J462" s="29"/>
      <c r="K462" s="29"/>
      <c r="L462" s="29"/>
      <c r="M462" s="14"/>
      <c r="N462" s="14"/>
      <c r="O462" s="14"/>
      <c r="P462" s="14"/>
    </row>
    <row r="463" spans="2:16" x14ac:dyDescent="0.25">
      <c r="B463" s="14"/>
      <c r="C463" s="14"/>
      <c r="D463" s="29"/>
      <c r="E463" s="29"/>
      <c r="F463" s="14"/>
      <c r="G463" s="29"/>
      <c r="H463" s="29"/>
      <c r="I463" s="29"/>
      <c r="J463" s="29"/>
      <c r="K463" s="29"/>
      <c r="L463" s="29"/>
      <c r="M463" s="14"/>
      <c r="N463" s="14"/>
      <c r="O463" s="14"/>
      <c r="P463" s="14"/>
    </row>
    <row r="464" spans="2:16" x14ac:dyDescent="0.25">
      <c r="B464" s="14"/>
      <c r="C464" s="14"/>
      <c r="D464" s="29"/>
      <c r="E464" s="29"/>
      <c r="F464" s="14"/>
      <c r="G464" s="29"/>
      <c r="H464" s="29"/>
      <c r="I464" s="29"/>
      <c r="J464" s="29"/>
      <c r="K464" s="29"/>
      <c r="L464" s="29"/>
      <c r="M464" s="14"/>
      <c r="N464" s="14"/>
      <c r="O464" s="14"/>
      <c r="P464" s="14"/>
    </row>
    <row r="465" spans="2:16" x14ac:dyDescent="0.25">
      <c r="B465" s="14"/>
      <c r="C465" s="14"/>
      <c r="D465" s="29"/>
      <c r="E465" s="29"/>
      <c r="F465" s="14"/>
      <c r="G465" s="29"/>
      <c r="H465" s="29"/>
      <c r="I465" s="29"/>
      <c r="J465" s="29"/>
      <c r="K465" s="29"/>
      <c r="L465" s="29"/>
      <c r="M465" s="14"/>
      <c r="N465" s="14"/>
      <c r="O465" s="14"/>
      <c r="P465" s="14"/>
    </row>
    <row r="466" spans="2:16" x14ac:dyDescent="0.25">
      <c r="B466" s="14"/>
      <c r="C466" s="14"/>
      <c r="D466" s="29"/>
      <c r="E466" s="29"/>
      <c r="F466" s="14"/>
      <c r="G466" s="29"/>
      <c r="H466" s="29"/>
      <c r="I466" s="29"/>
      <c r="J466" s="29"/>
      <c r="K466" s="29"/>
      <c r="L466" s="29"/>
      <c r="M466" s="14"/>
      <c r="N466" s="14"/>
      <c r="O466" s="14"/>
      <c r="P466" s="14"/>
    </row>
    <row r="467" spans="2:16" x14ac:dyDescent="0.25">
      <c r="B467" s="14"/>
      <c r="C467" s="14"/>
      <c r="D467" s="29"/>
      <c r="E467" s="29"/>
      <c r="F467" s="14"/>
      <c r="G467" s="29"/>
      <c r="H467" s="29"/>
      <c r="I467" s="29"/>
      <c r="J467" s="29"/>
      <c r="K467" s="29"/>
      <c r="L467" s="29"/>
      <c r="M467" s="14"/>
      <c r="N467" s="14"/>
      <c r="O467" s="14"/>
      <c r="P467" s="14"/>
    </row>
    <row r="468" spans="2:16" x14ac:dyDescent="0.25">
      <c r="B468" s="14"/>
      <c r="C468" s="14"/>
      <c r="D468" s="29"/>
      <c r="E468" s="29"/>
      <c r="F468" s="14"/>
      <c r="G468" s="29"/>
      <c r="H468" s="29"/>
      <c r="I468" s="29"/>
      <c r="J468" s="29"/>
      <c r="K468" s="29"/>
      <c r="L468" s="29"/>
      <c r="M468" s="14"/>
      <c r="N468" s="14"/>
      <c r="O468" s="14"/>
      <c r="P468" s="14"/>
    </row>
    <row r="469" spans="2:16" x14ac:dyDescent="0.25">
      <c r="B469" s="14"/>
      <c r="C469" s="14"/>
      <c r="D469" s="29"/>
      <c r="E469" s="29"/>
      <c r="F469" s="14"/>
      <c r="G469" s="29"/>
      <c r="H469" s="29"/>
      <c r="I469" s="29"/>
      <c r="J469" s="29"/>
      <c r="K469" s="29"/>
      <c r="L469" s="29"/>
      <c r="M469" s="14"/>
      <c r="N469" s="14"/>
      <c r="O469" s="14"/>
      <c r="P469" s="14"/>
    </row>
    <row r="470" spans="2:16" x14ac:dyDescent="0.25">
      <c r="B470" s="14"/>
      <c r="C470" s="14"/>
      <c r="D470" s="29"/>
      <c r="E470" s="29"/>
      <c r="F470" s="14"/>
      <c r="G470" s="29"/>
      <c r="H470" s="29"/>
      <c r="I470" s="29"/>
      <c r="J470" s="29"/>
      <c r="K470" s="29"/>
      <c r="L470" s="29"/>
      <c r="M470" s="14"/>
      <c r="N470" s="14"/>
      <c r="O470" s="14"/>
      <c r="P470" s="14"/>
    </row>
    <row r="471" spans="2:16" x14ac:dyDescent="0.25">
      <c r="B471" s="14"/>
      <c r="C471" s="14"/>
      <c r="D471" s="29"/>
      <c r="E471" s="29"/>
      <c r="F471" s="14"/>
      <c r="G471" s="29"/>
      <c r="H471" s="29"/>
      <c r="I471" s="29"/>
      <c r="J471" s="29"/>
      <c r="K471" s="29"/>
      <c r="L471" s="29"/>
      <c r="M471" s="14"/>
      <c r="N471" s="14"/>
      <c r="O471" s="14"/>
      <c r="P471" s="14"/>
    </row>
    <row r="472" spans="2:16" x14ac:dyDescent="0.25">
      <c r="B472" s="14"/>
      <c r="C472" s="14"/>
      <c r="D472" s="29"/>
      <c r="E472" s="29"/>
      <c r="F472" s="14"/>
      <c r="G472" s="29"/>
      <c r="H472" s="29"/>
      <c r="I472" s="29"/>
      <c r="J472" s="29"/>
      <c r="K472" s="29"/>
      <c r="L472" s="29"/>
      <c r="M472" s="14"/>
      <c r="N472" s="14"/>
      <c r="O472" s="14"/>
      <c r="P472" s="14"/>
    </row>
    <row r="473" spans="2:16" x14ac:dyDescent="0.25">
      <c r="B473" s="14"/>
      <c r="C473" s="14"/>
      <c r="D473" s="29"/>
      <c r="E473" s="29"/>
      <c r="F473" s="14"/>
      <c r="G473" s="29"/>
      <c r="H473" s="29"/>
      <c r="I473" s="29"/>
      <c r="J473" s="29"/>
      <c r="K473" s="29"/>
      <c r="L473" s="29"/>
      <c r="M473" s="14"/>
      <c r="N473" s="14"/>
      <c r="O473" s="14"/>
      <c r="P473" s="14"/>
    </row>
    <row r="474" spans="2:16" x14ac:dyDescent="0.25">
      <c r="B474" s="14"/>
      <c r="C474" s="14"/>
      <c r="D474" s="29"/>
      <c r="E474" s="29"/>
      <c r="F474" s="14"/>
      <c r="G474" s="29"/>
      <c r="H474" s="29"/>
      <c r="I474" s="29"/>
      <c r="J474" s="29"/>
      <c r="K474" s="29"/>
      <c r="L474" s="29"/>
      <c r="M474" s="14"/>
      <c r="N474" s="14"/>
      <c r="O474" s="14"/>
      <c r="P474" s="14"/>
    </row>
    <row r="475" spans="2:16" x14ac:dyDescent="0.25">
      <c r="B475" s="14"/>
      <c r="C475" s="14"/>
      <c r="D475" s="29"/>
      <c r="E475" s="29"/>
      <c r="F475" s="14"/>
      <c r="G475" s="29"/>
      <c r="H475" s="29"/>
      <c r="I475" s="29"/>
      <c r="J475" s="29"/>
      <c r="K475" s="29"/>
      <c r="L475" s="29"/>
      <c r="M475" s="14"/>
      <c r="N475" s="14"/>
      <c r="O475" s="14"/>
      <c r="P475" s="14"/>
    </row>
    <row r="476" spans="2:16" x14ac:dyDescent="0.25">
      <c r="B476" s="14"/>
      <c r="C476" s="14"/>
      <c r="D476" s="29"/>
      <c r="E476" s="29"/>
      <c r="F476" s="14"/>
      <c r="G476" s="29"/>
      <c r="H476" s="29"/>
      <c r="I476" s="29"/>
      <c r="J476" s="29"/>
      <c r="K476" s="29"/>
      <c r="L476" s="29"/>
      <c r="M476" s="14"/>
      <c r="N476" s="14"/>
      <c r="O476" s="14"/>
      <c r="P476" s="14"/>
    </row>
    <row r="477" spans="2:16" x14ac:dyDescent="0.25">
      <c r="B477" s="14"/>
      <c r="C477" s="14"/>
      <c r="D477" s="29"/>
      <c r="E477" s="29"/>
      <c r="F477" s="14"/>
      <c r="G477" s="29"/>
      <c r="H477" s="29"/>
      <c r="I477" s="29"/>
      <c r="J477" s="29"/>
      <c r="K477" s="29"/>
      <c r="L477" s="29"/>
      <c r="M477" s="14"/>
      <c r="N477" s="14"/>
      <c r="O477" s="14"/>
      <c r="P477" s="14"/>
    </row>
    <row r="478" spans="2:16" x14ac:dyDescent="0.25">
      <c r="B478" s="14"/>
      <c r="C478" s="14"/>
      <c r="D478" s="29"/>
      <c r="E478" s="29"/>
      <c r="F478" s="14"/>
      <c r="G478" s="29"/>
      <c r="H478" s="29"/>
      <c r="I478" s="29"/>
      <c r="J478" s="29"/>
      <c r="K478" s="29"/>
      <c r="L478" s="29"/>
      <c r="M478" s="14"/>
      <c r="N478" s="14"/>
      <c r="O478" s="14"/>
      <c r="P478" s="14"/>
    </row>
    <row r="479" spans="2:16" x14ac:dyDescent="0.25">
      <c r="B479" s="14"/>
      <c r="C479" s="14"/>
      <c r="D479" s="29"/>
      <c r="E479" s="29"/>
      <c r="F479" s="14"/>
      <c r="G479" s="29"/>
      <c r="H479" s="29"/>
      <c r="I479" s="29"/>
      <c r="J479" s="29"/>
      <c r="K479" s="29"/>
      <c r="L479" s="29"/>
      <c r="M479" s="14"/>
      <c r="N479" s="14"/>
      <c r="O479" s="14"/>
      <c r="P479" s="14"/>
    </row>
    <row r="480" spans="2:16" x14ac:dyDescent="0.25">
      <c r="B480" s="14"/>
      <c r="C480" s="14"/>
      <c r="D480" s="29"/>
      <c r="E480" s="29"/>
      <c r="F480" s="14"/>
      <c r="G480" s="29"/>
      <c r="H480" s="29"/>
      <c r="I480" s="29"/>
      <c r="J480" s="29"/>
      <c r="K480" s="29"/>
      <c r="L480" s="29"/>
      <c r="M480" s="14"/>
      <c r="N480" s="14"/>
      <c r="O480" s="14"/>
      <c r="P480" s="14"/>
    </row>
    <row r="481" spans="2:16" x14ac:dyDescent="0.25">
      <c r="B481" s="14"/>
      <c r="C481" s="14"/>
      <c r="D481" s="29"/>
      <c r="E481" s="29"/>
      <c r="F481" s="14"/>
      <c r="G481" s="29"/>
      <c r="H481" s="29"/>
      <c r="I481" s="29"/>
      <c r="J481" s="29"/>
      <c r="K481" s="29"/>
      <c r="L481" s="29"/>
      <c r="M481" s="14"/>
      <c r="N481" s="14"/>
      <c r="O481" s="14"/>
      <c r="P481" s="14"/>
    </row>
    <row r="482" spans="2:16" x14ac:dyDescent="0.25">
      <c r="B482" s="14"/>
      <c r="C482" s="14"/>
      <c r="D482" s="29"/>
      <c r="E482" s="29"/>
      <c r="F482" s="14"/>
      <c r="G482" s="29"/>
      <c r="H482" s="29"/>
      <c r="I482" s="29"/>
      <c r="J482" s="29"/>
      <c r="K482" s="29"/>
      <c r="L482" s="29"/>
      <c r="M482" s="14"/>
      <c r="N482" s="14"/>
      <c r="O482" s="14"/>
      <c r="P482" s="14"/>
    </row>
    <row r="483" spans="2:16" x14ac:dyDescent="0.25">
      <c r="B483" s="14"/>
      <c r="C483" s="14"/>
      <c r="D483" s="29"/>
      <c r="E483" s="29"/>
      <c r="F483" s="14"/>
      <c r="G483" s="29"/>
      <c r="H483" s="29"/>
      <c r="I483" s="29"/>
      <c r="J483" s="29"/>
      <c r="K483" s="29"/>
      <c r="L483" s="29"/>
      <c r="M483" s="14"/>
      <c r="N483" s="14"/>
      <c r="O483" s="14"/>
      <c r="P483" s="14"/>
    </row>
    <row r="484" spans="2:16" x14ac:dyDescent="0.25">
      <c r="B484" s="14"/>
      <c r="C484" s="14"/>
      <c r="D484" s="29"/>
      <c r="E484" s="29"/>
      <c r="F484" s="14"/>
      <c r="G484" s="29"/>
      <c r="H484" s="29"/>
      <c r="I484" s="29"/>
      <c r="J484" s="29"/>
      <c r="K484" s="29"/>
      <c r="L484" s="29"/>
      <c r="M484" s="14"/>
      <c r="N484" s="14"/>
      <c r="O484" s="14"/>
      <c r="P484" s="14"/>
    </row>
    <row r="485" spans="2:16" x14ac:dyDescent="0.25">
      <c r="B485" s="14"/>
      <c r="C485" s="14"/>
      <c r="D485" s="29"/>
      <c r="E485" s="29"/>
      <c r="F485" s="14"/>
      <c r="G485" s="29"/>
      <c r="H485" s="29"/>
      <c r="I485" s="29"/>
      <c r="J485" s="29"/>
      <c r="K485" s="29"/>
      <c r="L485" s="29"/>
      <c r="M485" s="14"/>
      <c r="N485" s="14"/>
      <c r="O485" s="14"/>
      <c r="P485" s="14"/>
    </row>
    <row r="486" spans="2:16" x14ac:dyDescent="0.25">
      <c r="B486" s="14"/>
      <c r="C486" s="14"/>
      <c r="D486" s="29"/>
      <c r="E486" s="29"/>
      <c r="F486" s="14"/>
      <c r="G486" s="29"/>
      <c r="H486" s="29"/>
      <c r="I486" s="29"/>
      <c r="J486" s="29"/>
      <c r="K486" s="29"/>
      <c r="L486" s="29"/>
      <c r="M486" s="14"/>
      <c r="N486" s="14"/>
      <c r="O486" s="14"/>
      <c r="P486" s="14"/>
    </row>
    <row r="487" spans="2:16" x14ac:dyDescent="0.25">
      <c r="B487" s="14"/>
      <c r="C487" s="14"/>
      <c r="D487" s="29"/>
      <c r="E487" s="29"/>
      <c r="F487" s="14"/>
      <c r="G487" s="29"/>
      <c r="H487" s="29"/>
      <c r="I487" s="29"/>
      <c r="J487" s="29"/>
      <c r="K487" s="29"/>
      <c r="L487" s="29"/>
      <c r="M487" s="14"/>
      <c r="N487" s="14"/>
      <c r="O487" s="14"/>
      <c r="P487" s="14"/>
    </row>
    <row r="488" spans="2:16" x14ac:dyDescent="0.25">
      <c r="B488" s="14"/>
      <c r="C488" s="14"/>
      <c r="D488" s="29"/>
      <c r="E488" s="29"/>
      <c r="F488" s="14"/>
      <c r="G488" s="29"/>
      <c r="H488" s="29"/>
      <c r="I488" s="29"/>
      <c r="J488" s="29"/>
      <c r="K488" s="29"/>
      <c r="L488" s="29"/>
      <c r="M488" s="14"/>
      <c r="N488" s="14"/>
      <c r="O488" s="14"/>
      <c r="P488" s="14"/>
    </row>
    <row r="489" spans="2:16" x14ac:dyDescent="0.25">
      <c r="B489" s="14"/>
      <c r="C489" s="14"/>
      <c r="D489" s="29"/>
      <c r="E489" s="29"/>
      <c r="F489" s="14"/>
      <c r="G489" s="29"/>
      <c r="H489" s="29"/>
      <c r="I489" s="29"/>
      <c r="J489" s="29"/>
      <c r="K489" s="29"/>
      <c r="L489" s="29"/>
      <c r="M489" s="14"/>
      <c r="N489" s="14"/>
      <c r="O489" s="14"/>
      <c r="P489" s="14"/>
    </row>
    <row r="490" spans="2:16" x14ac:dyDescent="0.25">
      <c r="B490" s="14"/>
      <c r="C490" s="14"/>
      <c r="D490" s="29"/>
      <c r="E490" s="29"/>
      <c r="F490" s="14"/>
      <c r="G490" s="29"/>
      <c r="H490" s="29"/>
      <c r="I490" s="29"/>
      <c r="J490" s="29"/>
      <c r="K490" s="29"/>
      <c r="L490" s="29"/>
      <c r="M490" s="14"/>
      <c r="N490" s="14"/>
      <c r="O490" s="14"/>
      <c r="P490" s="14"/>
    </row>
    <row r="491" spans="2:16" x14ac:dyDescent="0.25">
      <c r="B491" s="14"/>
      <c r="C491" s="14"/>
      <c r="D491" s="29"/>
      <c r="E491" s="29"/>
      <c r="F491" s="14"/>
      <c r="G491" s="29"/>
      <c r="H491" s="29"/>
      <c r="I491" s="29"/>
      <c r="J491" s="29"/>
      <c r="K491" s="29"/>
      <c r="L491" s="29"/>
      <c r="M491" s="14"/>
      <c r="N491" s="14"/>
      <c r="O491" s="14"/>
      <c r="P491" s="14"/>
    </row>
    <row r="492" spans="2:16" x14ac:dyDescent="0.25">
      <c r="B492" s="14"/>
      <c r="C492" s="14"/>
      <c r="D492" s="29"/>
      <c r="E492" s="29"/>
      <c r="F492" s="14"/>
      <c r="G492" s="29"/>
      <c r="H492" s="29"/>
      <c r="I492" s="29"/>
      <c r="J492" s="29"/>
      <c r="K492" s="29"/>
      <c r="L492" s="29"/>
      <c r="M492" s="14"/>
      <c r="N492" s="14"/>
      <c r="O492" s="14"/>
      <c r="P492" s="14"/>
    </row>
    <row r="493" spans="2:16" x14ac:dyDescent="0.25">
      <c r="B493" s="14"/>
      <c r="C493" s="14"/>
      <c r="D493" s="29"/>
      <c r="E493" s="29"/>
      <c r="F493" s="14"/>
      <c r="G493" s="29"/>
      <c r="H493" s="29"/>
      <c r="I493" s="29"/>
      <c r="J493" s="29"/>
      <c r="K493" s="29"/>
      <c r="L493" s="29"/>
      <c r="M493" s="14"/>
      <c r="N493" s="14"/>
      <c r="O493" s="14"/>
      <c r="P493" s="14"/>
    </row>
    <row r="494" spans="2:16" x14ac:dyDescent="0.25">
      <c r="B494" s="14"/>
      <c r="C494" s="14"/>
      <c r="D494" s="29"/>
      <c r="E494" s="29"/>
      <c r="F494" s="14"/>
      <c r="G494" s="29"/>
      <c r="H494" s="29"/>
      <c r="I494" s="29"/>
      <c r="J494" s="29"/>
      <c r="K494" s="29"/>
      <c r="L494" s="29"/>
      <c r="M494" s="14"/>
      <c r="N494" s="14"/>
      <c r="O494" s="14"/>
      <c r="P494" s="14"/>
    </row>
    <row r="495" spans="2:16" x14ac:dyDescent="0.25">
      <c r="B495" s="14"/>
      <c r="C495" s="14"/>
      <c r="D495" s="29"/>
      <c r="E495" s="29"/>
      <c r="F495" s="14"/>
      <c r="G495" s="29"/>
      <c r="H495" s="29"/>
      <c r="I495" s="29"/>
      <c r="J495" s="29"/>
      <c r="K495" s="29"/>
      <c r="L495" s="29"/>
      <c r="M495" s="14"/>
      <c r="N495" s="14"/>
      <c r="O495" s="14"/>
      <c r="P495" s="14"/>
    </row>
    <row r="496" spans="2:16" x14ac:dyDescent="0.25">
      <c r="B496" s="14"/>
      <c r="C496" s="14"/>
      <c r="D496" s="29"/>
      <c r="E496" s="29"/>
      <c r="F496" s="14"/>
      <c r="G496" s="29"/>
      <c r="H496" s="29"/>
      <c r="I496" s="29"/>
      <c r="J496" s="29"/>
      <c r="K496" s="29"/>
      <c r="L496" s="29"/>
      <c r="M496" s="14"/>
      <c r="N496" s="14"/>
      <c r="O496" s="14"/>
      <c r="P496" s="14"/>
    </row>
    <row r="497" spans="2:16" x14ac:dyDescent="0.25">
      <c r="B497" s="14"/>
      <c r="C497" s="14"/>
      <c r="D497" s="29"/>
      <c r="E497" s="29"/>
      <c r="F497" s="14"/>
      <c r="G497" s="29"/>
      <c r="H497" s="29"/>
      <c r="I497" s="29"/>
      <c r="J497" s="29"/>
      <c r="K497" s="29"/>
      <c r="L497" s="29"/>
      <c r="M497" s="14"/>
      <c r="N497" s="14"/>
      <c r="O497" s="14"/>
      <c r="P497" s="14"/>
    </row>
    <row r="498" spans="2:16" x14ac:dyDescent="0.25">
      <c r="B498" s="14"/>
      <c r="C498" s="14"/>
      <c r="D498" s="29"/>
      <c r="E498" s="29"/>
      <c r="F498" s="14"/>
      <c r="G498" s="29"/>
      <c r="H498" s="29"/>
      <c r="I498" s="29"/>
      <c r="J498" s="29"/>
      <c r="K498" s="29"/>
      <c r="L498" s="29"/>
      <c r="M498" s="14"/>
      <c r="N498" s="14"/>
      <c r="O498" s="14"/>
      <c r="P498" s="14"/>
    </row>
    <row r="499" spans="2:16" x14ac:dyDescent="0.25">
      <c r="B499" s="14"/>
      <c r="C499" s="14"/>
      <c r="D499" s="29"/>
      <c r="E499" s="29"/>
      <c r="F499" s="14"/>
      <c r="G499" s="29"/>
      <c r="H499" s="29"/>
      <c r="I499" s="29"/>
      <c r="J499" s="29"/>
      <c r="K499" s="29"/>
      <c r="L499" s="29"/>
      <c r="M499" s="14"/>
      <c r="N499" s="14"/>
      <c r="O499" s="14"/>
      <c r="P499" s="14"/>
    </row>
    <row r="500" spans="2:16" x14ac:dyDescent="0.25">
      <c r="B500" s="14"/>
      <c r="C500" s="14"/>
      <c r="D500" s="29"/>
      <c r="E500" s="29"/>
      <c r="F500" s="14"/>
      <c r="G500" s="29"/>
      <c r="H500" s="29"/>
      <c r="I500" s="29"/>
      <c r="J500" s="29"/>
      <c r="K500" s="29"/>
      <c r="L500" s="29"/>
      <c r="M500" s="14"/>
      <c r="N500" s="14"/>
      <c r="O500" s="14"/>
      <c r="P500" s="14"/>
    </row>
    <row r="501" spans="2:16" x14ac:dyDescent="0.25">
      <c r="B501" s="14"/>
      <c r="C501" s="14"/>
      <c r="D501" s="29"/>
      <c r="E501" s="29"/>
      <c r="F501" s="14"/>
      <c r="G501" s="29"/>
      <c r="H501" s="29"/>
      <c r="I501" s="29"/>
      <c r="J501" s="29"/>
      <c r="K501" s="29"/>
      <c r="L501" s="29"/>
      <c r="M501" s="14"/>
      <c r="N501" s="14"/>
      <c r="O501" s="14"/>
      <c r="P501" s="14"/>
    </row>
    <row r="502" spans="2:16" x14ac:dyDescent="0.25">
      <c r="B502" s="14"/>
      <c r="C502" s="14"/>
      <c r="D502" s="29"/>
      <c r="E502" s="29"/>
      <c r="F502" s="14"/>
      <c r="G502" s="29"/>
      <c r="H502" s="29"/>
      <c r="I502" s="29"/>
      <c r="J502" s="29"/>
      <c r="K502" s="29"/>
      <c r="L502" s="29"/>
      <c r="M502" s="14"/>
      <c r="N502" s="14"/>
      <c r="O502" s="14"/>
      <c r="P502" s="14"/>
    </row>
    <row r="503" spans="2:16" x14ac:dyDescent="0.25">
      <c r="B503" s="14"/>
      <c r="C503" s="14"/>
      <c r="D503" s="29"/>
      <c r="E503" s="29"/>
      <c r="F503" s="14"/>
      <c r="G503" s="29"/>
      <c r="H503" s="29"/>
      <c r="I503" s="29"/>
      <c r="J503" s="29"/>
      <c r="K503" s="29"/>
      <c r="L503" s="29"/>
      <c r="M503" s="14"/>
      <c r="N503" s="14"/>
      <c r="O503" s="14"/>
      <c r="P503" s="14"/>
    </row>
    <row r="504" spans="2:16" x14ac:dyDescent="0.25">
      <c r="B504" s="14"/>
      <c r="C504" s="14"/>
      <c r="D504" s="29"/>
      <c r="E504" s="29"/>
      <c r="F504" s="14"/>
      <c r="G504" s="29"/>
      <c r="H504" s="29"/>
      <c r="I504" s="29"/>
      <c r="J504" s="29"/>
      <c r="K504" s="29"/>
      <c r="L504" s="29"/>
      <c r="M504" s="14"/>
      <c r="N504" s="14"/>
      <c r="O504" s="14"/>
      <c r="P504" s="14"/>
    </row>
    <row r="505" spans="2:16" x14ac:dyDescent="0.25">
      <c r="B505" s="14"/>
      <c r="C505" s="14"/>
      <c r="D505" s="29"/>
      <c r="E505" s="29"/>
      <c r="F505" s="14"/>
      <c r="G505" s="29"/>
      <c r="H505" s="29"/>
      <c r="I505" s="29"/>
      <c r="J505" s="29"/>
      <c r="K505" s="29"/>
      <c r="L505" s="29"/>
      <c r="M505" s="14"/>
      <c r="N505" s="14"/>
      <c r="O505" s="14"/>
      <c r="P505" s="14"/>
    </row>
    <row r="506" spans="2:16" x14ac:dyDescent="0.25">
      <c r="B506" s="14"/>
      <c r="C506" s="14"/>
      <c r="D506" s="29"/>
      <c r="E506" s="29"/>
      <c r="F506" s="14"/>
      <c r="G506" s="29"/>
      <c r="H506" s="29"/>
      <c r="I506" s="29"/>
      <c r="J506" s="29"/>
      <c r="K506" s="29"/>
      <c r="L506" s="29"/>
      <c r="M506" s="14"/>
      <c r="N506" s="14"/>
      <c r="O506" s="14"/>
      <c r="P506" s="14"/>
    </row>
    <row r="507" spans="2:16" x14ac:dyDescent="0.25">
      <c r="B507" s="14"/>
      <c r="C507" s="14"/>
      <c r="D507" s="29"/>
      <c r="E507" s="29"/>
      <c r="F507" s="14"/>
      <c r="G507" s="29"/>
      <c r="H507" s="29"/>
      <c r="I507" s="29"/>
      <c r="J507" s="29"/>
      <c r="K507" s="29"/>
      <c r="L507" s="29"/>
      <c r="M507" s="14"/>
      <c r="N507" s="14"/>
      <c r="O507" s="14"/>
      <c r="P507" s="14"/>
    </row>
    <row r="508" spans="2:16" x14ac:dyDescent="0.25">
      <c r="B508" s="14"/>
      <c r="C508" s="14"/>
      <c r="D508" s="29"/>
      <c r="E508" s="29"/>
      <c r="F508" s="14"/>
      <c r="G508" s="29"/>
      <c r="H508" s="29"/>
      <c r="I508" s="29"/>
      <c r="J508" s="29"/>
      <c r="K508" s="29"/>
      <c r="L508" s="29"/>
      <c r="M508" s="14"/>
      <c r="N508" s="14"/>
      <c r="O508" s="14"/>
      <c r="P508" s="14"/>
    </row>
    <row r="509" spans="2:16" x14ac:dyDescent="0.25">
      <c r="B509" s="14"/>
      <c r="C509" s="14"/>
      <c r="D509" s="29"/>
      <c r="E509" s="29"/>
      <c r="F509" s="14"/>
      <c r="G509" s="29"/>
      <c r="H509" s="29"/>
      <c r="I509" s="29"/>
      <c r="J509" s="29"/>
      <c r="K509" s="29"/>
      <c r="L509" s="29"/>
      <c r="M509" s="14"/>
      <c r="N509" s="14"/>
      <c r="O509" s="14"/>
      <c r="P509" s="14"/>
    </row>
    <row r="510" spans="2:16" x14ac:dyDescent="0.25">
      <c r="B510" s="14"/>
      <c r="C510" s="14"/>
      <c r="D510" s="29"/>
      <c r="E510" s="29"/>
      <c r="F510" s="14"/>
      <c r="G510" s="29"/>
      <c r="H510" s="29"/>
      <c r="I510" s="29"/>
      <c r="J510" s="29"/>
      <c r="K510" s="29"/>
      <c r="L510" s="29"/>
      <c r="M510" s="14"/>
      <c r="N510" s="14"/>
      <c r="O510" s="14"/>
      <c r="P510" s="14"/>
    </row>
    <row r="511" spans="2:16" x14ac:dyDescent="0.25">
      <c r="B511" s="14"/>
      <c r="C511" s="14"/>
      <c r="D511" s="29"/>
      <c r="E511" s="29"/>
      <c r="F511" s="14"/>
      <c r="G511" s="29"/>
      <c r="H511" s="29"/>
      <c r="I511" s="29"/>
      <c r="J511" s="29"/>
      <c r="K511" s="29"/>
      <c r="L511" s="29"/>
      <c r="M511" s="14"/>
      <c r="N511" s="14"/>
      <c r="O511" s="14"/>
      <c r="P511" s="14"/>
    </row>
    <row r="512" spans="2:16" x14ac:dyDescent="0.25">
      <c r="B512" s="14"/>
      <c r="C512" s="14"/>
      <c r="D512" s="29"/>
      <c r="E512" s="29"/>
      <c r="F512" s="14"/>
      <c r="G512" s="29"/>
      <c r="H512" s="29"/>
      <c r="I512" s="29"/>
      <c r="J512" s="29"/>
      <c r="K512" s="29"/>
      <c r="L512" s="29"/>
      <c r="M512" s="14"/>
      <c r="N512" s="14"/>
      <c r="O512" s="14"/>
      <c r="P512" s="14"/>
    </row>
    <row r="513" spans="2:16" x14ac:dyDescent="0.25">
      <c r="B513" s="14"/>
      <c r="C513" s="14"/>
      <c r="D513" s="29"/>
      <c r="E513" s="29"/>
      <c r="F513" s="14"/>
      <c r="G513" s="29"/>
      <c r="H513" s="29"/>
      <c r="I513" s="29"/>
      <c r="J513" s="29"/>
      <c r="K513" s="29"/>
      <c r="L513" s="29"/>
      <c r="M513" s="14"/>
      <c r="N513" s="14"/>
      <c r="O513" s="14"/>
      <c r="P513" s="14"/>
    </row>
    <row r="514" spans="2:16" x14ac:dyDescent="0.25">
      <c r="B514" s="14"/>
      <c r="C514" s="14"/>
      <c r="D514" s="29"/>
      <c r="E514" s="29"/>
      <c r="F514" s="14"/>
      <c r="G514" s="29"/>
      <c r="H514" s="29"/>
      <c r="I514" s="29"/>
      <c r="J514" s="29"/>
      <c r="K514" s="29"/>
      <c r="L514" s="29"/>
      <c r="M514" s="14"/>
      <c r="N514" s="14"/>
      <c r="O514" s="14"/>
      <c r="P514" s="14"/>
    </row>
    <row r="515" spans="2:16" x14ac:dyDescent="0.25">
      <c r="B515" s="14"/>
      <c r="C515" s="14"/>
      <c r="D515" s="29"/>
      <c r="E515" s="29"/>
      <c r="F515" s="14"/>
      <c r="G515" s="29"/>
      <c r="H515" s="29"/>
      <c r="I515" s="29"/>
      <c r="J515" s="29"/>
      <c r="K515" s="29"/>
      <c r="L515" s="29"/>
      <c r="M515" s="14"/>
      <c r="N515" s="14"/>
      <c r="O515" s="14"/>
      <c r="P515" s="14"/>
    </row>
    <row r="516" spans="2:16" x14ac:dyDescent="0.25">
      <c r="B516" s="14"/>
      <c r="C516" s="14"/>
      <c r="D516" s="29"/>
      <c r="E516" s="29"/>
      <c r="F516" s="14"/>
      <c r="G516" s="29"/>
      <c r="H516" s="29"/>
      <c r="I516" s="29"/>
      <c r="J516" s="29"/>
      <c r="K516" s="29"/>
      <c r="L516" s="29"/>
      <c r="M516" s="14"/>
      <c r="N516" s="14"/>
      <c r="O516" s="14"/>
      <c r="P516" s="14"/>
    </row>
    <row r="517" spans="2:16" x14ac:dyDescent="0.25">
      <c r="B517" s="14"/>
      <c r="C517" s="14"/>
      <c r="D517" s="29"/>
      <c r="E517" s="29"/>
      <c r="F517" s="14"/>
      <c r="G517" s="29"/>
      <c r="H517" s="29"/>
      <c r="I517" s="29"/>
      <c r="J517" s="29"/>
      <c r="K517" s="29"/>
      <c r="L517" s="29"/>
      <c r="M517" s="14"/>
      <c r="N517" s="14"/>
      <c r="O517" s="14"/>
      <c r="P517" s="14"/>
    </row>
    <row r="518" spans="2:16" x14ac:dyDescent="0.25">
      <c r="B518" s="14"/>
      <c r="C518" s="14"/>
      <c r="D518" s="29"/>
      <c r="E518" s="29"/>
      <c r="F518" s="14"/>
      <c r="G518" s="29"/>
      <c r="H518" s="29"/>
      <c r="I518" s="29"/>
      <c r="J518" s="29"/>
      <c r="K518" s="29"/>
      <c r="L518" s="29"/>
      <c r="M518" s="14"/>
      <c r="N518" s="14"/>
      <c r="O518" s="14"/>
      <c r="P518" s="14"/>
    </row>
    <row r="519" spans="2:16" x14ac:dyDescent="0.25">
      <c r="B519" s="14"/>
      <c r="C519" s="14"/>
      <c r="D519" s="29"/>
      <c r="E519" s="29"/>
      <c r="F519" s="14"/>
      <c r="G519" s="29"/>
      <c r="H519" s="29"/>
      <c r="I519" s="29"/>
      <c r="J519" s="29"/>
      <c r="K519" s="29"/>
      <c r="L519" s="29"/>
      <c r="M519" s="14"/>
      <c r="N519" s="14"/>
      <c r="O519" s="14"/>
      <c r="P519" s="14"/>
    </row>
    <row r="520" spans="2:16" x14ac:dyDescent="0.25">
      <c r="B520" s="14"/>
      <c r="C520" s="14"/>
      <c r="D520" s="29"/>
      <c r="E520" s="29"/>
      <c r="F520" s="14"/>
      <c r="G520" s="29"/>
      <c r="H520" s="29"/>
      <c r="I520" s="29"/>
      <c r="J520" s="29"/>
      <c r="K520" s="29"/>
      <c r="L520" s="29"/>
      <c r="M520" s="14"/>
      <c r="N520" s="14"/>
      <c r="O520" s="14"/>
      <c r="P520" s="14"/>
    </row>
    <row r="521" spans="2:16" x14ac:dyDescent="0.25">
      <c r="B521" s="14"/>
      <c r="C521" s="14"/>
      <c r="D521" s="29"/>
      <c r="E521" s="29"/>
      <c r="F521" s="14"/>
      <c r="G521" s="29"/>
      <c r="H521" s="29"/>
      <c r="I521" s="29"/>
      <c r="J521" s="29"/>
      <c r="K521" s="29"/>
      <c r="L521" s="29"/>
      <c r="M521" s="14"/>
      <c r="N521" s="14"/>
      <c r="O521" s="14"/>
      <c r="P521" s="14"/>
    </row>
    <row r="522" spans="2:16" x14ac:dyDescent="0.25">
      <c r="B522" s="14"/>
      <c r="C522" s="14"/>
      <c r="D522" s="29"/>
      <c r="E522" s="29"/>
      <c r="F522" s="14"/>
      <c r="G522" s="29"/>
      <c r="H522" s="29"/>
      <c r="I522" s="29"/>
      <c r="J522" s="29"/>
      <c r="K522" s="29"/>
      <c r="L522" s="29"/>
      <c r="M522" s="14"/>
      <c r="N522" s="14"/>
      <c r="O522" s="14"/>
      <c r="P522" s="14"/>
    </row>
    <row r="523" spans="2:16" x14ac:dyDescent="0.25">
      <c r="B523" s="14"/>
      <c r="C523" s="14"/>
      <c r="D523" s="29"/>
      <c r="E523" s="29"/>
      <c r="F523" s="14"/>
      <c r="G523" s="29"/>
      <c r="H523" s="29"/>
      <c r="I523" s="29"/>
      <c r="J523" s="29"/>
      <c r="K523" s="29"/>
      <c r="L523" s="29"/>
      <c r="M523" s="14"/>
      <c r="N523" s="14"/>
      <c r="O523" s="14"/>
      <c r="P523" s="14"/>
    </row>
    <row r="524" spans="2:16" x14ac:dyDescent="0.25">
      <c r="B524" s="14"/>
      <c r="C524" s="14"/>
      <c r="D524" s="29"/>
      <c r="E524" s="29"/>
      <c r="F524" s="14"/>
      <c r="G524" s="29"/>
      <c r="H524" s="29"/>
      <c r="I524" s="29"/>
      <c r="J524" s="29"/>
      <c r="K524" s="29"/>
      <c r="L524" s="29"/>
      <c r="M524" s="14"/>
      <c r="N524" s="14"/>
      <c r="O524" s="14"/>
      <c r="P524" s="14"/>
    </row>
    <row r="525" spans="2:16" x14ac:dyDescent="0.25">
      <c r="B525" s="14"/>
      <c r="C525" s="14"/>
      <c r="D525" s="29"/>
      <c r="E525" s="29"/>
      <c r="F525" s="14"/>
      <c r="G525" s="29"/>
      <c r="H525" s="29"/>
      <c r="I525" s="29"/>
      <c r="J525" s="29"/>
      <c r="K525" s="29"/>
      <c r="L525" s="29"/>
      <c r="M525" s="14"/>
      <c r="N525" s="14"/>
      <c r="O525" s="14"/>
      <c r="P525" s="14"/>
    </row>
    <row r="526" spans="2:16" x14ac:dyDescent="0.25">
      <c r="B526" s="14"/>
      <c r="C526" s="14"/>
      <c r="D526" s="29"/>
      <c r="E526" s="29"/>
      <c r="F526" s="14"/>
      <c r="G526" s="29"/>
      <c r="H526" s="29"/>
      <c r="I526" s="29"/>
      <c r="J526" s="29"/>
      <c r="K526" s="29"/>
      <c r="L526" s="29"/>
      <c r="M526" s="14"/>
      <c r="N526" s="14"/>
      <c r="O526" s="14"/>
      <c r="P526" s="14"/>
    </row>
    <row r="527" spans="2:16" x14ac:dyDescent="0.25">
      <c r="B527" s="14"/>
      <c r="C527" s="14"/>
      <c r="D527" s="29"/>
      <c r="E527" s="29"/>
      <c r="F527" s="14"/>
      <c r="G527" s="29"/>
      <c r="H527" s="29"/>
      <c r="I527" s="29"/>
      <c r="J527" s="29"/>
      <c r="K527" s="29"/>
      <c r="L527" s="29"/>
      <c r="M527" s="14"/>
      <c r="N527" s="14"/>
      <c r="O527" s="14"/>
      <c r="P527" s="14"/>
    </row>
    <row r="528" spans="2:16" x14ac:dyDescent="0.25">
      <c r="B528" s="14"/>
      <c r="C528" s="14"/>
      <c r="D528" s="29"/>
      <c r="E528" s="29"/>
      <c r="F528" s="14"/>
      <c r="G528" s="29"/>
      <c r="H528" s="29"/>
      <c r="I528" s="29"/>
      <c r="J528" s="29"/>
      <c r="K528" s="29"/>
      <c r="L528" s="29"/>
      <c r="M528" s="14"/>
      <c r="N528" s="14"/>
      <c r="O528" s="14"/>
      <c r="P528" s="14"/>
    </row>
    <row r="529" spans="2:16" x14ac:dyDescent="0.25">
      <c r="B529" s="14"/>
      <c r="C529" s="14"/>
      <c r="D529" s="29"/>
      <c r="E529" s="29"/>
      <c r="F529" s="14"/>
      <c r="G529" s="29"/>
      <c r="H529" s="29"/>
      <c r="I529" s="29"/>
      <c r="J529" s="29"/>
      <c r="K529" s="29"/>
      <c r="L529" s="29"/>
      <c r="M529" s="14"/>
      <c r="N529" s="14"/>
      <c r="O529" s="14"/>
      <c r="P529" s="14"/>
    </row>
    <row r="530" spans="2:16" x14ac:dyDescent="0.25">
      <c r="B530" s="14"/>
      <c r="C530" s="14"/>
      <c r="D530" s="29"/>
      <c r="E530" s="29"/>
      <c r="F530" s="14"/>
      <c r="G530" s="29"/>
      <c r="H530" s="29"/>
      <c r="I530" s="29"/>
      <c r="J530" s="29"/>
      <c r="K530" s="29"/>
      <c r="L530" s="29"/>
      <c r="M530" s="14"/>
      <c r="N530" s="14"/>
      <c r="O530" s="14"/>
      <c r="P530" s="14"/>
    </row>
    <row r="531" spans="2:16" x14ac:dyDescent="0.25">
      <c r="B531" s="14"/>
      <c r="C531" s="14"/>
      <c r="D531" s="29"/>
      <c r="E531" s="29"/>
      <c r="F531" s="14"/>
      <c r="G531" s="29"/>
      <c r="H531" s="29"/>
      <c r="I531" s="29"/>
      <c r="J531" s="29"/>
      <c r="K531" s="29"/>
      <c r="L531" s="29"/>
      <c r="M531" s="14"/>
      <c r="N531" s="14"/>
      <c r="O531" s="14"/>
      <c r="P531" s="14"/>
    </row>
    <row r="532" spans="2:16" x14ac:dyDescent="0.25">
      <c r="B532" s="14"/>
      <c r="C532" s="14"/>
      <c r="D532" s="29"/>
      <c r="E532" s="29"/>
      <c r="F532" s="14"/>
      <c r="G532" s="29"/>
      <c r="H532" s="29"/>
      <c r="I532" s="29"/>
      <c r="J532" s="29"/>
      <c r="K532" s="29"/>
      <c r="L532" s="29"/>
      <c r="M532" s="14"/>
      <c r="N532" s="14"/>
      <c r="O532" s="14"/>
      <c r="P532" s="14"/>
    </row>
    <row r="533" spans="2:16" x14ac:dyDescent="0.25">
      <c r="B533" s="14"/>
      <c r="C533" s="14"/>
      <c r="D533" s="29"/>
      <c r="E533" s="29"/>
      <c r="F533" s="14"/>
      <c r="G533" s="29"/>
      <c r="H533" s="29"/>
      <c r="I533" s="29"/>
      <c r="J533" s="29"/>
      <c r="K533" s="29"/>
      <c r="L533" s="29"/>
      <c r="M533" s="14"/>
      <c r="N533" s="14"/>
      <c r="O533" s="14"/>
      <c r="P533" s="14"/>
    </row>
    <row r="534" spans="2:16" x14ac:dyDescent="0.25">
      <c r="B534" s="14"/>
      <c r="C534" s="14"/>
      <c r="D534" s="29"/>
      <c r="E534" s="29"/>
      <c r="F534" s="14"/>
      <c r="G534" s="29"/>
      <c r="H534" s="29"/>
      <c r="I534" s="29"/>
      <c r="J534" s="29"/>
      <c r="K534" s="29"/>
      <c r="L534" s="29"/>
      <c r="M534" s="14"/>
      <c r="N534" s="14"/>
      <c r="O534" s="14"/>
      <c r="P534" s="14"/>
    </row>
    <row r="535" spans="2:16" x14ac:dyDescent="0.25">
      <c r="B535" s="14"/>
      <c r="C535" s="14"/>
      <c r="D535" s="29"/>
      <c r="E535" s="29"/>
      <c r="F535" s="14"/>
      <c r="G535" s="29"/>
      <c r="H535" s="29"/>
      <c r="I535" s="29"/>
      <c r="J535" s="29"/>
      <c r="K535" s="29"/>
      <c r="L535" s="29"/>
      <c r="M535" s="14"/>
      <c r="N535" s="14"/>
      <c r="O535" s="14"/>
      <c r="P535" s="14"/>
    </row>
    <row r="536" spans="2:16" x14ac:dyDescent="0.25">
      <c r="B536" s="14"/>
      <c r="C536" s="14"/>
      <c r="D536" s="29"/>
      <c r="E536" s="29"/>
      <c r="F536" s="14"/>
      <c r="G536" s="29"/>
      <c r="H536" s="29"/>
      <c r="I536" s="29"/>
      <c r="J536" s="29"/>
      <c r="K536" s="29"/>
      <c r="L536" s="29"/>
      <c r="M536" s="14"/>
      <c r="N536" s="14"/>
      <c r="O536" s="14"/>
      <c r="P536" s="14"/>
    </row>
    <row r="537" spans="2:16" x14ac:dyDescent="0.25">
      <c r="B537" s="14"/>
      <c r="C537" s="14"/>
      <c r="D537" s="29"/>
      <c r="E537" s="29"/>
      <c r="F537" s="14"/>
      <c r="G537" s="29"/>
      <c r="H537" s="29"/>
      <c r="I537" s="29"/>
      <c r="J537" s="29"/>
      <c r="K537" s="29"/>
      <c r="L537" s="29"/>
      <c r="M537" s="14"/>
      <c r="N537" s="14"/>
      <c r="O537" s="14"/>
      <c r="P537" s="14"/>
    </row>
    <row r="538" spans="2:16" x14ac:dyDescent="0.25">
      <c r="B538" s="14"/>
      <c r="C538" s="14"/>
      <c r="D538" s="29"/>
      <c r="E538" s="29"/>
      <c r="F538" s="14"/>
      <c r="G538" s="29"/>
      <c r="H538" s="29"/>
      <c r="I538" s="29"/>
      <c r="J538" s="29"/>
      <c r="K538" s="29"/>
      <c r="L538" s="29"/>
      <c r="M538" s="14"/>
      <c r="N538" s="14"/>
      <c r="O538" s="14"/>
      <c r="P538" s="14"/>
    </row>
    <row r="539" spans="2:16" x14ac:dyDescent="0.25">
      <c r="B539" s="14"/>
      <c r="C539" s="14"/>
      <c r="D539" s="29"/>
      <c r="E539" s="29"/>
      <c r="F539" s="14"/>
      <c r="G539" s="29"/>
      <c r="H539" s="29"/>
      <c r="I539" s="29"/>
      <c r="J539" s="29"/>
      <c r="K539" s="29"/>
      <c r="L539" s="29"/>
      <c r="M539" s="14"/>
      <c r="N539" s="14"/>
      <c r="O539" s="14"/>
      <c r="P539" s="14"/>
    </row>
    <row r="540" spans="2:16" x14ac:dyDescent="0.25">
      <c r="B540" s="14"/>
      <c r="C540" s="14"/>
      <c r="D540" s="29"/>
      <c r="E540" s="29"/>
      <c r="F540" s="14"/>
      <c r="G540" s="29"/>
      <c r="H540" s="29"/>
      <c r="I540" s="29"/>
      <c r="J540" s="29"/>
      <c r="K540" s="29"/>
      <c r="L540" s="29"/>
      <c r="M540" s="14"/>
      <c r="N540" s="14"/>
      <c r="O540" s="14"/>
      <c r="P540" s="14"/>
    </row>
    <row r="541" spans="2:16" x14ac:dyDescent="0.25">
      <c r="B541" s="14"/>
      <c r="C541" s="14"/>
      <c r="D541" s="29"/>
      <c r="E541" s="29"/>
      <c r="F541" s="14"/>
      <c r="G541" s="29"/>
      <c r="H541" s="29"/>
      <c r="I541" s="29"/>
      <c r="J541" s="29"/>
      <c r="K541" s="29"/>
      <c r="L541" s="29"/>
      <c r="M541" s="14"/>
      <c r="N541" s="14"/>
      <c r="O541" s="14"/>
      <c r="P541" s="14"/>
    </row>
    <row r="542" spans="2:16" x14ac:dyDescent="0.25">
      <c r="B542" s="14"/>
      <c r="C542" s="14"/>
      <c r="D542" s="29"/>
      <c r="E542" s="29"/>
      <c r="F542" s="14"/>
      <c r="G542" s="29"/>
      <c r="H542" s="29"/>
      <c r="I542" s="29"/>
      <c r="J542" s="29"/>
      <c r="K542" s="29"/>
      <c r="L542" s="29"/>
      <c r="M542" s="14"/>
      <c r="N542" s="14"/>
      <c r="O542" s="14"/>
      <c r="P542" s="14"/>
    </row>
    <row r="543" spans="2:16" x14ac:dyDescent="0.25">
      <c r="B543" s="14"/>
      <c r="C543" s="14"/>
      <c r="D543" s="29"/>
      <c r="E543" s="29"/>
      <c r="F543" s="14"/>
      <c r="G543" s="29"/>
      <c r="H543" s="29"/>
      <c r="I543" s="29"/>
      <c r="J543" s="29"/>
      <c r="K543" s="29"/>
      <c r="L543" s="29"/>
      <c r="M543" s="14"/>
      <c r="N543" s="14"/>
      <c r="O543" s="14"/>
      <c r="P543" s="14"/>
    </row>
    <row r="544" spans="2:16" x14ac:dyDescent="0.25">
      <c r="B544" s="14"/>
      <c r="C544" s="14"/>
      <c r="D544" s="29"/>
      <c r="E544" s="29"/>
      <c r="F544" s="14"/>
      <c r="G544" s="29"/>
      <c r="H544" s="29"/>
      <c r="I544" s="29"/>
      <c r="J544" s="29"/>
      <c r="K544" s="29"/>
      <c r="L544" s="29"/>
      <c r="M544" s="14"/>
      <c r="N544" s="14"/>
      <c r="O544" s="14"/>
      <c r="P544" s="14"/>
    </row>
    <row r="545" spans="2:16" x14ac:dyDescent="0.25">
      <c r="B545" s="14"/>
      <c r="C545" s="14"/>
      <c r="D545" s="29"/>
      <c r="E545" s="29"/>
      <c r="F545" s="14"/>
      <c r="G545" s="29"/>
      <c r="H545" s="29"/>
      <c r="I545" s="29"/>
      <c r="J545" s="29"/>
      <c r="K545" s="29"/>
      <c r="L545" s="29"/>
      <c r="M545" s="14"/>
      <c r="N545" s="14"/>
      <c r="O545" s="14"/>
      <c r="P545" s="14"/>
    </row>
    <row r="546" spans="2:16" x14ac:dyDescent="0.25">
      <c r="B546" s="14"/>
      <c r="C546" s="14"/>
      <c r="D546" s="29"/>
      <c r="E546" s="29"/>
      <c r="F546" s="14"/>
      <c r="G546" s="29"/>
      <c r="H546" s="29"/>
      <c r="I546" s="29"/>
      <c r="J546" s="29"/>
      <c r="K546" s="29"/>
      <c r="L546" s="29"/>
      <c r="M546" s="14"/>
      <c r="N546" s="14"/>
      <c r="O546" s="14"/>
      <c r="P546" s="14"/>
    </row>
    <row r="547" spans="2:16" x14ac:dyDescent="0.25">
      <c r="B547" s="14"/>
      <c r="C547" s="14"/>
      <c r="D547" s="29"/>
      <c r="E547" s="29"/>
      <c r="F547" s="14"/>
      <c r="G547" s="29"/>
      <c r="H547" s="29"/>
      <c r="I547" s="29"/>
      <c r="J547" s="29"/>
      <c r="K547" s="29"/>
      <c r="L547" s="29"/>
      <c r="M547" s="14"/>
      <c r="N547" s="14"/>
      <c r="O547" s="14"/>
      <c r="P547" s="14"/>
    </row>
    <row r="548" spans="2:16" x14ac:dyDescent="0.25">
      <c r="B548" s="14"/>
      <c r="C548" s="14"/>
      <c r="D548" s="29"/>
      <c r="E548" s="29"/>
      <c r="F548" s="14"/>
      <c r="G548" s="29"/>
      <c r="H548" s="29"/>
      <c r="I548" s="29"/>
      <c r="J548" s="29"/>
      <c r="K548" s="29"/>
      <c r="L548" s="29"/>
      <c r="M548" s="14"/>
      <c r="N548" s="14"/>
      <c r="O548" s="14"/>
      <c r="P548" s="14"/>
    </row>
    <row r="549" spans="2:16" x14ac:dyDescent="0.25">
      <c r="B549" s="14"/>
      <c r="C549" s="14"/>
      <c r="D549" s="29"/>
      <c r="E549" s="29"/>
      <c r="F549" s="14"/>
      <c r="G549" s="29"/>
      <c r="H549" s="29"/>
      <c r="I549" s="29"/>
      <c r="J549" s="29"/>
      <c r="K549" s="29"/>
      <c r="L549" s="29"/>
      <c r="M549" s="14"/>
      <c r="N549" s="14"/>
      <c r="O549" s="14"/>
      <c r="P549" s="14"/>
    </row>
    <row r="550" spans="2:16" x14ac:dyDescent="0.25">
      <c r="B550" s="14"/>
      <c r="C550" s="14"/>
      <c r="D550" s="29"/>
      <c r="E550" s="29"/>
      <c r="F550" s="14"/>
      <c r="G550" s="29"/>
      <c r="H550" s="29"/>
      <c r="I550" s="29"/>
      <c r="J550" s="29"/>
      <c r="K550" s="29"/>
      <c r="L550" s="29"/>
      <c r="M550" s="14"/>
      <c r="N550" s="14"/>
      <c r="O550" s="14"/>
      <c r="P550" s="14"/>
    </row>
    <row r="551" spans="2:16" x14ac:dyDescent="0.25">
      <c r="B551" s="14"/>
      <c r="C551" s="14"/>
      <c r="D551" s="29"/>
      <c r="E551" s="29"/>
      <c r="F551" s="14"/>
      <c r="G551" s="29"/>
      <c r="H551" s="29"/>
      <c r="I551" s="29"/>
      <c r="J551" s="29"/>
      <c r="K551" s="29"/>
      <c r="L551" s="29"/>
      <c r="M551" s="14"/>
      <c r="N551" s="14"/>
      <c r="O551" s="14"/>
      <c r="P551" s="14"/>
    </row>
    <row r="552" spans="2:16" x14ac:dyDescent="0.25">
      <c r="B552" s="14"/>
      <c r="C552" s="14"/>
      <c r="D552" s="29"/>
      <c r="E552" s="29"/>
      <c r="F552" s="14"/>
      <c r="G552" s="29"/>
      <c r="H552" s="29"/>
      <c r="I552" s="29"/>
      <c r="J552" s="29"/>
      <c r="K552" s="29"/>
      <c r="L552" s="29"/>
      <c r="M552" s="14"/>
      <c r="N552" s="14"/>
      <c r="O552" s="14"/>
      <c r="P552" s="14"/>
    </row>
    <row r="553" spans="2:16" x14ac:dyDescent="0.25">
      <c r="B553" s="14"/>
      <c r="C553" s="14"/>
      <c r="D553" s="29"/>
      <c r="E553" s="29"/>
      <c r="F553" s="14"/>
      <c r="G553" s="29"/>
      <c r="H553" s="29"/>
      <c r="I553" s="29"/>
      <c r="J553" s="29"/>
      <c r="K553" s="29"/>
      <c r="L553" s="29"/>
      <c r="M553" s="14"/>
      <c r="N553" s="14"/>
      <c r="O553" s="14"/>
      <c r="P553" s="14"/>
    </row>
    <row r="554" spans="2:16" x14ac:dyDescent="0.25">
      <c r="B554" s="14"/>
      <c r="C554" s="14"/>
      <c r="D554" s="29"/>
      <c r="E554" s="29"/>
      <c r="F554" s="14"/>
      <c r="G554" s="29"/>
      <c r="H554" s="29"/>
      <c r="I554" s="29"/>
      <c r="J554" s="29"/>
      <c r="K554" s="29"/>
      <c r="L554" s="29"/>
      <c r="M554" s="14"/>
      <c r="N554" s="14"/>
      <c r="O554" s="14"/>
      <c r="P554" s="14"/>
    </row>
    <row r="555" spans="2:16" x14ac:dyDescent="0.25">
      <c r="B555" s="14"/>
      <c r="C555" s="14"/>
      <c r="D555" s="29"/>
      <c r="E555" s="29"/>
      <c r="F555" s="14"/>
      <c r="G555" s="29"/>
      <c r="H555" s="29"/>
      <c r="I555" s="29"/>
      <c r="J555" s="29"/>
      <c r="K555" s="29"/>
      <c r="L555" s="29"/>
      <c r="M555" s="14"/>
      <c r="N555" s="14"/>
      <c r="O555" s="14"/>
      <c r="P555" s="14"/>
    </row>
    <row r="556" spans="2:16" x14ac:dyDescent="0.25">
      <c r="B556" s="14"/>
      <c r="C556" s="14"/>
      <c r="D556" s="29"/>
      <c r="E556" s="29"/>
      <c r="F556" s="14"/>
      <c r="G556" s="29"/>
      <c r="H556" s="29"/>
      <c r="I556" s="29"/>
      <c r="J556" s="29"/>
      <c r="K556" s="29"/>
      <c r="L556" s="29"/>
      <c r="M556" s="14"/>
      <c r="N556" s="14"/>
      <c r="O556" s="14"/>
      <c r="P556" s="14"/>
    </row>
    <row r="557" spans="2:16" x14ac:dyDescent="0.25">
      <c r="B557" s="14"/>
      <c r="C557" s="14"/>
      <c r="D557" s="29"/>
      <c r="E557" s="29"/>
      <c r="F557" s="14"/>
      <c r="G557" s="29"/>
      <c r="H557" s="29"/>
      <c r="I557" s="29"/>
      <c r="J557" s="29"/>
      <c r="K557" s="29"/>
      <c r="L557" s="29"/>
      <c r="M557" s="14"/>
      <c r="N557" s="14"/>
      <c r="O557" s="14"/>
      <c r="P557" s="14"/>
    </row>
    <row r="558" spans="2:16" x14ac:dyDescent="0.25">
      <c r="B558" s="14"/>
      <c r="C558" s="14"/>
      <c r="D558" s="29"/>
      <c r="E558" s="29"/>
      <c r="F558" s="14"/>
      <c r="G558" s="29"/>
      <c r="H558" s="29"/>
      <c r="I558" s="29"/>
      <c r="J558" s="29"/>
      <c r="K558" s="29"/>
      <c r="L558" s="29"/>
      <c r="M558" s="14"/>
      <c r="N558" s="14"/>
      <c r="O558" s="14"/>
      <c r="P558" s="14"/>
    </row>
    <row r="559" spans="2:16" x14ac:dyDescent="0.25">
      <c r="B559" s="14"/>
      <c r="C559" s="14"/>
      <c r="D559" s="29"/>
      <c r="E559" s="29"/>
      <c r="F559" s="14"/>
      <c r="G559" s="29"/>
      <c r="H559" s="29"/>
      <c r="I559" s="29"/>
      <c r="J559" s="29"/>
      <c r="K559" s="29"/>
      <c r="L559" s="29"/>
      <c r="M559" s="14"/>
      <c r="N559" s="14"/>
      <c r="O559" s="14"/>
      <c r="P559" s="14"/>
    </row>
    <row r="560" spans="2:16" x14ac:dyDescent="0.25">
      <c r="B560" s="14"/>
      <c r="C560" s="14"/>
      <c r="D560" s="29"/>
      <c r="E560" s="29"/>
      <c r="F560" s="14"/>
      <c r="G560" s="29"/>
      <c r="H560" s="29"/>
      <c r="I560" s="29"/>
      <c r="J560" s="29"/>
      <c r="K560" s="29"/>
      <c r="L560" s="29"/>
      <c r="M560" s="14"/>
      <c r="N560" s="14"/>
      <c r="O560" s="14"/>
      <c r="P560" s="14"/>
    </row>
    <row r="561" spans="2:16" x14ac:dyDescent="0.25">
      <c r="B561" s="14"/>
      <c r="C561" s="14"/>
      <c r="D561" s="29"/>
      <c r="E561" s="29"/>
      <c r="F561" s="14"/>
      <c r="G561" s="29"/>
      <c r="H561" s="29"/>
      <c r="I561" s="29"/>
      <c r="J561" s="29"/>
      <c r="K561" s="29"/>
      <c r="L561" s="29"/>
      <c r="M561" s="14"/>
      <c r="N561" s="14"/>
      <c r="O561" s="14"/>
      <c r="P561" s="14"/>
    </row>
    <row r="562" spans="2:16" x14ac:dyDescent="0.25">
      <c r="B562" s="14"/>
      <c r="C562" s="14"/>
      <c r="D562" s="29"/>
      <c r="E562" s="29"/>
      <c r="F562" s="14"/>
      <c r="G562" s="29"/>
      <c r="H562" s="29"/>
      <c r="I562" s="29"/>
      <c r="J562" s="29"/>
      <c r="K562" s="29"/>
      <c r="L562" s="29"/>
      <c r="M562" s="14"/>
      <c r="N562" s="14"/>
      <c r="O562" s="14"/>
      <c r="P562" s="14"/>
    </row>
    <row r="563" spans="2:16" x14ac:dyDescent="0.25">
      <c r="B563" s="14"/>
      <c r="C563" s="14"/>
      <c r="D563" s="29"/>
      <c r="E563" s="29"/>
      <c r="F563" s="14"/>
      <c r="G563" s="29"/>
      <c r="H563" s="29"/>
      <c r="I563" s="29"/>
      <c r="J563" s="29"/>
      <c r="K563" s="29"/>
      <c r="L563" s="29"/>
      <c r="M563" s="14"/>
      <c r="N563" s="14"/>
      <c r="O563" s="14"/>
      <c r="P563" s="14"/>
    </row>
    <row r="564" spans="2:16" x14ac:dyDescent="0.25">
      <c r="B564" s="14"/>
      <c r="C564" s="14"/>
      <c r="D564" s="29"/>
      <c r="E564" s="29"/>
      <c r="F564" s="14"/>
      <c r="G564" s="29"/>
      <c r="H564" s="29"/>
      <c r="I564" s="29"/>
      <c r="J564" s="29"/>
      <c r="K564" s="29"/>
      <c r="L564" s="29"/>
      <c r="M564" s="14"/>
      <c r="N564" s="14"/>
      <c r="O564" s="14"/>
      <c r="P564" s="14"/>
    </row>
    <row r="565" spans="2:16" x14ac:dyDescent="0.25">
      <c r="B565" s="14"/>
      <c r="C565" s="14"/>
      <c r="D565" s="29"/>
      <c r="E565" s="29"/>
      <c r="F565" s="14"/>
      <c r="G565" s="29"/>
      <c r="H565" s="29"/>
      <c r="I565" s="29"/>
      <c r="J565" s="29"/>
      <c r="K565" s="29"/>
      <c r="L565" s="29"/>
      <c r="M565" s="14"/>
      <c r="N565" s="14"/>
      <c r="O565" s="14"/>
      <c r="P565" s="14"/>
    </row>
    <row r="566" spans="2:16" x14ac:dyDescent="0.25">
      <c r="B566" s="14"/>
      <c r="C566" s="14"/>
      <c r="D566" s="29"/>
      <c r="E566" s="29"/>
      <c r="F566" s="14"/>
      <c r="G566" s="29"/>
      <c r="H566" s="29"/>
      <c r="I566" s="29"/>
      <c r="J566" s="29"/>
      <c r="K566" s="29"/>
      <c r="L566" s="29"/>
      <c r="M566" s="14"/>
      <c r="N566" s="14"/>
      <c r="O566" s="14"/>
      <c r="P566" s="14"/>
    </row>
    <row r="567" spans="2:16" x14ac:dyDescent="0.25">
      <c r="B567" s="14"/>
      <c r="C567" s="14"/>
      <c r="D567" s="29"/>
      <c r="E567" s="29"/>
      <c r="F567" s="14"/>
      <c r="G567" s="29"/>
      <c r="H567" s="29"/>
      <c r="I567" s="29"/>
      <c r="J567" s="29"/>
      <c r="K567" s="29"/>
      <c r="L567" s="29"/>
      <c r="M567" s="14"/>
      <c r="N567" s="14"/>
      <c r="O567" s="14"/>
      <c r="P567" s="14"/>
    </row>
    <row r="568" spans="2:16" x14ac:dyDescent="0.25">
      <c r="B568" s="14"/>
      <c r="C568" s="14"/>
      <c r="D568" s="29"/>
      <c r="E568" s="29"/>
      <c r="F568" s="14"/>
      <c r="G568" s="29"/>
      <c r="H568" s="29"/>
      <c r="I568" s="29"/>
      <c r="J568" s="29"/>
      <c r="K568" s="29"/>
      <c r="L568" s="29"/>
      <c r="M568" s="14"/>
      <c r="N568" s="14"/>
      <c r="O568" s="14"/>
      <c r="P568" s="14"/>
    </row>
    <row r="569" spans="2:16" x14ac:dyDescent="0.25">
      <c r="B569" s="14"/>
      <c r="C569" s="14"/>
      <c r="D569" s="29"/>
      <c r="E569" s="29"/>
      <c r="F569" s="14"/>
      <c r="G569" s="29"/>
      <c r="H569" s="29"/>
      <c r="I569" s="29"/>
      <c r="J569" s="29"/>
      <c r="K569" s="29"/>
      <c r="L569" s="29"/>
      <c r="M569" s="14"/>
      <c r="N569" s="14"/>
      <c r="O569" s="14"/>
      <c r="P569" s="14"/>
    </row>
    <row r="570" spans="2:16" x14ac:dyDescent="0.25">
      <c r="B570" s="14"/>
      <c r="C570" s="14"/>
      <c r="D570" s="29"/>
      <c r="E570" s="29"/>
      <c r="F570" s="14"/>
      <c r="G570" s="29"/>
      <c r="H570" s="29"/>
      <c r="I570" s="29"/>
      <c r="J570" s="29"/>
      <c r="K570" s="29"/>
      <c r="L570" s="29"/>
      <c r="M570" s="14"/>
      <c r="N570" s="14"/>
      <c r="O570" s="14"/>
      <c r="P570" s="14"/>
    </row>
    <row r="571" spans="2:16" x14ac:dyDescent="0.25">
      <c r="B571" s="14"/>
      <c r="C571" s="14"/>
      <c r="D571" s="29"/>
      <c r="E571" s="29"/>
      <c r="F571" s="14"/>
      <c r="G571" s="29"/>
      <c r="H571" s="29"/>
      <c r="I571" s="29"/>
      <c r="J571" s="29"/>
      <c r="K571" s="29"/>
      <c r="L571" s="29"/>
      <c r="M571" s="14"/>
      <c r="N571" s="14"/>
      <c r="O571" s="14"/>
      <c r="P571" s="14"/>
    </row>
    <row r="572" spans="2:16" x14ac:dyDescent="0.25">
      <c r="B572" s="14"/>
      <c r="C572" s="14"/>
      <c r="D572" s="29"/>
      <c r="E572" s="29"/>
      <c r="F572" s="14"/>
      <c r="G572" s="29"/>
      <c r="H572" s="29"/>
      <c r="I572" s="29"/>
      <c r="J572" s="29"/>
      <c r="K572" s="29"/>
      <c r="L572" s="29"/>
      <c r="M572" s="14"/>
      <c r="N572" s="14"/>
      <c r="O572" s="14"/>
      <c r="P572" s="14"/>
    </row>
    <row r="573" spans="2:16" x14ac:dyDescent="0.25">
      <c r="B573" s="14"/>
      <c r="C573" s="14"/>
      <c r="D573" s="29"/>
      <c r="E573" s="29"/>
      <c r="F573" s="14"/>
      <c r="G573" s="29"/>
      <c r="H573" s="29"/>
      <c r="I573" s="29"/>
      <c r="J573" s="29"/>
      <c r="K573" s="29"/>
      <c r="L573" s="29"/>
      <c r="M573" s="14"/>
      <c r="N573" s="14"/>
      <c r="O573" s="14"/>
      <c r="P573" s="14"/>
    </row>
    <row r="574" spans="2:16" x14ac:dyDescent="0.25">
      <c r="B574" s="14"/>
      <c r="C574" s="14"/>
      <c r="D574" s="29"/>
      <c r="E574" s="29"/>
      <c r="F574" s="14"/>
      <c r="G574" s="29"/>
      <c r="H574" s="29"/>
      <c r="I574" s="29"/>
      <c r="J574" s="29"/>
      <c r="K574" s="29"/>
      <c r="L574" s="29"/>
      <c r="M574" s="14"/>
      <c r="N574" s="14"/>
      <c r="O574" s="14"/>
      <c r="P574" s="14"/>
    </row>
    <row r="575" spans="2:16" x14ac:dyDescent="0.25">
      <c r="B575" s="14"/>
      <c r="C575" s="14"/>
      <c r="D575" s="29"/>
      <c r="E575" s="29"/>
      <c r="F575" s="14"/>
      <c r="G575" s="29"/>
      <c r="H575" s="29"/>
      <c r="I575" s="29"/>
      <c r="J575" s="29"/>
      <c r="K575" s="29"/>
      <c r="L575" s="29"/>
      <c r="M575" s="14"/>
      <c r="N575" s="14"/>
      <c r="O575" s="14"/>
      <c r="P575" s="14"/>
    </row>
    <row r="576" spans="2:16" x14ac:dyDescent="0.25">
      <c r="B576" s="14"/>
      <c r="C576" s="14"/>
      <c r="D576" s="29"/>
      <c r="E576" s="29"/>
      <c r="F576" s="14"/>
      <c r="G576" s="29"/>
      <c r="H576" s="29"/>
      <c r="I576" s="29"/>
      <c r="J576" s="29"/>
      <c r="K576" s="29"/>
      <c r="L576" s="29"/>
      <c r="M576" s="14"/>
      <c r="N576" s="14"/>
      <c r="O576" s="14"/>
      <c r="P576" s="14"/>
    </row>
    <row r="577" spans="2:16" x14ac:dyDescent="0.25">
      <c r="B577" s="14"/>
      <c r="C577" s="14"/>
      <c r="D577" s="29"/>
      <c r="E577" s="29"/>
      <c r="F577" s="14"/>
      <c r="G577" s="29"/>
      <c r="H577" s="29"/>
      <c r="I577" s="29"/>
      <c r="J577" s="29"/>
      <c r="K577" s="29"/>
      <c r="L577" s="29"/>
      <c r="M577" s="14"/>
      <c r="N577" s="14"/>
      <c r="O577" s="14"/>
      <c r="P577" s="14"/>
    </row>
    <row r="578" spans="2:16" x14ac:dyDescent="0.25">
      <c r="B578" s="14"/>
      <c r="C578" s="14"/>
      <c r="D578" s="29"/>
      <c r="E578" s="29"/>
      <c r="F578" s="14"/>
      <c r="G578" s="29"/>
      <c r="H578" s="29"/>
      <c r="I578" s="29"/>
      <c r="J578" s="29"/>
      <c r="K578" s="29"/>
      <c r="L578" s="29"/>
      <c r="M578" s="14"/>
      <c r="N578" s="14"/>
      <c r="O578" s="14"/>
      <c r="P578" s="14"/>
    </row>
    <row r="579" spans="2:16" x14ac:dyDescent="0.25">
      <c r="B579" s="14"/>
      <c r="C579" s="14"/>
      <c r="D579" s="29"/>
      <c r="E579" s="29"/>
      <c r="F579" s="14"/>
      <c r="G579" s="29"/>
      <c r="H579" s="29"/>
      <c r="I579" s="29"/>
      <c r="J579" s="29"/>
      <c r="K579" s="29"/>
      <c r="L579" s="29"/>
      <c r="M579" s="14"/>
      <c r="N579" s="14"/>
      <c r="O579" s="14"/>
      <c r="P579" s="14"/>
    </row>
    <row r="580" spans="2:16" x14ac:dyDescent="0.25">
      <c r="B580" s="14"/>
      <c r="C580" s="14"/>
      <c r="D580" s="29"/>
      <c r="E580" s="29"/>
      <c r="F580" s="14"/>
      <c r="G580" s="29"/>
      <c r="H580" s="29"/>
      <c r="I580" s="29"/>
      <c r="J580" s="29"/>
      <c r="K580" s="29"/>
      <c r="L580" s="29"/>
      <c r="M580" s="14"/>
      <c r="N580" s="14"/>
      <c r="O580" s="14"/>
      <c r="P580" s="14"/>
    </row>
    <row r="581" spans="2:16" x14ac:dyDescent="0.25">
      <c r="B581" s="14"/>
      <c r="C581" s="14"/>
      <c r="D581" s="29"/>
      <c r="E581" s="29"/>
      <c r="F581" s="14"/>
      <c r="G581" s="29"/>
      <c r="H581" s="29"/>
      <c r="I581" s="29"/>
      <c r="J581" s="29"/>
      <c r="K581" s="29"/>
      <c r="L581" s="29"/>
      <c r="M581" s="14"/>
      <c r="N581" s="14"/>
      <c r="O581" s="14"/>
      <c r="P581" s="14"/>
    </row>
    <row r="582" spans="2:16" x14ac:dyDescent="0.25">
      <c r="B582" s="14"/>
      <c r="C582" s="14"/>
      <c r="D582" s="29"/>
      <c r="E582" s="29"/>
      <c r="F582" s="14"/>
      <c r="G582" s="29"/>
      <c r="H582" s="29"/>
      <c r="I582" s="29"/>
      <c r="J582" s="29"/>
      <c r="K582" s="29"/>
      <c r="L582" s="29"/>
      <c r="M582" s="14"/>
      <c r="N582" s="14"/>
      <c r="O582" s="14"/>
      <c r="P582" s="14"/>
    </row>
    <row r="583" spans="2:16" x14ac:dyDescent="0.25">
      <c r="B583" s="14"/>
      <c r="C583" s="14"/>
      <c r="D583" s="29"/>
      <c r="E583" s="29"/>
      <c r="F583" s="14"/>
      <c r="G583" s="29"/>
      <c r="H583" s="29"/>
      <c r="I583" s="29"/>
      <c r="J583" s="29"/>
      <c r="K583" s="29"/>
      <c r="L583" s="29"/>
      <c r="M583" s="14"/>
      <c r="N583" s="14"/>
      <c r="O583" s="14"/>
      <c r="P583" s="14"/>
    </row>
    <row r="584" spans="2:16" x14ac:dyDescent="0.25">
      <c r="B584" s="14"/>
      <c r="C584" s="14"/>
      <c r="D584" s="29"/>
      <c r="E584" s="29"/>
      <c r="F584" s="14"/>
      <c r="G584" s="29"/>
      <c r="H584" s="29"/>
      <c r="I584" s="29"/>
      <c r="J584" s="29"/>
      <c r="K584" s="29"/>
      <c r="L584" s="29"/>
      <c r="M584" s="14"/>
      <c r="N584" s="14"/>
      <c r="O584" s="14"/>
      <c r="P584" s="14"/>
    </row>
    <row r="585" spans="2:16" x14ac:dyDescent="0.25">
      <c r="B585" s="14"/>
      <c r="C585" s="14"/>
      <c r="D585" s="29"/>
      <c r="E585" s="29"/>
      <c r="F585" s="14"/>
      <c r="G585" s="29"/>
      <c r="H585" s="29"/>
      <c r="I585" s="29"/>
      <c r="J585" s="29"/>
      <c r="K585" s="29"/>
      <c r="L585" s="29"/>
      <c r="M585" s="14"/>
      <c r="N585" s="14"/>
      <c r="O585" s="14"/>
      <c r="P585" s="14"/>
    </row>
    <row r="586" spans="2:16" x14ac:dyDescent="0.25">
      <c r="B586" s="14"/>
      <c r="C586" s="14"/>
      <c r="D586" s="29"/>
      <c r="E586" s="29"/>
      <c r="F586" s="14"/>
      <c r="G586" s="29"/>
      <c r="H586" s="29"/>
      <c r="I586" s="29"/>
      <c r="J586" s="29"/>
      <c r="K586" s="29"/>
      <c r="L586" s="29"/>
      <c r="M586" s="14"/>
      <c r="N586" s="14"/>
      <c r="O586" s="14"/>
      <c r="P586" s="14"/>
    </row>
    <row r="587" spans="2:16" x14ac:dyDescent="0.25">
      <c r="B587" s="14"/>
      <c r="C587" s="14"/>
      <c r="D587" s="29"/>
      <c r="E587" s="29"/>
      <c r="F587" s="14"/>
      <c r="G587" s="29"/>
      <c r="H587" s="29"/>
      <c r="I587" s="29"/>
      <c r="J587" s="29"/>
      <c r="K587" s="29"/>
      <c r="L587" s="29"/>
      <c r="M587" s="14"/>
      <c r="N587" s="14"/>
      <c r="O587" s="14"/>
      <c r="P587" s="14"/>
    </row>
    <row r="588" spans="2:16" x14ac:dyDescent="0.25">
      <c r="B588" s="14"/>
      <c r="C588" s="14"/>
      <c r="D588" s="29"/>
      <c r="E588" s="29"/>
      <c r="F588" s="14"/>
      <c r="G588" s="29"/>
      <c r="H588" s="29"/>
      <c r="I588" s="29"/>
      <c r="J588" s="29"/>
      <c r="K588" s="29"/>
      <c r="L588" s="29"/>
      <c r="M588" s="14"/>
      <c r="N588" s="14"/>
      <c r="O588" s="14"/>
      <c r="P588" s="14"/>
    </row>
    <row r="589" spans="2:16" x14ac:dyDescent="0.25">
      <c r="B589" s="14"/>
      <c r="C589" s="14"/>
      <c r="D589" s="29"/>
      <c r="E589" s="29"/>
      <c r="F589" s="14"/>
      <c r="G589" s="29"/>
      <c r="H589" s="29"/>
      <c r="I589" s="29"/>
      <c r="J589" s="29"/>
      <c r="K589" s="29"/>
      <c r="L589" s="29"/>
      <c r="M589" s="14"/>
      <c r="N589" s="14"/>
      <c r="O589" s="14"/>
      <c r="P589" s="14"/>
    </row>
    <row r="590" spans="2:16" x14ac:dyDescent="0.25">
      <c r="B590" s="14"/>
      <c r="C590" s="14"/>
      <c r="D590" s="29"/>
      <c r="E590" s="29"/>
      <c r="F590" s="14"/>
      <c r="G590" s="29"/>
      <c r="H590" s="29"/>
      <c r="I590" s="29"/>
      <c r="J590" s="29"/>
      <c r="K590" s="29"/>
      <c r="L590" s="29"/>
      <c r="M590" s="14"/>
      <c r="N590" s="14"/>
      <c r="O590" s="14"/>
      <c r="P590" s="14"/>
    </row>
    <row r="591" spans="2:16" x14ac:dyDescent="0.25">
      <c r="B591" s="14"/>
      <c r="C591" s="14"/>
      <c r="D591" s="29"/>
      <c r="E591" s="29"/>
      <c r="F591" s="14"/>
      <c r="G591" s="29"/>
      <c r="H591" s="29"/>
      <c r="I591" s="29"/>
      <c r="J591" s="29"/>
      <c r="K591" s="29"/>
      <c r="L591" s="29"/>
      <c r="M591" s="14"/>
      <c r="N591" s="14"/>
      <c r="O591" s="14"/>
      <c r="P591" s="14"/>
    </row>
    <row r="592" spans="2:16" x14ac:dyDescent="0.25">
      <c r="B592" s="14"/>
      <c r="C592" s="14"/>
      <c r="D592" s="29"/>
      <c r="E592" s="29"/>
      <c r="F592" s="14"/>
      <c r="G592" s="29"/>
      <c r="H592" s="29"/>
      <c r="I592" s="29"/>
      <c r="J592" s="29"/>
      <c r="K592" s="29"/>
      <c r="L592" s="29"/>
      <c r="M592" s="14"/>
      <c r="N592" s="14"/>
      <c r="O592" s="14"/>
      <c r="P592" s="14"/>
    </row>
    <row r="593" spans="2:16" x14ac:dyDescent="0.25">
      <c r="B593" s="14"/>
      <c r="C593" s="14"/>
      <c r="D593" s="29"/>
      <c r="E593" s="29"/>
      <c r="F593" s="14"/>
      <c r="G593" s="29"/>
      <c r="H593" s="29"/>
      <c r="I593" s="29"/>
      <c r="J593" s="29"/>
      <c r="K593" s="29"/>
      <c r="L593" s="29"/>
      <c r="M593" s="14"/>
      <c r="N593" s="14"/>
      <c r="O593" s="14"/>
      <c r="P593" s="14"/>
    </row>
    <row r="594" spans="2:16" x14ac:dyDescent="0.25">
      <c r="B594" s="14"/>
      <c r="C594" s="14"/>
      <c r="D594" s="29"/>
      <c r="E594" s="29"/>
      <c r="F594" s="14"/>
      <c r="G594" s="29"/>
      <c r="H594" s="29"/>
      <c r="I594" s="29"/>
      <c r="J594" s="29"/>
      <c r="K594" s="29"/>
      <c r="L594" s="29"/>
      <c r="M594" s="14"/>
      <c r="N594" s="14"/>
      <c r="O594" s="14"/>
      <c r="P594" s="14"/>
    </row>
    <row r="595" spans="2:16" x14ac:dyDescent="0.25">
      <c r="B595" s="14"/>
      <c r="C595" s="14"/>
      <c r="D595" s="29"/>
      <c r="E595" s="29"/>
      <c r="F595" s="14"/>
      <c r="G595" s="29"/>
      <c r="H595" s="29"/>
      <c r="I595" s="29"/>
      <c r="J595" s="29"/>
      <c r="K595" s="29"/>
      <c r="L595" s="29"/>
      <c r="M595" s="14"/>
      <c r="N595" s="14"/>
      <c r="O595" s="14"/>
      <c r="P595" s="14"/>
    </row>
    <row r="596" spans="2:16" x14ac:dyDescent="0.25">
      <c r="B596" s="14"/>
      <c r="C596" s="14"/>
      <c r="D596" s="29"/>
      <c r="E596" s="29"/>
      <c r="F596" s="14"/>
      <c r="G596" s="29"/>
      <c r="H596" s="29"/>
      <c r="I596" s="29"/>
      <c r="J596" s="29"/>
      <c r="K596" s="29"/>
      <c r="L596" s="29"/>
      <c r="M596" s="14"/>
      <c r="N596" s="14"/>
      <c r="O596" s="14"/>
      <c r="P596" s="14"/>
    </row>
    <row r="597" spans="2:16" x14ac:dyDescent="0.25">
      <c r="B597" s="14"/>
      <c r="C597" s="14"/>
      <c r="D597" s="29"/>
      <c r="E597" s="29"/>
      <c r="F597" s="14"/>
      <c r="G597" s="29"/>
      <c r="H597" s="29"/>
      <c r="I597" s="29"/>
      <c r="J597" s="29"/>
      <c r="K597" s="29"/>
      <c r="L597" s="29"/>
      <c r="M597" s="14"/>
      <c r="N597" s="14"/>
      <c r="O597" s="14"/>
      <c r="P597" s="14"/>
    </row>
    <row r="598" spans="2:16" x14ac:dyDescent="0.25">
      <c r="B598" s="14"/>
      <c r="C598" s="14"/>
      <c r="D598" s="29"/>
      <c r="E598" s="29"/>
      <c r="F598" s="14"/>
      <c r="G598" s="29"/>
      <c r="H598" s="29"/>
      <c r="I598" s="29"/>
      <c r="J598" s="29"/>
      <c r="K598" s="29"/>
      <c r="L598" s="29"/>
      <c r="M598" s="14"/>
      <c r="N598" s="14"/>
      <c r="O598" s="14"/>
      <c r="P598" s="14"/>
    </row>
    <row r="599" spans="2:16" x14ac:dyDescent="0.25">
      <c r="B599" s="14"/>
      <c r="C599" s="14"/>
      <c r="D599" s="29"/>
      <c r="E599" s="29"/>
      <c r="F599" s="14"/>
      <c r="G599" s="29"/>
      <c r="H599" s="29"/>
      <c r="I599" s="29"/>
      <c r="J599" s="29"/>
      <c r="K599" s="29"/>
      <c r="L599" s="29"/>
      <c r="M599" s="14"/>
      <c r="N599" s="14"/>
      <c r="O599" s="14"/>
      <c r="P599" s="14"/>
    </row>
    <row r="600" spans="2:16" x14ac:dyDescent="0.25">
      <c r="B600" s="14"/>
      <c r="C600" s="14"/>
      <c r="D600" s="29"/>
      <c r="E600" s="29"/>
      <c r="F600" s="14"/>
      <c r="G600" s="29"/>
      <c r="H600" s="29"/>
      <c r="I600" s="29"/>
      <c r="J600" s="29"/>
      <c r="K600" s="29"/>
      <c r="L600" s="29"/>
      <c r="M600" s="14"/>
      <c r="N600" s="14"/>
      <c r="O600" s="14"/>
      <c r="P600" s="14"/>
    </row>
    <row r="601" spans="2:16" x14ac:dyDescent="0.25">
      <c r="B601" s="14"/>
      <c r="C601" s="14"/>
      <c r="D601" s="29"/>
      <c r="E601" s="29"/>
      <c r="F601" s="14"/>
      <c r="G601" s="29"/>
      <c r="H601" s="29"/>
      <c r="I601" s="29"/>
      <c r="J601" s="29"/>
      <c r="K601" s="29"/>
      <c r="L601" s="29"/>
      <c r="M601" s="14"/>
      <c r="N601" s="14"/>
      <c r="O601" s="14"/>
      <c r="P601" s="14"/>
    </row>
    <row r="602" spans="2:16" x14ac:dyDescent="0.25">
      <c r="B602" s="14"/>
      <c r="C602" s="14"/>
      <c r="D602" s="29"/>
      <c r="E602" s="29"/>
      <c r="F602" s="14"/>
      <c r="G602" s="29"/>
      <c r="H602" s="29"/>
      <c r="I602" s="29"/>
      <c r="J602" s="29"/>
      <c r="K602" s="29"/>
      <c r="L602" s="29"/>
      <c r="M602" s="14"/>
      <c r="N602" s="14"/>
      <c r="O602" s="14"/>
      <c r="P602" s="14"/>
    </row>
    <row r="603" spans="2:16" x14ac:dyDescent="0.25">
      <c r="B603" s="14"/>
      <c r="C603" s="14"/>
      <c r="D603" s="29"/>
      <c r="E603" s="29"/>
      <c r="F603" s="14"/>
      <c r="G603" s="29"/>
      <c r="H603" s="29"/>
      <c r="I603" s="29"/>
      <c r="J603" s="29"/>
      <c r="K603" s="29"/>
      <c r="L603" s="29"/>
      <c r="M603" s="14"/>
      <c r="N603" s="14"/>
      <c r="O603" s="14"/>
      <c r="P603" s="14"/>
    </row>
    <row r="604" spans="2:16" x14ac:dyDescent="0.25">
      <c r="B604" s="14"/>
      <c r="C604" s="14"/>
      <c r="D604" s="29"/>
      <c r="E604" s="29"/>
      <c r="F604" s="14"/>
      <c r="G604" s="29"/>
      <c r="H604" s="29"/>
      <c r="I604" s="29"/>
      <c r="J604" s="29"/>
      <c r="K604" s="29"/>
      <c r="L604" s="29"/>
      <c r="M604" s="14"/>
      <c r="N604" s="14"/>
      <c r="O604" s="14"/>
      <c r="P604" s="14"/>
    </row>
    <row r="605" spans="2:16" x14ac:dyDescent="0.25">
      <c r="B605" s="14"/>
      <c r="C605" s="14"/>
      <c r="D605" s="29"/>
      <c r="E605" s="29"/>
      <c r="F605" s="14"/>
      <c r="G605" s="29"/>
      <c r="H605" s="29"/>
      <c r="I605" s="29"/>
      <c r="J605" s="29"/>
      <c r="K605" s="29"/>
      <c r="L605" s="29"/>
      <c r="M605" s="14"/>
      <c r="N605" s="14"/>
      <c r="O605" s="14"/>
      <c r="P605" s="14"/>
    </row>
    <row r="606" spans="2:16" x14ac:dyDescent="0.25">
      <c r="B606" s="14"/>
      <c r="C606" s="14"/>
      <c r="D606" s="29"/>
      <c r="E606" s="29"/>
      <c r="F606" s="14"/>
      <c r="G606" s="29"/>
      <c r="H606" s="29"/>
      <c r="I606" s="29"/>
      <c r="J606" s="29"/>
      <c r="K606" s="29"/>
      <c r="L606" s="29"/>
      <c r="M606" s="14"/>
      <c r="N606" s="14"/>
      <c r="O606" s="14"/>
      <c r="P606" s="14"/>
    </row>
    <row r="607" spans="2:16" x14ac:dyDescent="0.25">
      <c r="B607" s="14"/>
      <c r="C607" s="14"/>
      <c r="D607" s="29"/>
      <c r="E607" s="29"/>
      <c r="F607" s="14"/>
      <c r="G607" s="29"/>
      <c r="H607" s="29"/>
      <c r="I607" s="29"/>
      <c r="J607" s="29"/>
      <c r="K607" s="29"/>
      <c r="L607" s="29"/>
      <c r="M607" s="14"/>
      <c r="N607" s="14"/>
      <c r="O607" s="14"/>
      <c r="P607" s="14"/>
    </row>
    <row r="608" spans="2:16" x14ac:dyDescent="0.25">
      <c r="B608" s="14"/>
      <c r="C608" s="14"/>
      <c r="D608" s="29"/>
      <c r="E608" s="29"/>
      <c r="F608" s="14"/>
      <c r="G608" s="29"/>
      <c r="H608" s="29"/>
      <c r="I608" s="29"/>
      <c r="J608" s="29"/>
      <c r="K608" s="29"/>
      <c r="L608" s="29"/>
      <c r="M608" s="14"/>
      <c r="N608" s="14"/>
      <c r="O608" s="14"/>
      <c r="P608" s="14"/>
    </row>
    <row r="609" spans="2:16" x14ac:dyDescent="0.25">
      <c r="B609" s="14"/>
      <c r="C609" s="14"/>
      <c r="D609" s="29"/>
      <c r="E609" s="29"/>
      <c r="F609" s="14"/>
      <c r="G609" s="29"/>
      <c r="H609" s="29"/>
      <c r="I609" s="29"/>
      <c r="J609" s="29"/>
      <c r="K609" s="29"/>
      <c r="L609" s="29"/>
      <c r="M609" s="14"/>
      <c r="N609" s="14"/>
      <c r="O609" s="14"/>
      <c r="P609" s="14"/>
    </row>
    <row r="610" spans="2:16" x14ac:dyDescent="0.25">
      <c r="B610" s="14"/>
      <c r="C610" s="14"/>
      <c r="D610" s="29"/>
      <c r="E610" s="29"/>
      <c r="F610" s="14"/>
      <c r="G610" s="29"/>
      <c r="H610" s="29"/>
      <c r="I610" s="29"/>
      <c r="J610" s="29"/>
      <c r="K610" s="29"/>
      <c r="L610" s="29"/>
      <c r="M610" s="14"/>
      <c r="N610" s="14"/>
      <c r="O610" s="14"/>
      <c r="P610" s="14"/>
    </row>
    <row r="611" spans="2:16" x14ac:dyDescent="0.25">
      <c r="B611" s="14"/>
      <c r="C611" s="14"/>
      <c r="D611" s="29"/>
      <c r="E611" s="29"/>
      <c r="F611" s="14"/>
      <c r="G611" s="29"/>
      <c r="H611" s="29"/>
      <c r="I611" s="29"/>
      <c r="J611" s="29"/>
      <c r="K611" s="29"/>
      <c r="L611" s="29"/>
      <c r="M611" s="14"/>
      <c r="N611" s="14"/>
      <c r="O611" s="14"/>
      <c r="P611" s="14"/>
    </row>
    <row r="612" spans="2:16" x14ac:dyDescent="0.25">
      <c r="B612" s="14"/>
      <c r="C612" s="14"/>
      <c r="D612" s="29"/>
      <c r="E612" s="29"/>
      <c r="F612" s="14"/>
      <c r="G612" s="29"/>
      <c r="H612" s="29"/>
      <c r="I612" s="29"/>
      <c r="J612" s="29"/>
      <c r="K612" s="29"/>
      <c r="L612" s="29"/>
      <c r="M612" s="14"/>
      <c r="N612" s="14"/>
      <c r="O612" s="14"/>
      <c r="P612" s="14"/>
    </row>
    <row r="613" spans="2:16" x14ac:dyDescent="0.25">
      <c r="B613" s="14"/>
      <c r="C613" s="14"/>
      <c r="D613" s="29"/>
      <c r="E613" s="29"/>
      <c r="F613" s="14"/>
      <c r="G613" s="29"/>
      <c r="H613" s="29"/>
      <c r="I613" s="29"/>
      <c r="J613" s="29"/>
      <c r="K613" s="29"/>
      <c r="L613" s="29"/>
      <c r="M613" s="14"/>
      <c r="N613" s="14"/>
      <c r="O613" s="14"/>
      <c r="P613" s="14"/>
    </row>
    <row r="614" spans="2:16" x14ac:dyDescent="0.25">
      <c r="B614" s="14"/>
      <c r="C614" s="14"/>
      <c r="D614" s="29"/>
      <c r="E614" s="29"/>
      <c r="F614" s="14"/>
      <c r="G614" s="29"/>
      <c r="H614" s="29"/>
      <c r="I614" s="29"/>
      <c r="J614" s="29"/>
      <c r="K614" s="29"/>
      <c r="L614" s="29"/>
      <c r="M614" s="14"/>
      <c r="N614" s="14"/>
      <c r="O614" s="14"/>
      <c r="P614" s="14"/>
    </row>
    <row r="615" spans="2:16" x14ac:dyDescent="0.25">
      <c r="B615" s="14"/>
      <c r="C615" s="14"/>
      <c r="D615" s="29"/>
      <c r="E615" s="29"/>
      <c r="F615" s="14"/>
      <c r="G615" s="29"/>
      <c r="H615" s="29"/>
      <c r="I615" s="29"/>
      <c r="J615" s="29"/>
      <c r="K615" s="29"/>
      <c r="L615" s="29"/>
      <c r="M615" s="14"/>
      <c r="N615" s="14"/>
      <c r="O615" s="14"/>
      <c r="P615" s="14"/>
    </row>
    <row r="616" spans="2:16" x14ac:dyDescent="0.25">
      <c r="B616" s="14"/>
      <c r="C616" s="14"/>
      <c r="D616" s="29"/>
      <c r="E616" s="29"/>
      <c r="F616" s="14"/>
      <c r="G616" s="29"/>
      <c r="H616" s="29"/>
      <c r="I616" s="29"/>
      <c r="J616" s="29"/>
      <c r="K616" s="29"/>
      <c r="L616" s="29"/>
      <c r="M616" s="14"/>
      <c r="N616" s="14"/>
      <c r="O616" s="14"/>
      <c r="P616" s="14"/>
    </row>
    <row r="617" spans="2:16" x14ac:dyDescent="0.25">
      <c r="B617" s="14"/>
      <c r="C617" s="14"/>
      <c r="D617" s="29"/>
      <c r="E617" s="29"/>
      <c r="F617" s="14"/>
      <c r="G617" s="29"/>
      <c r="H617" s="29"/>
      <c r="I617" s="29"/>
      <c r="J617" s="29"/>
      <c r="K617" s="29"/>
      <c r="L617" s="29"/>
      <c r="M617" s="14"/>
      <c r="N617" s="14"/>
      <c r="O617" s="14"/>
      <c r="P617" s="14"/>
    </row>
    <row r="618" spans="2:16" x14ac:dyDescent="0.25">
      <c r="B618" s="14"/>
      <c r="C618" s="14"/>
      <c r="D618" s="29"/>
      <c r="E618" s="29"/>
      <c r="F618" s="14"/>
      <c r="G618" s="29"/>
      <c r="H618" s="29"/>
      <c r="I618" s="29"/>
      <c r="J618" s="29"/>
      <c r="K618" s="29"/>
      <c r="L618" s="29"/>
      <c r="M618" s="14"/>
      <c r="N618" s="14"/>
      <c r="O618" s="14"/>
      <c r="P618" s="14"/>
    </row>
    <row r="619" spans="2:16" x14ac:dyDescent="0.25">
      <c r="B619" s="14"/>
      <c r="C619" s="14"/>
      <c r="D619" s="29"/>
      <c r="E619" s="29"/>
      <c r="F619" s="14"/>
      <c r="G619" s="29"/>
      <c r="H619" s="29"/>
      <c r="I619" s="29"/>
      <c r="J619" s="29"/>
      <c r="K619" s="29"/>
      <c r="L619" s="29"/>
      <c r="M619" s="14"/>
      <c r="N619" s="14"/>
      <c r="O619" s="14"/>
      <c r="P619" s="14"/>
    </row>
    <row r="620" spans="2:16" x14ac:dyDescent="0.25">
      <c r="B620" s="14"/>
      <c r="C620" s="14"/>
      <c r="D620" s="29"/>
      <c r="E620" s="29"/>
      <c r="F620" s="14"/>
      <c r="G620" s="29"/>
      <c r="H620" s="29"/>
      <c r="I620" s="29"/>
      <c r="J620" s="29"/>
      <c r="K620" s="29"/>
      <c r="L620" s="29"/>
      <c r="M620" s="14"/>
      <c r="N620" s="14"/>
      <c r="O620" s="14"/>
      <c r="P620" s="14"/>
    </row>
    <row r="621" spans="2:16" x14ac:dyDescent="0.25">
      <c r="B621" s="14"/>
      <c r="C621" s="14"/>
      <c r="D621" s="29"/>
      <c r="E621" s="29"/>
      <c r="F621" s="14"/>
      <c r="G621" s="29"/>
      <c r="H621" s="29"/>
      <c r="I621" s="29"/>
      <c r="J621" s="29"/>
      <c r="K621" s="29"/>
      <c r="L621" s="29"/>
      <c r="M621" s="14"/>
      <c r="N621" s="14"/>
      <c r="O621" s="14"/>
      <c r="P621" s="14"/>
    </row>
    <row r="622" spans="2:16" x14ac:dyDescent="0.25">
      <c r="B622" s="14"/>
      <c r="C622" s="14"/>
      <c r="D622" s="29"/>
      <c r="E622" s="29"/>
      <c r="F622" s="14"/>
      <c r="G622" s="29"/>
      <c r="H622" s="29"/>
      <c r="I622" s="29"/>
      <c r="J622" s="29"/>
      <c r="K622" s="29"/>
      <c r="L622" s="29"/>
      <c r="M622" s="14"/>
      <c r="N622" s="14"/>
      <c r="O622" s="14"/>
      <c r="P622" s="14"/>
    </row>
    <row r="623" spans="2:16" x14ac:dyDescent="0.25">
      <c r="B623" s="14"/>
      <c r="C623" s="14"/>
      <c r="D623" s="29"/>
      <c r="E623" s="29"/>
      <c r="F623" s="14"/>
      <c r="G623" s="29"/>
      <c r="H623" s="29"/>
      <c r="I623" s="29"/>
      <c r="J623" s="29"/>
      <c r="K623" s="29"/>
      <c r="L623" s="29"/>
      <c r="M623" s="14"/>
      <c r="N623" s="14"/>
      <c r="O623" s="14"/>
      <c r="P623" s="14"/>
    </row>
    <row r="624" spans="2:16" x14ac:dyDescent="0.25">
      <c r="B624" s="14"/>
      <c r="C624" s="14"/>
      <c r="D624" s="29"/>
      <c r="E624" s="29"/>
      <c r="F624" s="14"/>
      <c r="G624" s="29"/>
      <c r="H624" s="29"/>
      <c r="I624" s="29"/>
      <c r="J624" s="29"/>
      <c r="K624" s="29"/>
      <c r="L624" s="29"/>
      <c r="M624" s="14"/>
      <c r="N624" s="14"/>
      <c r="O624" s="14"/>
      <c r="P624" s="14"/>
    </row>
    <row r="625" spans="2:16" x14ac:dyDescent="0.25">
      <c r="B625" s="14"/>
      <c r="C625" s="14"/>
      <c r="D625" s="29"/>
      <c r="E625" s="29"/>
      <c r="F625" s="14"/>
      <c r="G625" s="29"/>
      <c r="H625" s="29"/>
      <c r="I625" s="29"/>
      <c r="J625" s="29"/>
      <c r="K625" s="29"/>
      <c r="L625" s="29"/>
      <c r="M625" s="14"/>
      <c r="N625" s="14"/>
      <c r="O625" s="14"/>
      <c r="P625" s="14"/>
    </row>
    <row r="626" spans="2:16" x14ac:dyDescent="0.25">
      <c r="B626" s="14"/>
      <c r="C626" s="14"/>
      <c r="D626" s="29"/>
      <c r="E626" s="29"/>
      <c r="F626" s="14"/>
      <c r="G626" s="29"/>
      <c r="H626" s="29"/>
      <c r="I626" s="29"/>
      <c r="J626" s="29"/>
      <c r="K626" s="29"/>
      <c r="L626" s="29"/>
      <c r="M626" s="14"/>
      <c r="N626" s="14"/>
      <c r="O626" s="14"/>
      <c r="P626" s="14"/>
    </row>
    <row r="627" spans="2:16" x14ac:dyDescent="0.25">
      <c r="B627" s="14"/>
      <c r="C627" s="14"/>
      <c r="D627" s="29"/>
      <c r="E627" s="29"/>
      <c r="F627" s="14"/>
      <c r="G627" s="29"/>
      <c r="H627" s="29"/>
      <c r="I627" s="29"/>
      <c r="J627" s="29"/>
      <c r="K627" s="29"/>
      <c r="L627" s="29"/>
      <c r="M627" s="14"/>
      <c r="N627" s="14"/>
      <c r="O627" s="14"/>
      <c r="P627" s="14"/>
    </row>
    <row r="628" spans="2:16" x14ac:dyDescent="0.25">
      <c r="B628" s="14"/>
      <c r="C628" s="14"/>
      <c r="D628" s="29"/>
      <c r="E628" s="29"/>
      <c r="F628" s="14"/>
      <c r="G628" s="29"/>
      <c r="H628" s="29"/>
      <c r="I628" s="29"/>
      <c r="J628" s="29"/>
      <c r="K628" s="29"/>
      <c r="L628" s="29"/>
      <c r="M628" s="14"/>
      <c r="N628" s="14"/>
      <c r="O628" s="14"/>
      <c r="P628" s="14"/>
    </row>
    <row r="629" spans="2:16" x14ac:dyDescent="0.25">
      <c r="B629" s="14"/>
      <c r="C629" s="14"/>
      <c r="D629" s="29"/>
      <c r="E629" s="29"/>
      <c r="F629" s="14"/>
      <c r="G629" s="29"/>
      <c r="H629" s="29"/>
      <c r="I629" s="29"/>
      <c r="J629" s="29"/>
      <c r="K629" s="29"/>
      <c r="L629" s="29"/>
      <c r="M629" s="14"/>
      <c r="N629" s="14"/>
      <c r="O629" s="14"/>
      <c r="P629" s="14"/>
    </row>
    <row r="630" spans="2:16" x14ac:dyDescent="0.25">
      <c r="B630" s="14"/>
      <c r="C630" s="14"/>
      <c r="D630" s="29"/>
      <c r="E630" s="29"/>
      <c r="F630" s="14"/>
      <c r="G630" s="29"/>
      <c r="H630" s="29"/>
      <c r="I630" s="29"/>
      <c r="J630" s="29"/>
      <c r="K630" s="29"/>
      <c r="L630" s="29"/>
      <c r="M630" s="14"/>
      <c r="N630" s="14"/>
      <c r="O630" s="14"/>
      <c r="P630" s="14"/>
    </row>
    <row r="631" spans="2:16" x14ac:dyDescent="0.25">
      <c r="B631" s="14"/>
      <c r="C631" s="14"/>
      <c r="D631" s="29"/>
      <c r="E631" s="29"/>
      <c r="F631" s="14"/>
      <c r="G631" s="29"/>
      <c r="H631" s="29"/>
      <c r="I631" s="29"/>
      <c r="J631" s="29"/>
      <c r="K631" s="29"/>
      <c r="L631" s="29"/>
      <c r="M631" s="14"/>
      <c r="N631" s="14"/>
      <c r="O631" s="14"/>
      <c r="P631" s="14"/>
    </row>
    <row r="632" spans="2:16" x14ac:dyDescent="0.25">
      <c r="B632" s="14"/>
      <c r="C632" s="14"/>
      <c r="D632" s="29"/>
      <c r="E632" s="29"/>
      <c r="F632" s="14"/>
      <c r="G632" s="29"/>
      <c r="H632" s="29"/>
      <c r="I632" s="29"/>
      <c r="J632" s="29"/>
      <c r="K632" s="29"/>
      <c r="L632" s="29"/>
      <c r="M632" s="14"/>
      <c r="N632" s="14"/>
      <c r="O632" s="14"/>
      <c r="P632" s="14"/>
    </row>
    <row r="633" spans="2:16" x14ac:dyDescent="0.25">
      <c r="B633" s="14"/>
      <c r="C633" s="14"/>
      <c r="D633" s="29"/>
      <c r="E633" s="29"/>
      <c r="F633" s="14"/>
      <c r="G633" s="29"/>
      <c r="H633" s="29"/>
      <c r="I633" s="29"/>
      <c r="J633" s="29"/>
      <c r="K633" s="29"/>
      <c r="L633" s="29"/>
      <c r="M633" s="14"/>
      <c r="N633" s="14"/>
      <c r="O633" s="14"/>
      <c r="P633" s="14"/>
    </row>
    <row r="634" spans="2:16" x14ac:dyDescent="0.25">
      <c r="B634" s="14"/>
      <c r="C634" s="14"/>
      <c r="D634" s="29"/>
      <c r="E634" s="29"/>
      <c r="F634" s="14"/>
      <c r="G634" s="29"/>
      <c r="H634" s="29"/>
      <c r="I634" s="29"/>
      <c r="J634" s="29"/>
      <c r="K634" s="29"/>
      <c r="L634" s="29"/>
      <c r="M634" s="14"/>
      <c r="N634" s="14"/>
      <c r="O634" s="14"/>
      <c r="P634" s="14"/>
    </row>
    <row r="635" spans="2:16" x14ac:dyDescent="0.25">
      <c r="B635" s="14"/>
      <c r="C635" s="14"/>
      <c r="D635" s="29"/>
      <c r="E635" s="29"/>
      <c r="F635" s="14"/>
      <c r="G635" s="29"/>
      <c r="H635" s="29"/>
      <c r="I635" s="29"/>
      <c r="J635" s="29"/>
      <c r="K635" s="29"/>
      <c r="L635" s="29"/>
      <c r="M635" s="14"/>
      <c r="N635" s="14"/>
      <c r="O635" s="14"/>
      <c r="P635" s="14"/>
    </row>
    <row r="636" spans="2:16" x14ac:dyDescent="0.25">
      <c r="B636" s="14"/>
      <c r="C636" s="14"/>
      <c r="D636" s="29"/>
      <c r="E636" s="29"/>
      <c r="F636" s="14"/>
      <c r="G636" s="29"/>
      <c r="H636" s="29"/>
      <c r="I636" s="29"/>
      <c r="J636" s="29"/>
      <c r="K636" s="29"/>
      <c r="L636" s="29"/>
      <c r="M636" s="14"/>
      <c r="N636" s="14"/>
      <c r="O636" s="14"/>
      <c r="P636" s="14"/>
    </row>
    <row r="637" spans="2:16" x14ac:dyDescent="0.25">
      <c r="B637" s="14"/>
      <c r="C637" s="14"/>
      <c r="D637" s="29"/>
      <c r="E637" s="29"/>
      <c r="F637" s="14"/>
      <c r="G637" s="29"/>
      <c r="H637" s="29"/>
      <c r="I637" s="29"/>
      <c r="J637" s="29"/>
      <c r="K637" s="29"/>
      <c r="L637" s="29"/>
      <c r="M637" s="14"/>
      <c r="N637" s="14"/>
      <c r="O637" s="14"/>
      <c r="P637" s="14"/>
    </row>
    <row r="638" spans="2:16" x14ac:dyDescent="0.25">
      <c r="B638" s="14"/>
      <c r="C638" s="14"/>
      <c r="D638" s="29"/>
      <c r="E638" s="29"/>
      <c r="F638" s="14"/>
      <c r="G638" s="29"/>
      <c r="H638" s="29"/>
      <c r="I638" s="29"/>
      <c r="J638" s="29"/>
      <c r="K638" s="29"/>
      <c r="L638" s="29"/>
      <c r="M638" s="14"/>
      <c r="N638" s="14"/>
      <c r="O638" s="14"/>
      <c r="P638" s="14"/>
    </row>
    <row r="639" spans="2:16" x14ac:dyDescent="0.25">
      <c r="B639" s="14"/>
      <c r="C639" s="14"/>
      <c r="D639" s="29"/>
      <c r="E639" s="29"/>
      <c r="F639" s="14"/>
      <c r="G639" s="29"/>
      <c r="H639" s="29"/>
      <c r="I639" s="29"/>
      <c r="J639" s="29"/>
      <c r="K639" s="29"/>
      <c r="L639" s="29"/>
      <c r="M639" s="14"/>
      <c r="N639" s="14"/>
      <c r="O639" s="14"/>
      <c r="P639" s="14"/>
    </row>
    <row r="640" spans="2:16" x14ac:dyDescent="0.25">
      <c r="B640" s="14"/>
      <c r="C640" s="14"/>
      <c r="D640" s="29"/>
      <c r="E640" s="29"/>
      <c r="F640" s="14"/>
      <c r="G640" s="29"/>
      <c r="H640" s="29"/>
      <c r="I640" s="29"/>
      <c r="J640" s="29"/>
      <c r="K640" s="29"/>
      <c r="L640" s="29"/>
      <c r="M640" s="14"/>
      <c r="N640" s="14"/>
      <c r="O640" s="14"/>
      <c r="P640" s="14"/>
    </row>
    <row r="641" spans="2:16" x14ac:dyDescent="0.25">
      <c r="B641" s="14"/>
      <c r="C641" s="14"/>
      <c r="D641" s="29"/>
      <c r="E641" s="29"/>
      <c r="F641" s="14"/>
      <c r="G641" s="29"/>
      <c r="H641" s="29"/>
      <c r="I641" s="29"/>
      <c r="J641" s="29"/>
      <c r="K641" s="29"/>
      <c r="L641" s="29"/>
      <c r="M641" s="14"/>
      <c r="N641" s="14"/>
      <c r="O641" s="14"/>
      <c r="P641" s="14"/>
    </row>
    <row r="642" spans="2:16" x14ac:dyDescent="0.25">
      <c r="B642" s="14"/>
      <c r="C642" s="14"/>
      <c r="D642" s="29"/>
      <c r="E642" s="29"/>
      <c r="F642" s="14"/>
      <c r="G642" s="29"/>
      <c r="H642" s="29"/>
      <c r="I642" s="29"/>
      <c r="J642" s="29"/>
      <c r="K642" s="29"/>
      <c r="L642" s="29"/>
      <c r="M642" s="14"/>
      <c r="N642" s="14"/>
      <c r="O642" s="14"/>
      <c r="P642" s="14"/>
    </row>
    <row r="643" spans="2:16" x14ac:dyDescent="0.25">
      <c r="B643" s="14"/>
      <c r="C643" s="14"/>
      <c r="D643" s="29"/>
      <c r="E643" s="29"/>
      <c r="F643" s="14"/>
      <c r="G643" s="29"/>
      <c r="H643" s="29"/>
      <c r="I643" s="29"/>
      <c r="J643" s="29"/>
      <c r="K643" s="29"/>
      <c r="L643" s="29"/>
      <c r="M643" s="14"/>
      <c r="N643" s="14"/>
      <c r="O643" s="14"/>
      <c r="P643" s="14"/>
    </row>
    <row r="644" spans="2:16" x14ac:dyDescent="0.25">
      <c r="B644" s="14"/>
      <c r="C644" s="14"/>
      <c r="D644" s="29"/>
      <c r="E644" s="29"/>
      <c r="F644" s="14"/>
      <c r="G644" s="29"/>
      <c r="H644" s="29"/>
      <c r="I644" s="29"/>
      <c r="J644" s="29"/>
      <c r="K644" s="29"/>
      <c r="L644" s="29"/>
      <c r="M644" s="14"/>
      <c r="N644" s="14"/>
      <c r="O644" s="14"/>
      <c r="P644" s="14"/>
    </row>
    <row r="645" spans="2:16" x14ac:dyDescent="0.25">
      <c r="B645" s="14"/>
      <c r="C645" s="14"/>
      <c r="D645" s="29"/>
      <c r="E645" s="29"/>
      <c r="F645" s="14"/>
      <c r="G645" s="29"/>
      <c r="H645" s="29"/>
      <c r="I645" s="29"/>
      <c r="J645" s="29"/>
      <c r="K645" s="29"/>
      <c r="L645" s="29"/>
      <c r="M645" s="14"/>
      <c r="N645" s="14"/>
      <c r="O645" s="14"/>
      <c r="P645" s="14"/>
    </row>
    <row r="646" spans="2:16" x14ac:dyDescent="0.25">
      <c r="B646" s="14"/>
      <c r="C646" s="14"/>
      <c r="D646" s="29"/>
      <c r="E646" s="29"/>
      <c r="F646" s="14"/>
      <c r="G646" s="29"/>
      <c r="H646" s="29"/>
      <c r="I646" s="29"/>
      <c r="J646" s="29"/>
      <c r="K646" s="29"/>
      <c r="L646" s="29"/>
      <c r="M646" s="14"/>
      <c r="N646" s="14"/>
      <c r="O646" s="14"/>
      <c r="P646" s="14"/>
    </row>
    <row r="647" spans="2:16" x14ac:dyDescent="0.25">
      <c r="B647" s="14"/>
      <c r="C647" s="14"/>
      <c r="D647" s="29"/>
      <c r="E647" s="29"/>
      <c r="F647" s="14"/>
      <c r="G647" s="29"/>
      <c r="H647" s="29"/>
      <c r="I647" s="29"/>
      <c r="J647" s="29"/>
      <c r="K647" s="29"/>
      <c r="L647" s="29"/>
      <c r="M647" s="14"/>
      <c r="N647" s="14"/>
      <c r="O647" s="14"/>
      <c r="P647" s="14"/>
    </row>
    <row r="648" spans="2:16" x14ac:dyDescent="0.25">
      <c r="B648" s="14"/>
      <c r="C648" s="14"/>
      <c r="D648" s="29"/>
      <c r="E648" s="29"/>
      <c r="F648" s="14"/>
      <c r="G648" s="29"/>
      <c r="H648" s="29"/>
      <c r="I648" s="29"/>
      <c r="J648" s="29"/>
      <c r="K648" s="29"/>
      <c r="L648" s="29"/>
      <c r="M648" s="14"/>
      <c r="N648" s="14"/>
      <c r="O648" s="14"/>
      <c r="P648" s="14"/>
    </row>
    <row r="649" spans="2:16" x14ac:dyDescent="0.25">
      <c r="B649" s="14"/>
      <c r="C649" s="14"/>
      <c r="D649" s="29"/>
      <c r="E649" s="29"/>
      <c r="F649" s="14"/>
      <c r="G649" s="29"/>
      <c r="H649" s="29"/>
      <c r="I649" s="29"/>
      <c r="J649" s="29"/>
      <c r="K649" s="29"/>
      <c r="L649" s="29"/>
      <c r="M649" s="14"/>
      <c r="N649" s="14"/>
      <c r="O649" s="14"/>
      <c r="P649" s="14"/>
    </row>
    <row r="650" spans="2:16" x14ac:dyDescent="0.25">
      <c r="B650" s="14"/>
      <c r="C650" s="14"/>
      <c r="D650" s="29"/>
      <c r="E650" s="29"/>
      <c r="F650" s="14"/>
      <c r="G650" s="29"/>
      <c r="H650" s="29"/>
      <c r="I650" s="29"/>
      <c r="J650" s="29"/>
      <c r="K650" s="29"/>
      <c r="L650" s="29"/>
      <c r="M650" s="14"/>
      <c r="N650" s="14"/>
      <c r="O650" s="14"/>
      <c r="P650" s="14"/>
    </row>
    <row r="651" spans="2:16" x14ac:dyDescent="0.25">
      <c r="B651" s="14"/>
      <c r="C651" s="14"/>
      <c r="D651" s="29"/>
      <c r="E651" s="29"/>
      <c r="F651" s="14"/>
      <c r="G651" s="29"/>
      <c r="H651" s="29"/>
      <c r="I651" s="29"/>
      <c r="J651" s="29"/>
      <c r="K651" s="29"/>
      <c r="L651" s="29"/>
      <c r="M651" s="14"/>
      <c r="N651" s="14"/>
      <c r="O651" s="14"/>
      <c r="P651" s="14"/>
    </row>
    <row r="652" spans="2:16" x14ac:dyDescent="0.25">
      <c r="B652" s="14"/>
      <c r="C652" s="14"/>
      <c r="D652" s="29"/>
      <c r="E652" s="29"/>
      <c r="F652" s="14"/>
      <c r="G652" s="29"/>
      <c r="H652" s="29"/>
      <c r="I652" s="29"/>
      <c r="J652" s="29"/>
      <c r="K652" s="29"/>
      <c r="L652" s="29"/>
      <c r="M652" s="14"/>
      <c r="N652" s="14"/>
      <c r="O652" s="14"/>
      <c r="P652" s="14"/>
    </row>
    <row r="653" spans="2:16" x14ac:dyDescent="0.25">
      <c r="B653" s="14"/>
      <c r="C653" s="14"/>
      <c r="D653" s="29"/>
      <c r="E653" s="29"/>
      <c r="F653" s="14"/>
      <c r="G653" s="29"/>
      <c r="H653" s="29"/>
      <c r="I653" s="29"/>
      <c r="J653" s="29"/>
      <c r="K653" s="29"/>
      <c r="L653" s="29"/>
      <c r="M653" s="14"/>
      <c r="N653" s="14"/>
      <c r="O653" s="14"/>
      <c r="P653" s="14"/>
    </row>
    <row r="654" spans="2:16" x14ac:dyDescent="0.25">
      <c r="B654" s="14"/>
      <c r="C654" s="14"/>
      <c r="D654" s="29"/>
      <c r="E654" s="29"/>
      <c r="F654" s="14"/>
      <c r="G654" s="29"/>
      <c r="H654" s="29"/>
      <c r="I654" s="29"/>
      <c r="J654" s="29"/>
      <c r="K654" s="29"/>
      <c r="L654" s="29"/>
      <c r="M654" s="14"/>
      <c r="N654" s="14"/>
      <c r="O654" s="14"/>
      <c r="P654" s="14"/>
    </row>
    <row r="655" spans="2:16" x14ac:dyDescent="0.25">
      <c r="B655" s="14"/>
      <c r="C655" s="14"/>
      <c r="D655" s="29"/>
      <c r="E655" s="29"/>
      <c r="F655" s="14"/>
      <c r="G655" s="29"/>
      <c r="H655" s="29"/>
      <c r="I655" s="29"/>
      <c r="J655" s="29"/>
      <c r="K655" s="29"/>
      <c r="L655" s="29"/>
      <c r="M655" s="14"/>
      <c r="N655" s="14"/>
      <c r="O655" s="14"/>
      <c r="P655" s="14"/>
    </row>
    <row r="656" spans="2:16" x14ac:dyDescent="0.25">
      <c r="B656" s="14"/>
      <c r="C656" s="14"/>
      <c r="D656" s="29"/>
      <c r="E656" s="29"/>
      <c r="F656" s="14"/>
      <c r="G656" s="29"/>
      <c r="H656" s="29"/>
      <c r="I656" s="29"/>
      <c r="J656" s="29"/>
      <c r="K656" s="29"/>
      <c r="L656" s="29"/>
      <c r="M656" s="14"/>
      <c r="N656" s="14"/>
      <c r="O656" s="14"/>
      <c r="P656" s="14"/>
    </row>
    <row r="657" spans="2:16" x14ac:dyDescent="0.25">
      <c r="B657" s="14"/>
      <c r="C657" s="14"/>
      <c r="D657" s="29"/>
      <c r="E657" s="29"/>
      <c r="F657" s="14"/>
      <c r="G657" s="29"/>
      <c r="H657" s="29"/>
      <c r="I657" s="29"/>
      <c r="J657" s="29"/>
      <c r="K657" s="29"/>
      <c r="L657" s="29"/>
      <c r="M657" s="14"/>
      <c r="N657" s="14"/>
      <c r="O657" s="14"/>
      <c r="P657" s="14"/>
    </row>
    <row r="658" spans="2:16" x14ac:dyDescent="0.25">
      <c r="B658" s="14"/>
      <c r="C658" s="14"/>
      <c r="D658" s="29"/>
      <c r="E658" s="29"/>
      <c r="F658" s="14"/>
      <c r="G658" s="29"/>
      <c r="H658" s="29"/>
      <c r="I658" s="29"/>
      <c r="J658" s="29"/>
      <c r="K658" s="29"/>
      <c r="L658" s="29"/>
      <c r="M658" s="14"/>
      <c r="N658" s="14"/>
      <c r="O658" s="14"/>
      <c r="P658" s="14"/>
    </row>
    <row r="659" spans="2:16" x14ac:dyDescent="0.25">
      <c r="B659" s="14"/>
      <c r="C659" s="14"/>
      <c r="D659" s="29"/>
      <c r="E659" s="29"/>
      <c r="F659" s="14"/>
      <c r="G659" s="29"/>
      <c r="H659" s="29"/>
      <c r="I659" s="29"/>
      <c r="J659" s="29"/>
      <c r="K659" s="29"/>
      <c r="L659" s="29"/>
      <c r="M659" s="14"/>
      <c r="N659" s="14"/>
      <c r="O659" s="14"/>
      <c r="P659" s="14"/>
    </row>
    <row r="660" spans="2:16" x14ac:dyDescent="0.25">
      <c r="B660" s="14"/>
      <c r="C660" s="14"/>
      <c r="D660" s="29"/>
      <c r="E660" s="29"/>
      <c r="F660" s="14"/>
      <c r="G660" s="29"/>
      <c r="H660" s="29"/>
      <c r="I660" s="29"/>
      <c r="J660" s="29"/>
      <c r="K660" s="29"/>
      <c r="L660" s="29"/>
      <c r="M660" s="14"/>
      <c r="N660" s="14"/>
      <c r="O660" s="14"/>
      <c r="P660" s="14"/>
    </row>
    <row r="661" spans="2:16" x14ac:dyDescent="0.25">
      <c r="B661" s="14"/>
      <c r="C661" s="14"/>
      <c r="D661" s="29"/>
      <c r="E661" s="29"/>
      <c r="F661" s="14"/>
      <c r="G661" s="29"/>
      <c r="H661" s="29"/>
      <c r="I661" s="29"/>
      <c r="J661" s="29"/>
      <c r="K661" s="29"/>
      <c r="L661" s="29"/>
      <c r="M661" s="14"/>
      <c r="N661" s="14"/>
      <c r="O661" s="14"/>
      <c r="P661" s="14"/>
    </row>
    <row r="662" spans="2:16" x14ac:dyDescent="0.25">
      <c r="B662" s="14"/>
      <c r="C662" s="14"/>
      <c r="D662" s="29"/>
      <c r="E662" s="29"/>
      <c r="F662" s="14"/>
      <c r="G662" s="29"/>
      <c r="H662" s="29"/>
      <c r="I662" s="29"/>
      <c r="J662" s="29"/>
      <c r="K662" s="29"/>
      <c r="L662" s="29"/>
      <c r="M662" s="14"/>
      <c r="N662" s="14"/>
      <c r="O662" s="14"/>
      <c r="P662" s="14"/>
    </row>
    <row r="663" spans="2:16" x14ac:dyDescent="0.25">
      <c r="B663" s="14"/>
      <c r="C663" s="14"/>
      <c r="D663" s="29"/>
      <c r="E663" s="29"/>
      <c r="F663" s="14"/>
      <c r="G663" s="29"/>
      <c r="H663" s="29"/>
      <c r="I663" s="29"/>
      <c r="J663" s="29"/>
      <c r="K663" s="29"/>
      <c r="L663" s="29"/>
      <c r="M663" s="14"/>
      <c r="N663" s="14"/>
      <c r="O663" s="14"/>
      <c r="P663" s="14"/>
    </row>
    <row r="664" spans="2:16" x14ac:dyDescent="0.25">
      <c r="B664" s="14"/>
      <c r="C664" s="14"/>
      <c r="D664" s="29"/>
      <c r="E664" s="29"/>
      <c r="F664" s="14"/>
      <c r="G664" s="29"/>
      <c r="H664" s="29"/>
      <c r="I664" s="29"/>
      <c r="J664" s="29"/>
      <c r="K664" s="29"/>
      <c r="L664" s="29"/>
      <c r="M664" s="14"/>
      <c r="N664" s="14"/>
      <c r="O664" s="14"/>
      <c r="P664" s="14"/>
    </row>
    <row r="665" spans="2:16" x14ac:dyDescent="0.25">
      <c r="B665" s="14"/>
      <c r="C665" s="14"/>
      <c r="D665" s="29"/>
      <c r="E665" s="29"/>
      <c r="F665" s="14"/>
      <c r="G665" s="29"/>
      <c r="H665" s="29"/>
      <c r="I665" s="29"/>
      <c r="J665" s="29"/>
      <c r="K665" s="29"/>
      <c r="L665" s="29"/>
      <c r="M665" s="14"/>
      <c r="N665" s="14"/>
      <c r="O665" s="14"/>
      <c r="P665" s="14"/>
    </row>
    <row r="666" spans="2:16" x14ac:dyDescent="0.25">
      <c r="B666" s="14"/>
      <c r="C666" s="14"/>
      <c r="D666" s="29"/>
      <c r="E666" s="29"/>
      <c r="F666" s="14"/>
      <c r="G666" s="29"/>
      <c r="H666" s="29"/>
      <c r="I666" s="29"/>
      <c r="J666" s="29"/>
      <c r="K666" s="29"/>
      <c r="L666" s="29"/>
      <c r="M666" s="14"/>
      <c r="N666" s="14"/>
      <c r="O666" s="14"/>
      <c r="P666" s="14"/>
    </row>
    <row r="667" spans="2:16" x14ac:dyDescent="0.25">
      <c r="B667" s="14"/>
      <c r="C667" s="14"/>
      <c r="D667" s="29"/>
      <c r="E667" s="29"/>
      <c r="F667" s="14"/>
      <c r="G667" s="29"/>
      <c r="H667" s="29"/>
      <c r="I667" s="29"/>
      <c r="J667" s="29"/>
      <c r="K667" s="29"/>
      <c r="L667" s="29"/>
      <c r="M667" s="14"/>
      <c r="N667" s="14"/>
      <c r="O667" s="14"/>
      <c r="P667" s="14"/>
    </row>
    <row r="668" spans="2:16" x14ac:dyDescent="0.25">
      <c r="B668" s="14"/>
      <c r="C668" s="14"/>
      <c r="D668" s="29"/>
      <c r="E668" s="29"/>
      <c r="F668" s="14"/>
      <c r="G668" s="29"/>
      <c r="H668" s="29"/>
      <c r="I668" s="29"/>
      <c r="J668" s="29"/>
      <c r="K668" s="29"/>
      <c r="L668" s="29"/>
      <c r="M668" s="14"/>
      <c r="N668" s="14"/>
      <c r="O668" s="14"/>
      <c r="P668" s="14"/>
    </row>
    <row r="669" spans="2:16" x14ac:dyDescent="0.25">
      <c r="B669" s="14"/>
      <c r="C669" s="14"/>
      <c r="D669" s="29"/>
      <c r="E669" s="29"/>
      <c r="F669" s="14"/>
      <c r="G669" s="29"/>
      <c r="H669" s="29"/>
      <c r="I669" s="29"/>
      <c r="J669" s="29"/>
      <c r="K669" s="29"/>
      <c r="L669" s="29"/>
      <c r="M669" s="14"/>
      <c r="N669" s="14"/>
      <c r="O669" s="14"/>
      <c r="P669" s="14"/>
    </row>
    <row r="670" spans="2:16" x14ac:dyDescent="0.25">
      <c r="B670" s="14"/>
      <c r="C670" s="14"/>
      <c r="D670" s="29"/>
      <c r="E670" s="29"/>
      <c r="F670" s="14"/>
      <c r="G670" s="29"/>
      <c r="H670" s="29"/>
      <c r="I670" s="29"/>
      <c r="J670" s="29"/>
      <c r="K670" s="29"/>
      <c r="L670" s="29"/>
      <c r="M670" s="14"/>
      <c r="N670" s="14"/>
      <c r="O670" s="14"/>
      <c r="P670" s="14"/>
    </row>
    <row r="671" spans="2:16" x14ac:dyDescent="0.25">
      <c r="B671" s="14"/>
      <c r="C671" s="14"/>
      <c r="D671" s="29"/>
      <c r="E671" s="29"/>
      <c r="F671" s="14"/>
      <c r="G671" s="29"/>
      <c r="H671" s="29"/>
      <c r="I671" s="29"/>
      <c r="J671" s="29"/>
      <c r="K671" s="29"/>
      <c r="L671" s="29"/>
      <c r="M671" s="14"/>
      <c r="N671" s="14"/>
      <c r="O671" s="14"/>
      <c r="P671" s="14"/>
    </row>
    <row r="672" spans="2:16" x14ac:dyDescent="0.25">
      <c r="B672" s="14"/>
      <c r="C672" s="14"/>
      <c r="D672" s="29"/>
      <c r="E672" s="29"/>
      <c r="F672" s="14"/>
      <c r="G672" s="29"/>
      <c r="H672" s="29"/>
      <c r="I672" s="29"/>
      <c r="J672" s="29"/>
      <c r="K672" s="29"/>
      <c r="L672" s="29"/>
      <c r="M672" s="14"/>
      <c r="N672" s="14"/>
      <c r="O672" s="14"/>
      <c r="P672" s="14"/>
    </row>
    <row r="673" spans="2:16" x14ac:dyDescent="0.25">
      <c r="B673" s="14"/>
      <c r="C673" s="14"/>
      <c r="D673" s="29"/>
      <c r="E673" s="29"/>
      <c r="F673" s="14"/>
      <c r="G673" s="29"/>
      <c r="H673" s="29"/>
      <c r="I673" s="29"/>
      <c r="J673" s="29"/>
      <c r="K673" s="29"/>
      <c r="L673" s="29"/>
      <c r="M673" s="14"/>
      <c r="N673" s="14"/>
      <c r="O673" s="14"/>
      <c r="P673" s="14"/>
    </row>
    <row r="674" spans="2:16" x14ac:dyDescent="0.25">
      <c r="B674" s="14"/>
      <c r="C674" s="14"/>
      <c r="D674" s="29"/>
      <c r="E674" s="29"/>
      <c r="F674" s="14"/>
      <c r="G674" s="29"/>
      <c r="H674" s="29"/>
      <c r="I674" s="29"/>
      <c r="J674" s="29"/>
      <c r="K674" s="29"/>
      <c r="L674" s="29"/>
      <c r="M674" s="14"/>
      <c r="N674" s="14"/>
      <c r="O674" s="14"/>
      <c r="P674" s="14"/>
    </row>
    <row r="675" spans="2:16" x14ac:dyDescent="0.25">
      <c r="B675" s="14"/>
      <c r="C675" s="14"/>
      <c r="D675" s="29"/>
      <c r="E675" s="29"/>
      <c r="F675" s="14"/>
      <c r="G675" s="29"/>
      <c r="H675" s="29"/>
      <c r="I675" s="29"/>
      <c r="J675" s="29"/>
      <c r="K675" s="29"/>
      <c r="L675" s="29"/>
      <c r="M675" s="14"/>
      <c r="N675" s="14"/>
      <c r="O675" s="14"/>
      <c r="P675" s="14"/>
    </row>
    <row r="676" spans="2:16" x14ac:dyDescent="0.25">
      <c r="B676" s="14"/>
      <c r="C676" s="14"/>
      <c r="D676" s="29"/>
      <c r="E676" s="29"/>
      <c r="F676" s="14"/>
      <c r="G676" s="29"/>
      <c r="H676" s="29"/>
      <c r="I676" s="29"/>
      <c r="J676" s="29"/>
      <c r="K676" s="29"/>
      <c r="L676" s="29"/>
      <c r="M676" s="14"/>
      <c r="N676" s="14"/>
      <c r="O676" s="14"/>
      <c r="P676" s="14"/>
    </row>
    <row r="677" spans="2:16" x14ac:dyDescent="0.25">
      <c r="B677" s="14"/>
      <c r="C677" s="14"/>
      <c r="D677" s="29"/>
      <c r="E677" s="29"/>
      <c r="F677" s="14"/>
      <c r="G677" s="29"/>
      <c r="H677" s="29"/>
      <c r="I677" s="29"/>
      <c r="J677" s="29"/>
      <c r="K677" s="29"/>
      <c r="L677" s="29"/>
      <c r="M677" s="14"/>
      <c r="N677" s="14"/>
      <c r="O677" s="14"/>
      <c r="P677" s="14"/>
    </row>
    <row r="678" spans="2:16" x14ac:dyDescent="0.25">
      <c r="B678" s="14"/>
      <c r="C678" s="14"/>
      <c r="D678" s="29"/>
      <c r="E678" s="29"/>
      <c r="F678" s="14"/>
      <c r="G678" s="29"/>
      <c r="H678" s="29"/>
      <c r="I678" s="29"/>
      <c r="J678" s="29"/>
      <c r="K678" s="29"/>
      <c r="L678" s="29"/>
      <c r="M678" s="14"/>
      <c r="N678" s="14"/>
      <c r="O678" s="14"/>
      <c r="P678" s="14"/>
    </row>
    <row r="679" spans="2:16" x14ac:dyDescent="0.25">
      <c r="B679" s="14"/>
      <c r="C679" s="14"/>
      <c r="D679" s="29"/>
      <c r="E679" s="29"/>
      <c r="F679" s="14"/>
      <c r="G679" s="29"/>
      <c r="H679" s="29"/>
      <c r="I679" s="29"/>
      <c r="J679" s="29"/>
      <c r="K679" s="29"/>
      <c r="L679" s="29"/>
      <c r="M679" s="14"/>
      <c r="N679" s="14"/>
      <c r="O679" s="14"/>
      <c r="P679" s="14"/>
    </row>
    <row r="680" spans="2:16" x14ac:dyDescent="0.25">
      <c r="B680" s="14"/>
      <c r="C680" s="14"/>
      <c r="D680" s="29"/>
      <c r="E680" s="29"/>
      <c r="F680" s="14"/>
      <c r="G680" s="29"/>
      <c r="H680" s="29"/>
      <c r="I680" s="29"/>
      <c r="J680" s="29"/>
      <c r="K680" s="29"/>
      <c r="L680" s="29"/>
      <c r="M680" s="14"/>
      <c r="N680" s="14"/>
      <c r="O680" s="14"/>
      <c r="P680" s="14"/>
    </row>
    <row r="681" spans="2:16" x14ac:dyDescent="0.25">
      <c r="B681" s="14"/>
      <c r="C681" s="14"/>
      <c r="D681" s="29"/>
      <c r="E681" s="29"/>
      <c r="F681" s="14"/>
      <c r="G681" s="29"/>
      <c r="H681" s="29"/>
      <c r="I681" s="29"/>
      <c r="J681" s="29"/>
      <c r="K681" s="29"/>
      <c r="L681" s="29"/>
      <c r="M681" s="14"/>
      <c r="N681" s="14"/>
      <c r="O681" s="14"/>
      <c r="P681" s="14"/>
    </row>
    <row r="682" spans="2:16" x14ac:dyDescent="0.25">
      <c r="B682" s="14"/>
      <c r="C682" s="14"/>
      <c r="D682" s="29"/>
      <c r="E682" s="29"/>
      <c r="F682" s="14"/>
      <c r="G682" s="29"/>
      <c r="H682" s="29"/>
      <c r="I682" s="29"/>
      <c r="J682" s="29"/>
      <c r="K682" s="29"/>
      <c r="L682" s="29"/>
      <c r="M682" s="14"/>
      <c r="N682" s="14"/>
      <c r="O682" s="14"/>
      <c r="P682" s="14"/>
    </row>
    <row r="683" spans="2:16" x14ac:dyDescent="0.25">
      <c r="B683" s="14"/>
      <c r="C683" s="14"/>
      <c r="D683" s="29"/>
      <c r="E683" s="29"/>
      <c r="F683" s="14"/>
      <c r="G683" s="29"/>
      <c r="H683" s="29"/>
      <c r="I683" s="29"/>
      <c r="J683" s="29"/>
      <c r="K683" s="29"/>
      <c r="L683" s="29"/>
      <c r="M683" s="14"/>
      <c r="N683" s="14"/>
      <c r="O683" s="14"/>
      <c r="P683" s="14"/>
    </row>
    <row r="684" spans="2:16" x14ac:dyDescent="0.25">
      <c r="B684" s="14"/>
      <c r="C684" s="14"/>
      <c r="D684" s="29"/>
      <c r="E684" s="29"/>
      <c r="F684" s="14"/>
      <c r="G684" s="29"/>
      <c r="H684" s="29"/>
      <c r="I684" s="29"/>
      <c r="J684" s="29"/>
      <c r="K684" s="29"/>
      <c r="L684" s="29"/>
      <c r="M684" s="14"/>
      <c r="N684" s="14"/>
      <c r="O684" s="14"/>
      <c r="P684" s="14"/>
    </row>
    <row r="685" spans="2:16" x14ac:dyDescent="0.25">
      <c r="B685" s="14"/>
      <c r="C685" s="14"/>
      <c r="D685" s="29"/>
      <c r="E685" s="29"/>
      <c r="F685" s="14"/>
      <c r="G685" s="29"/>
      <c r="H685" s="29"/>
      <c r="I685" s="29"/>
      <c r="J685" s="29"/>
      <c r="K685" s="29"/>
      <c r="L685" s="29"/>
      <c r="M685" s="14"/>
      <c r="N685" s="14"/>
      <c r="O685" s="14"/>
      <c r="P685" s="14"/>
    </row>
    <row r="686" spans="2:16" x14ac:dyDescent="0.25">
      <c r="B686" s="14"/>
      <c r="C686" s="14"/>
      <c r="D686" s="29"/>
      <c r="E686" s="29"/>
      <c r="F686" s="14"/>
      <c r="G686" s="29"/>
      <c r="H686" s="29"/>
      <c r="I686" s="29"/>
      <c r="J686" s="29"/>
      <c r="K686" s="29"/>
      <c r="L686" s="29"/>
      <c r="M686" s="14"/>
      <c r="N686" s="14"/>
      <c r="O686" s="14"/>
      <c r="P686" s="14"/>
    </row>
    <row r="687" spans="2:16" x14ac:dyDescent="0.25">
      <c r="B687" s="14"/>
      <c r="C687" s="14"/>
      <c r="D687" s="29"/>
      <c r="E687" s="29"/>
      <c r="F687" s="14"/>
      <c r="G687" s="29"/>
      <c r="H687" s="29"/>
      <c r="I687" s="29"/>
      <c r="J687" s="29"/>
      <c r="K687" s="29"/>
      <c r="L687" s="29"/>
      <c r="M687" s="14"/>
      <c r="N687" s="14"/>
      <c r="O687" s="14"/>
      <c r="P687" s="14"/>
    </row>
    <row r="688" spans="2:16" x14ac:dyDescent="0.25">
      <c r="B688" s="14"/>
      <c r="C688" s="14"/>
      <c r="D688" s="29"/>
      <c r="E688" s="29"/>
      <c r="F688" s="14"/>
      <c r="G688" s="29"/>
      <c r="H688" s="29"/>
      <c r="I688" s="29"/>
      <c r="J688" s="29"/>
      <c r="K688" s="29"/>
      <c r="L688" s="29"/>
      <c r="M688" s="14"/>
      <c r="N688" s="14"/>
      <c r="O688" s="14"/>
      <c r="P688" s="14"/>
    </row>
    <row r="689" spans="2:16" x14ac:dyDescent="0.25">
      <c r="B689" s="14"/>
      <c r="C689" s="14"/>
      <c r="D689" s="29"/>
      <c r="E689" s="29"/>
      <c r="F689" s="14"/>
      <c r="G689" s="29"/>
      <c r="H689" s="29"/>
      <c r="I689" s="29"/>
      <c r="J689" s="29"/>
      <c r="K689" s="29"/>
      <c r="L689" s="29"/>
      <c r="M689" s="14"/>
      <c r="N689" s="14"/>
      <c r="O689" s="14"/>
      <c r="P689" s="14"/>
    </row>
    <row r="690" spans="2:16" x14ac:dyDescent="0.25">
      <c r="B690" s="14"/>
      <c r="C690" s="14"/>
      <c r="D690" s="29"/>
      <c r="E690" s="29"/>
      <c r="F690" s="14"/>
      <c r="G690" s="29"/>
      <c r="H690" s="29"/>
      <c r="I690" s="29"/>
      <c r="J690" s="29"/>
      <c r="K690" s="29"/>
      <c r="L690" s="29"/>
      <c r="M690" s="14"/>
      <c r="N690" s="14"/>
      <c r="O690" s="14"/>
      <c r="P690" s="14"/>
    </row>
    <row r="691" spans="2:16" x14ac:dyDescent="0.25">
      <c r="B691" s="14"/>
      <c r="C691" s="14"/>
      <c r="D691" s="29"/>
      <c r="E691" s="29"/>
      <c r="F691" s="14"/>
      <c r="G691" s="29"/>
      <c r="H691" s="29"/>
      <c r="I691" s="29"/>
      <c r="J691" s="29"/>
      <c r="K691" s="29"/>
      <c r="L691" s="29"/>
      <c r="M691" s="14"/>
      <c r="N691" s="14"/>
      <c r="O691" s="14"/>
      <c r="P691" s="14"/>
    </row>
    <row r="692" spans="2:16" x14ac:dyDescent="0.25">
      <c r="B692" s="14"/>
      <c r="C692" s="14"/>
      <c r="D692" s="29"/>
      <c r="E692" s="29"/>
      <c r="F692" s="14"/>
      <c r="G692" s="29"/>
      <c r="H692" s="29"/>
      <c r="I692" s="29"/>
      <c r="J692" s="29"/>
      <c r="K692" s="29"/>
      <c r="L692" s="29"/>
      <c r="M692" s="14"/>
      <c r="N692" s="14"/>
      <c r="O692" s="14"/>
      <c r="P692" s="14"/>
    </row>
    <row r="693" spans="2:16" x14ac:dyDescent="0.25">
      <c r="B693" s="14"/>
      <c r="C693" s="14"/>
      <c r="D693" s="29"/>
      <c r="E693" s="29"/>
      <c r="F693" s="14"/>
      <c r="G693" s="29"/>
      <c r="H693" s="29"/>
      <c r="I693" s="29"/>
      <c r="J693" s="29"/>
      <c r="K693" s="29"/>
      <c r="L693" s="29"/>
      <c r="M693" s="14"/>
      <c r="N693" s="14"/>
      <c r="O693" s="14"/>
      <c r="P693" s="14"/>
    </row>
    <row r="694" spans="2:16" x14ac:dyDescent="0.25">
      <c r="B694" s="14"/>
      <c r="C694" s="14"/>
      <c r="D694" s="29"/>
      <c r="E694" s="29"/>
      <c r="F694" s="14"/>
      <c r="G694" s="29"/>
      <c r="H694" s="29"/>
      <c r="I694" s="29"/>
      <c r="J694" s="29"/>
      <c r="K694" s="29"/>
      <c r="L694" s="29"/>
      <c r="M694" s="14"/>
      <c r="N694" s="14"/>
      <c r="O694" s="14"/>
      <c r="P694" s="14"/>
    </row>
    <row r="695" spans="2:16" x14ac:dyDescent="0.25">
      <c r="B695" s="14"/>
      <c r="C695" s="14"/>
      <c r="D695" s="29"/>
      <c r="E695" s="29"/>
      <c r="F695" s="14"/>
      <c r="G695" s="29"/>
      <c r="H695" s="29"/>
      <c r="I695" s="29"/>
      <c r="J695" s="29"/>
      <c r="K695" s="29"/>
      <c r="L695" s="29"/>
      <c r="M695" s="14"/>
      <c r="N695" s="14"/>
      <c r="O695" s="14"/>
      <c r="P695" s="14"/>
    </row>
    <row r="696" spans="2:16" x14ac:dyDescent="0.25">
      <c r="B696" s="14"/>
      <c r="C696" s="14"/>
      <c r="D696" s="29"/>
      <c r="E696" s="29"/>
      <c r="F696" s="14"/>
      <c r="G696" s="29"/>
      <c r="H696" s="29"/>
      <c r="I696" s="29"/>
      <c r="J696" s="29"/>
      <c r="K696" s="29"/>
      <c r="L696" s="29"/>
      <c r="M696" s="14"/>
      <c r="N696" s="14"/>
      <c r="O696" s="14"/>
      <c r="P696" s="14"/>
    </row>
    <row r="697" spans="2:16" x14ac:dyDescent="0.25">
      <c r="B697" s="14"/>
      <c r="C697" s="14"/>
      <c r="D697" s="29"/>
      <c r="E697" s="29"/>
      <c r="F697" s="14"/>
      <c r="G697" s="29"/>
      <c r="H697" s="29"/>
      <c r="I697" s="29"/>
      <c r="J697" s="29"/>
      <c r="K697" s="29"/>
      <c r="L697" s="29"/>
      <c r="M697" s="14"/>
      <c r="N697" s="14"/>
      <c r="O697" s="14"/>
      <c r="P697" s="14"/>
    </row>
    <row r="698" spans="2:16" x14ac:dyDescent="0.25">
      <c r="B698" s="14"/>
      <c r="C698" s="14"/>
      <c r="D698" s="29"/>
      <c r="E698" s="29"/>
      <c r="F698" s="14"/>
      <c r="G698" s="29"/>
      <c r="H698" s="29"/>
      <c r="I698" s="29"/>
      <c r="J698" s="29"/>
      <c r="K698" s="29"/>
      <c r="L698" s="29"/>
      <c r="M698" s="14"/>
      <c r="N698" s="14"/>
      <c r="O698" s="14"/>
      <c r="P698" s="14"/>
    </row>
    <row r="699" spans="2:16" x14ac:dyDescent="0.25">
      <c r="B699" s="14"/>
      <c r="C699" s="14"/>
      <c r="D699" s="29"/>
      <c r="E699" s="29"/>
      <c r="F699" s="14"/>
      <c r="G699" s="29"/>
      <c r="H699" s="29"/>
      <c r="I699" s="29"/>
      <c r="J699" s="29"/>
      <c r="K699" s="29"/>
      <c r="L699" s="29"/>
      <c r="M699" s="14"/>
      <c r="N699" s="14"/>
      <c r="O699" s="14"/>
      <c r="P699" s="14"/>
    </row>
    <row r="700" spans="2:16" x14ac:dyDescent="0.25">
      <c r="B700" s="14"/>
      <c r="C700" s="14"/>
      <c r="D700" s="29"/>
      <c r="E700" s="29"/>
      <c r="F700" s="14"/>
      <c r="G700" s="29"/>
      <c r="H700" s="29"/>
      <c r="I700" s="29"/>
      <c r="J700" s="29"/>
      <c r="K700" s="29"/>
      <c r="L700" s="29"/>
      <c r="M700" s="14"/>
      <c r="N700" s="14"/>
      <c r="O700" s="14"/>
      <c r="P700" s="14"/>
    </row>
    <row r="701" spans="2:16" x14ac:dyDescent="0.25">
      <c r="B701" s="14"/>
      <c r="C701" s="14"/>
      <c r="D701" s="29"/>
      <c r="E701" s="29"/>
      <c r="F701" s="14"/>
      <c r="G701" s="29"/>
      <c r="H701" s="29"/>
      <c r="I701" s="29"/>
      <c r="J701" s="29"/>
      <c r="K701" s="29"/>
      <c r="L701" s="29"/>
      <c r="M701" s="14"/>
      <c r="N701" s="14"/>
      <c r="O701" s="14"/>
      <c r="P701" s="14"/>
    </row>
    <row r="702" spans="2:16" x14ac:dyDescent="0.25">
      <c r="B702" s="14"/>
      <c r="C702" s="14"/>
      <c r="D702" s="29"/>
      <c r="E702" s="29"/>
      <c r="F702" s="14"/>
      <c r="G702" s="29"/>
      <c r="H702" s="29"/>
      <c r="I702" s="29"/>
      <c r="J702" s="29"/>
      <c r="K702" s="29"/>
      <c r="L702" s="29"/>
      <c r="M702" s="14"/>
      <c r="N702" s="14"/>
      <c r="O702" s="14"/>
      <c r="P702" s="14"/>
    </row>
    <row r="703" spans="2:16" x14ac:dyDescent="0.25">
      <c r="B703" s="14"/>
      <c r="C703" s="14"/>
      <c r="D703" s="29"/>
      <c r="E703" s="29"/>
      <c r="F703" s="14"/>
      <c r="G703" s="29"/>
      <c r="H703" s="29"/>
      <c r="I703" s="29"/>
      <c r="J703" s="29"/>
      <c r="K703" s="29"/>
      <c r="L703" s="29"/>
      <c r="M703" s="14"/>
      <c r="N703" s="14"/>
      <c r="O703" s="14"/>
      <c r="P703" s="14"/>
    </row>
    <row r="704" spans="2:16" x14ac:dyDescent="0.25">
      <c r="B704" s="14"/>
      <c r="C704" s="14"/>
      <c r="D704" s="29"/>
      <c r="E704" s="29"/>
      <c r="F704" s="14"/>
      <c r="G704" s="29"/>
      <c r="H704" s="29"/>
      <c r="I704" s="29"/>
      <c r="J704" s="29"/>
      <c r="K704" s="29"/>
      <c r="L704" s="29"/>
      <c r="M704" s="14"/>
      <c r="N704" s="14"/>
      <c r="O704" s="14"/>
      <c r="P704" s="14"/>
    </row>
    <row r="705" spans="2:16" x14ac:dyDescent="0.25">
      <c r="B705" s="14"/>
      <c r="C705" s="14"/>
      <c r="D705" s="29"/>
      <c r="E705" s="29"/>
      <c r="F705" s="14"/>
      <c r="G705" s="29"/>
      <c r="H705" s="29"/>
      <c r="I705" s="29"/>
      <c r="J705" s="29"/>
      <c r="K705" s="29"/>
      <c r="L705" s="29"/>
      <c r="M705" s="14"/>
      <c r="N705" s="14"/>
      <c r="O705" s="14"/>
      <c r="P705" s="14"/>
    </row>
    <row r="706" spans="2:16" x14ac:dyDescent="0.25">
      <c r="B706" s="14"/>
      <c r="C706" s="14"/>
      <c r="D706" s="29"/>
      <c r="E706" s="29"/>
      <c r="F706" s="14"/>
      <c r="G706" s="29"/>
      <c r="H706" s="29"/>
      <c r="I706" s="29"/>
      <c r="J706" s="29"/>
      <c r="K706" s="29"/>
      <c r="L706" s="29"/>
      <c r="M706" s="14"/>
      <c r="N706" s="14"/>
      <c r="O706" s="14"/>
      <c r="P706" s="14"/>
    </row>
    <row r="707" spans="2:16" x14ac:dyDescent="0.25">
      <c r="B707" s="14"/>
      <c r="C707" s="14"/>
      <c r="D707" s="29"/>
      <c r="E707" s="29"/>
      <c r="F707" s="14"/>
      <c r="G707" s="29"/>
      <c r="H707" s="29"/>
      <c r="I707" s="29"/>
      <c r="J707" s="29"/>
      <c r="K707" s="29"/>
      <c r="L707" s="29"/>
      <c r="M707" s="14"/>
      <c r="N707" s="14"/>
      <c r="O707" s="14"/>
      <c r="P707" s="14"/>
    </row>
    <row r="708" spans="2:16" x14ac:dyDescent="0.25">
      <c r="B708" s="14"/>
      <c r="C708" s="14"/>
      <c r="D708" s="29"/>
      <c r="E708" s="29"/>
      <c r="F708" s="14"/>
      <c r="G708" s="29"/>
      <c r="H708" s="29"/>
      <c r="I708" s="29"/>
      <c r="J708" s="29"/>
      <c r="K708" s="29"/>
      <c r="L708" s="29"/>
      <c r="M708" s="14"/>
      <c r="N708" s="14"/>
      <c r="O708" s="14"/>
      <c r="P708" s="14"/>
    </row>
    <row r="709" spans="2:16" x14ac:dyDescent="0.25">
      <c r="B709" s="14"/>
      <c r="C709" s="14"/>
      <c r="D709" s="29"/>
      <c r="E709" s="29"/>
      <c r="F709" s="14"/>
      <c r="G709" s="29"/>
      <c r="H709" s="29"/>
      <c r="I709" s="29"/>
      <c r="J709" s="29"/>
      <c r="K709" s="29"/>
      <c r="L709" s="29"/>
      <c r="M709" s="14"/>
      <c r="N709" s="14"/>
      <c r="O709" s="14"/>
      <c r="P709" s="14"/>
    </row>
    <row r="710" spans="2:16" x14ac:dyDescent="0.25">
      <c r="B710" s="14"/>
      <c r="C710" s="14"/>
      <c r="D710" s="29"/>
      <c r="E710" s="29"/>
      <c r="F710" s="14"/>
      <c r="G710" s="29"/>
      <c r="H710" s="29"/>
      <c r="I710" s="29"/>
      <c r="J710" s="29"/>
      <c r="K710" s="29"/>
      <c r="L710" s="29"/>
      <c r="M710" s="14"/>
      <c r="N710" s="14"/>
      <c r="O710" s="14"/>
      <c r="P710" s="14"/>
    </row>
    <row r="711" spans="2:16" x14ac:dyDescent="0.25">
      <c r="B711" s="14"/>
      <c r="C711" s="14"/>
      <c r="D711" s="29"/>
      <c r="E711" s="29"/>
      <c r="F711" s="14"/>
      <c r="G711" s="29"/>
      <c r="H711" s="29"/>
      <c r="I711" s="29"/>
      <c r="J711" s="29"/>
      <c r="K711" s="29"/>
      <c r="L711" s="29"/>
      <c r="M711" s="14"/>
      <c r="N711" s="14"/>
      <c r="O711" s="14"/>
      <c r="P711" s="14"/>
    </row>
    <row r="712" spans="2:16" x14ac:dyDescent="0.25">
      <c r="B712" s="14"/>
      <c r="C712" s="14"/>
      <c r="D712" s="29"/>
      <c r="E712" s="29"/>
      <c r="F712" s="14"/>
      <c r="G712" s="29"/>
      <c r="H712" s="29"/>
      <c r="I712" s="29"/>
      <c r="J712" s="29"/>
      <c r="K712" s="29"/>
      <c r="L712" s="29"/>
      <c r="M712" s="14"/>
      <c r="N712" s="14"/>
      <c r="O712" s="14"/>
      <c r="P712" s="14"/>
    </row>
    <row r="713" spans="2:16" x14ac:dyDescent="0.25">
      <c r="B713" s="14"/>
      <c r="C713" s="14"/>
      <c r="D713" s="29"/>
      <c r="E713" s="29"/>
      <c r="F713" s="14"/>
      <c r="G713" s="29"/>
      <c r="H713" s="29"/>
      <c r="I713" s="29"/>
      <c r="J713" s="29"/>
      <c r="K713" s="29"/>
      <c r="L713" s="29"/>
      <c r="M713" s="14"/>
      <c r="N713" s="14"/>
      <c r="O713" s="14"/>
      <c r="P713" s="14"/>
    </row>
    <row r="714" spans="2:16" x14ac:dyDescent="0.25">
      <c r="B714" s="14"/>
      <c r="C714" s="14"/>
      <c r="D714" s="29"/>
      <c r="E714" s="29"/>
      <c r="F714" s="14"/>
      <c r="G714" s="29"/>
      <c r="H714" s="29"/>
      <c r="I714" s="29"/>
      <c r="J714" s="29"/>
      <c r="K714" s="29"/>
      <c r="L714" s="29"/>
      <c r="M714" s="14"/>
      <c r="N714" s="14"/>
      <c r="O714" s="14"/>
      <c r="P714" s="14"/>
    </row>
    <row r="715" spans="2:16" x14ac:dyDescent="0.25">
      <c r="B715" s="14"/>
      <c r="C715" s="14"/>
      <c r="D715" s="29"/>
      <c r="E715" s="29"/>
      <c r="F715" s="14"/>
      <c r="G715" s="29"/>
      <c r="H715" s="29"/>
      <c r="I715" s="29"/>
      <c r="J715" s="29"/>
      <c r="K715" s="29"/>
      <c r="L715" s="29"/>
      <c r="M715" s="14"/>
      <c r="N715" s="14"/>
      <c r="O715" s="14"/>
      <c r="P715" s="14"/>
    </row>
    <row r="716" spans="2:16" x14ac:dyDescent="0.25">
      <c r="B716" s="14"/>
      <c r="C716" s="14"/>
      <c r="D716" s="29"/>
      <c r="E716" s="29"/>
      <c r="F716" s="14"/>
      <c r="G716" s="29"/>
      <c r="H716" s="29"/>
      <c r="I716" s="29"/>
      <c r="J716" s="29"/>
      <c r="K716" s="29"/>
      <c r="L716" s="29"/>
      <c r="M716" s="14"/>
      <c r="N716" s="14"/>
      <c r="O716" s="14"/>
      <c r="P716" s="14"/>
    </row>
    <row r="717" spans="2:16" x14ac:dyDescent="0.25">
      <c r="B717" s="14"/>
      <c r="C717" s="14"/>
      <c r="D717" s="29"/>
      <c r="E717" s="29"/>
      <c r="F717" s="14"/>
      <c r="G717" s="29"/>
      <c r="H717" s="29"/>
      <c r="I717" s="29"/>
      <c r="J717" s="29"/>
      <c r="K717" s="29"/>
      <c r="L717" s="29"/>
      <c r="M717" s="14"/>
      <c r="N717" s="14"/>
      <c r="O717" s="14"/>
      <c r="P717" s="14"/>
    </row>
    <row r="718" spans="2:16" x14ac:dyDescent="0.25">
      <c r="B718" s="14"/>
      <c r="C718" s="14"/>
      <c r="D718" s="29"/>
      <c r="E718" s="29"/>
      <c r="F718" s="14"/>
      <c r="G718" s="29"/>
      <c r="H718" s="29"/>
      <c r="I718" s="29"/>
      <c r="J718" s="29"/>
      <c r="K718" s="29"/>
      <c r="L718" s="29"/>
      <c r="M718" s="14"/>
      <c r="N718" s="14"/>
      <c r="O718" s="14"/>
      <c r="P718" s="14"/>
    </row>
    <row r="719" spans="2:16" x14ac:dyDescent="0.25">
      <c r="B719" s="14"/>
      <c r="C719" s="14"/>
      <c r="D719" s="29"/>
      <c r="E719" s="29"/>
      <c r="F719" s="14"/>
      <c r="G719" s="29"/>
      <c r="H719" s="29"/>
      <c r="I719" s="29"/>
      <c r="J719" s="29"/>
      <c r="K719" s="29"/>
      <c r="L719" s="29"/>
      <c r="M719" s="14"/>
      <c r="N719" s="14"/>
      <c r="O719" s="14"/>
      <c r="P719" s="14"/>
    </row>
    <row r="720" spans="2:16" x14ac:dyDescent="0.25">
      <c r="B720" s="14"/>
      <c r="C720" s="14"/>
      <c r="D720" s="29"/>
      <c r="E720" s="29"/>
      <c r="F720" s="14"/>
      <c r="G720" s="29"/>
      <c r="H720" s="29"/>
      <c r="I720" s="29"/>
      <c r="J720" s="29"/>
      <c r="K720" s="29"/>
      <c r="L720" s="29"/>
      <c r="M720" s="14"/>
      <c r="N720" s="14"/>
      <c r="O720" s="14"/>
      <c r="P720" s="14"/>
    </row>
    <row r="721" spans="2:16" x14ac:dyDescent="0.25">
      <c r="B721" s="14"/>
      <c r="C721" s="14"/>
      <c r="D721" s="29"/>
      <c r="E721" s="29"/>
      <c r="F721" s="14"/>
      <c r="G721" s="29"/>
      <c r="H721" s="29"/>
      <c r="I721" s="29"/>
      <c r="J721" s="29"/>
      <c r="K721" s="29"/>
      <c r="L721" s="29"/>
      <c r="M721" s="14"/>
      <c r="N721" s="14"/>
      <c r="O721" s="14"/>
      <c r="P721" s="14"/>
    </row>
    <row r="722" spans="2:16" x14ac:dyDescent="0.25">
      <c r="B722" s="14"/>
      <c r="C722" s="14"/>
      <c r="D722" s="29"/>
      <c r="E722" s="29"/>
      <c r="F722" s="14"/>
      <c r="G722" s="29"/>
      <c r="H722" s="29"/>
      <c r="I722" s="29"/>
      <c r="J722" s="29"/>
      <c r="K722" s="29"/>
      <c r="L722" s="29"/>
      <c r="M722" s="14"/>
      <c r="N722" s="14"/>
      <c r="O722" s="14"/>
      <c r="P722" s="14"/>
    </row>
    <row r="723" spans="2:16" x14ac:dyDescent="0.25">
      <c r="B723" s="14"/>
      <c r="C723" s="14"/>
      <c r="D723" s="29"/>
      <c r="E723" s="29"/>
      <c r="F723" s="14"/>
      <c r="G723" s="29"/>
      <c r="H723" s="29"/>
      <c r="I723" s="29"/>
      <c r="J723" s="29"/>
      <c r="K723" s="29"/>
      <c r="L723" s="29"/>
      <c r="M723" s="14"/>
      <c r="N723" s="14"/>
      <c r="O723" s="14"/>
      <c r="P723" s="14"/>
    </row>
    <row r="724" spans="2:16" x14ac:dyDescent="0.25">
      <c r="B724" s="14"/>
      <c r="C724" s="14"/>
      <c r="D724" s="29"/>
      <c r="E724" s="29"/>
      <c r="F724" s="14"/>
      <c r="G724" s="29"/>
      <c r="H724" s="29"/>
      <c r="I724" s="29"/>
      <c r="J724" s="29"/>
      <c r="K724" s="29"/>
      <c r="L724" s="29"/>
      <c r="M724" s="14"/>
      <c r="N724" s="14"/>
      <c r="O724" s="14"/>
      <c r="P724" s="14"/>
    </row>
    <row r="725" spans="2:16" x14ac:dyDescent="0.25">
      <c r="B725" s="14"/>
      <c r="C725" s="14"/>
      <c r="D725" s="29"/>
      <c r="E725" s="29"/>
      <c r="F725" s="14"/>
      <c r="G725" s="29"/>
      <c r="H725" s="29"/>
      <c r="I725" s="29"/>
      <c r="J725" s="29"/>
      <c r="K725" s="29"/>
      <c r="L725" s="29"/>
      <c r="M725" s="14"/>
      <c r="N725" s="14"/>
      <c r="O725" s="14"/>
      <c r="P725" s="14"/>
    </row>
    <row r="726" spans="2:16" x14ac:dyDescent="0.25">
      <c r="B726" s="14"/>
      <c r="C726" s="14"/>
      <c r="D726" s="29"/>
      <c r="E726" s="29"/>
      <c r="F726" s="14"/>
      <c r="G726" s="29"/>
      <c r="H726" s="29"/>
      <c r="I726" s="29"/>
      <c r="J726" s="29"/>
      <c r="K726" s="29"/>
      <c r="L726" s="29"/>
      <c r="M726" s="14"/>
      <c r="N726" s="14"/>
      <c r="O726" s="14"/>
      <c r="P726" s="14"/>
    </row>
    <row r="727" spans="2:16" x14ac:dyDescent="0.25">
      <c r="B727" s="14"/>
      <c r="C727" s="14"/>
      <c r="D727" s="29"/>
      <c r="E727" s="29"/>
      <c r="F727" s="14"/>
      <c r="G727" s="29"/>
      <c r="H727" s="29"/>
      <c r="I727" s="29"/>
      <c r="J727" s="29"/>
      <c r="K727" s="29"/>
      <c r="L727" s="29"/>
      <c r="M727" s="14"/>
      <c r="N727" s="14"/>
      <c r="O727" s="14"/>
      <c r="P727" s="14"/>
    </row>
    <row r="728" spans="2:16" x14ac:dyDescent="0.25">
      <c r="B728" s="14"/>
      <c r="C728" s="14"/>
      <c r="D728" s="29"/>
      <c r="E728" s="29"/>
      <c r="F728" s="14"/>
      <c r="G728" s="29"/>
      <c r="H728" s="29"/>
      <c r="I728" s="29"/>
      <c r="J728" s="29"/>
      <c r="K728" s="29"/>
      <c r="L728" s="29"/>
      <c r="M728" s="14"/>
      <c r="N728" s="14"/>
      <c r="O728" s="14"/>
      <c r="P728" s="14"/>
    </row>
    <row r="729" spans="2:16" x14ac:dyDescent="0.25">
      <c r="B729" s="14"/>
      <c r="C729" s="14"/>
      <c r="D729" s="29"/>
      <c r="E729" s="29"/>
      <c r="F729" s="14"/>
      <c r="G729" s="29"/>
      <c r="H729" s="29"/>
      <c r="I729" s="29"/>
      <c r="J729" s="29"/>
      <c r="K729" s="29"/>
      <c r="L729" s="29"/>
      <c r="M729" s="14"/>
      <c r="N729" s="14"/>
      <c r="O729" s="14"/>
      <c r="P729" s="14"/>
    </row>
    <row r="730" spans="2:16" x14ac:dyDescent="0.25">
      <c r="B730" s="14"/>
      <c r="C730" s="14"/>
      <c r="D730" s="29"/>
      <c r="E730" s="29"/>
      <c r="F730" s="14"/>
      <c r="G730" s="29"/>
      <c r="H730" s="29"/>
      <c r="I730" s="29"/>
      <c r="J730" s="29"/>
      <c r="K730" s="29"/>
      <c r="L730" s="29"/>
      <c r="M730" s="14"/>
      <c r="N730" s="14"/>
      <c r="O730" s="14"/>
      <c r="P730" s="14"/>
    </row>
    <row r="731" spans="2:16" x14ac:dyDescent="0.25">
      <c r="B731" s="14"/>
      <c r="C731" s="14"/>
      <c r="D731" s="29"/>
      <c r="E731" s="29"/>
      <c r="F731" s="14"/>
      <c r="G731" s="29"/>
      <c r="H731" s="29"/>
      <c r="I731" s="29"/>
      <c r="J731" s="29"/>
      <c r="K731" s="29"/>
      <c r="L731" s="29"/>
      <c r="M731" s="14"/>
      <c r="N731" s="14"/>
      <c r="O731" s="14"/>
      <c r="P731" s="14"/>
    </row>
    <row r="732" spans="2:16" x14ac:dyDescent="0.25">
      <c r="B732" s="14"/>
      <c r="C732" s="14"/>
      <c r="D732" s="29"/>
      <c r="E732" s="29"/>
      <c r="F732" s="14"/>
      <c r="G732" s="29"/>
      <c r="H732" s="29"/>
      <c r="I732" s="29"/>
      <c r="J732" s="29"/>
      <c r="K732" s="29"/>
      <c r="L732" s="29"/>
      <c r="M732" s="14"/>
      <c r="N732" s="14"/>
      <c r="O732" s="14"/>
      <c r="P732" s="14"/>
    </row>
    <row r="733" spans="2:16" x14ac:dyDescent="0.25">
      <c r="B733" s="14"/>
      <c r="C733" s="14"/>
      <c r="D733" s="29"/>
      <c r="E733" s="29"/>
      <c r="F733" s="14"/>
      <c r="G733" s="29"/>
      <c r="H733" s="29"/>
      <c r="I733" s="29"/>
      <c r="J733" s="29"/>
      <c r="K733" s="29"/>
      <c r="L733" s="29"/>
      <c r="M733" s="14"/>
      <c r="N733" s="14"/>
      <c r="O733" s="14"/>
      <c r="P733" s="14"/>
    </row>
    <row r="734" spans="2:16" x14ac:dyDescent="0.25">
      <c r="B734" s="14"/>
      <c r="C734" s="14"/>
      <c r="D734" s="29"/>
      <c r="E734" s="29"/>
      <c r="F734" s="14"/>
      <c r="G734" s="29"/>
      <c r="H734" s="29"/>
      <c r="I734" s="29"/>
      <c r="J734" s="29"/>
      <c r="K734" s="29"/>
      <c r="L734" s="29"/>
      <c r="M734" s="14"/>
      <c r="N734" s="14"/>
      <c r="O734" s="14"/>
      <c r="P734" s="14"/>
    </row>
    <row r="735" spans="2:16" x14ac:dyDescent="0.25">
      <c r="B735" s="14"/>
      <c r="C735" s="14"/>
      <c r="D735" s="29"/>
      <c r="E735" s="29"/>
      <c r="F735" s="14"/>
      <c r="G735" s="29"/>
      <c r="H735" s="29"/>
      <c r="I735" s="29"/>
      <c r="J735" s="29"/>
      <c r="K735" s="29"/>
      <c r="L735" s="29"/>
      <c r="M735" s="14"/>
      <c r="N735" s="14"/>
      <c r="O735" s="14"/>
      <c r="P735" s="14"/>
    </row>
    <row r="736" spans="2:16" x14ac:dyDescent="0.25">
      <c r="B736" s="14"/>
      <c r="C736" s="14"/>
      <c r="D736" s="29"/>
      <c r="E736" s="29"/>
      <c r="F736" s="14"/>
      <c r="G736" s="29"/>
      <c r="H736" s="29"/>
      <c r="I736" s="29"/>
      <c r="J736" s="29"/>
      <c r="K736" s="29"/>
      <c r="L736" s="29"/>
      <c r="M736" s="14"/>
      <c r="N736" s="14"/>
      <c r="O736" s="14"/>
      <c r="P736" s="14"/>
    </row>
    <row r="737" spans="2:16" x14ac:dyDescent="0.25">
      <c r="B737" s="14"/>
      <c r="C737" s="14"/>
      <c r="D737" s="29"/>
      <c r="E737" s="29"/>
      <c r="F737" s="14"/>
      <c r="G737" s="29"/>
      <c r="H737" s="29"/>
      <c r="I737" s="29"/>
      <c r="J737" s="29"/>
      <c r="K737" s="29"/>
      <c r="L737" s="29"/>
      <c r="M737" s="14"/>
      <c r="N737" s="14"/>
      <c r="O737" s="14"/>
      <c r="P737" s="14"/>
    </row>
    <row r="738" spans="2:16" x14ac:dyDescent="0.25">
      <c r="B738" s="14"/>
      <c r="C738" s="14"/>
      <c r="D738" s="29"/>
      <c r="E738" s="29"/>
      <c r="F738" s="14"/>
      <c r="G738" s="29"/>
      <c r="H738" s="29"/>
      <c r="I738" s="29"/>
      <c r="J738" s="29"/>
      <c r="K738" s="29"/>
      <c r="L738" s="29"/>
      <c r="M738" s="14"/>
      <c r="N738" s="14"/>
      <c r="O738" s="14"/>
      <c r="P738" s="14"/>
    </row>
    <row r="739" spans="2:16" x14ac:dyDescent="0.25">
      <c r="B739" s="14"/>
      <c r="C739" s="14"/>
      <c r="D739" s="29"/>
      <c r="E739" s="29"/>
      <c r="F739" s="14"/>
      <c r="G739" s="29"/>
      <c r="H739" s="29"/>
      <c r="I739" s="29"/>
      <c r="J739" s="29"/>
      <c r="K739" s="29"/>
      <c r="L739" s="29"/>
      <c r="M739" s="14"/>
      <c r="N739" s="14"/>
      <c r="O739" s="14"/>
      <c r="P739" s="14"/>
    </row>
    <row r="740" spans="2:16" x14ac:dyDescent="0.25">
      <c r="B740" s="14"/>
      <c r="C740" s="14"/>
      <c r="D740" s="29"/>
      <c r="E740" s="29"/>
      <c r="F740" s="14"/>
      <c r="G740" s="29"/>
      <c r="H740" s="29"/>
      <c r="I740" s="29"/>
      <c r="J740" s="29"/>
      <c r="K740" s="29"/>
      <c r="L740" s="29"/>
      <c r="M740" s="14"/>
      <c r="N740" s="14"/>
      <c r="O740" s="14"/>
      <c r="P740" s="14"/>
    </row>
    <row r="741" spans="2:16" x14ac:dyDescent="0.25">
      <c r="B741" s="14"/>
      <c r="C741" s="14"/>
      <c r="D741" s="29"/>
      <c r="E741" s="29"/>
      <c r="F741" s="14"/>
      <c r="G741" s="29"/>
      <c r="H741" s="29"/>
      <c r="I741" s="29"/>
      <c r="J741" s="29"/>
      <c r="K741" s="29"/>
      <c r="L741" s="29"/>
      <c r="M741" s="14"/>
      <c r="N741" s="14"/>
      <c r="O741" s="14"/>
      <c r="P741" s="14"/>
    </row>
    <row r="742" spans="2:16" x14ac:dyDescent="0.25">
      <c r="B742" s="14"/>
      <c r="C742" s="14"/>
      <c r="D742" s="29"/>
      <c r="E742" s="29"/>
      <c r="F742" s="14"/>
      <c r="G742" s="29"/>
      <c r="H742" s="29"/>
      <c r="I742" s="29"/>
      <c r="J742" s="29"/>
      <c r="K742" s="29"/>
      <c r="L742" s="29"/>
      <c r="M742" s="14"/>
      <c r="N742" s="14"/>
      <c r="O742" s="14"/>
      <c r="P742" s="14"/>
    </row>
    <row r="743" spans="2:16" x14ac:dyDescent="0.25">
      <c r="B743" s="14"/>
      <c r="C743" s="14"/>
      <c r="D743" s="29"/>
      <c r="E743" s="29"/>
      <c r="F743" s="14"/>
      <c r="G743" s="29"/>
      <c r="H743" s="29"/>
      <c r="I743" s="29"/>
      <c r="J743" s="29"/>
      <c r="K743" s="29"/>
      <c r="L743" s="29"/>
      <c r="M743" s="14"/>
      <c r="N743" s="14"/>
      <c r="O743" s="14"/>
      <c r="P743" s="14"/>
    </row>
    <row r="744" spans="2:16" x14ac:dyDescent="0.25">
      <c r="B744" s="14"/>
      <c r="C744" s="14"/>
      <c r="D744" s="29"/>
      <c r="E744" s="29"/>
      <c r="F744" s="14"/>
      <c r="G744" s="29"/>
      <c r="H744" s="29"/>
      <c r="I744" s="29"/>
      <c r="J744" s="29"/>
      <c r="K744" s="29"/>
      <c r="L744" s="29"/>
      <c r="M744" s="14"/>
      <c r="N744" s="14"/>
      <c r="O744" s="14"/>
      <c r="P744" s="14"/>
    </row>
    <row r="745" spans="2:16" x14ac:dyDescent="0.25">
      <c r="B745" s="14"/>
      <c r="C745" s="14"/>
      <c r="D745" s="29"/>
      <c r="E745" s="29"/>
      <c r="F745" s="14"/>
      <c r="G745" s="29"/>
      <c r="H745" s="29"/>
      <c r="I745" s="29"/>
      <c r="J745" s="29"/>
      <c r="K745" s="29"/>
      <c r="L745" s="29"/>
      <c r="M745" s="14"/>
      <c r="N745" s="14"/>
      <c r="O745" s="14"/>
      <c r="P745" s="14"/>
    </row>
    <row r="746" spans="2:16" x14ac:dyDescent="0.25">
      <c r="B746" s="14"/>
      <c r="C746" s="14"/>
      <c r="D746" s="29"/>
      <c r="E746" s="29"/>
      <c r="F746" s="14"/>
      <c r="G746" s="29"/>
      <c r="H746" s="29"/>
      <c r="I746" s="29"/>
      <c r="J746" s="29"/>
      <c r="K746" s="29"/>
      <c r="L746" s="29"/>
      <c r="M746" s="14"/>
      <c r="N746" s="14"/>
      <c r="O746" s="14"/>
      <c r="P746" s="14"/>
    </row>
    <row r="747" spans="2:16" x14ac:dyDescent="0.25">
      <c r="B747" s="14"/>
      <c r="C747" s="14"/>
      <c r="D747" s="29"/>
      <c r="E747" s="29"/>
      <c r="F747" s="14"/>
      <c r="G747" s="29"/>
      <c r="H747" s="29"/>
      <c r="I747" s="29"/>
      <c r="J747" s="29"/>
      <c r="K747" s="29"/>
      <c r="L747" s="29"/>
      <c r="M747" s="14"/>
      <c r="N747" s="14"/>
      <c r="O747" s="14"/>
      <c r="P747" s="14"/>
    </row>
    <row r="748" spans="2:16" x14ac:dyDescent="0.25">
      <c r="B748" s="14"/>
      <c r="C748" s="14"/>
      <c r="D748" s="29"/>
      <c r="E748" s="29"/>
      <c r="F748" s="14"/>
      <c r="G748" s="29"/>
      <c r="H748" s="29"/>
      <c r="I748" s="29"/>
      <c r="J748" s="29"/>
      <c r="K748" s="29"/>
      <c r="L748" s="29"/>
      <c r="M748" s="14"/>
      <c r="N748" s="14"/>
      <c r="O748" s="14"/>
      <c r="P748" s="14"/>
    </row>
    <row r="749" spans="2:16" x14ac:dyDescent="0.25">
      <c r="B749" s="14"/>
      <c r="C749" s="14"/>
      <c r="D749" s="29"/>
      <c r="E749" s="29"/>
      <c r="F749" s="14"/>
      <c r="G749" s="29"/>
      <c r="H749" s="29"/>
      <c r="I749" s="29"/>
      <c r="J749" s="29"/>
      <c r="K749" s="29"/>
      <c r="L749" s="29"/>
      <c r="M749" s="14"/>
      <c r="N749" s="14"/>
      <c r="O749" s="14"/>
      <c r="P749" s="14"/>
    </row>
    <row r="750" spans="2:16" x14ac:dyDescent="0.25">
      <c r="B750" s="14"/>
      <c r="C750" s="14"/>
      <c r="D750" s="29"/>
      <c r="E750" s="29"/>
      <c r="F750" s="14"/>
      <c r="G750" s="29"/>
      <c r="H750" s="29"/>
      <c r="I750" s="29"/>
      <c r="J750" s="29"/>
      <c r="K750" s="29"/>
      <c r="L750" s="29"/>
      <c r="M750" s="14"/>
      <c r="N750" s="14"/>
      <c r="O750" s="14"/>
      <c r="P750" s="14"/>
    </row>
    <row r="751" spans="2:16" x14ac:dyDescent="0.25">
      <c r="B751" s="14"/>
      <c r="C751" s="14"/>
      <c r="D751" s="29"/>
      <c r="E751" s="29"/>
      <c r="F751" s="14"/>
      <c r="G751" s="29"/>
      <c r="H751" s="29"/>
      <c r="I751" s="29"/>
      <c r="J751" s="29"/>
      <c r="K751" s="29"/>
      <c r="L751" s="29"/>
      <c r="M751" s="14"/>
      <c r="N751" s="14"/>
      <c r="O751" s="14"/>
      <c r="P751" s="14"/>
    </row>
    <row r="752" spans="2:16" x14ac:dyDescent="0.25">
      <c r="B752" s="14"/>
      <c r="C752" s="14"/>
      <c r="D752" s="29"/>
      <c r="E752" s="29"/>
      <c r="F752" s="14"/>
      <c r="G752" s="29"/>
      <c r="H752" s="29"/>
      <c r="I752" s="29"/>
      <c r="J752" s="29"/>
      <c r="K752" s="29"/>
      <c r="L752" s="29"/>
      <c r="M752" s="14"/>
      <c r="N752" s="14"/>
      <c r="O752" s="14"/>
      <c r="P752" s="14"/>
    </row>
    <row r="753" spans="2:16" x14ac:dyDescent="0.25">
      <c r="B753" s="14"/>
      <c r="C753" s="14"/>
      <c r="D753" s="29"/>
      <c r="E753" s="29"/>
      <c r="F753" s="14"/>
      <c r="G753" s="29"/>
      <c r="H753" s="29"/>
      <c r="I753" s="29"/>
      <c r="J753" s="29"/>
      <c r="K753" s="29"/>
      <c r="L753" s="29"/>
      <c r="M753" s="14"/>
      <c r="N753" s="14"/>
      <c r="O753" s="14"/>
      <c r="P753" s="14"/>
    </row>
    <row r="754" spans="2:16" x14ac:dyDescent="0.25">
      <c r="B754" s="14"/>
      <c r="C754" s="14"/>
      <c r="D754" s="29"/>
      <c r="E754" s="29"/>
      <c r="F754" s="14"/>
      <c r="G754" s="29"/>
      <c r="H754" s="29"/>
      <c r="I754" s="29"/>
      <c r="J754" s="29"/>
      <c r="K754" s="29"/>
      <c r="L754" s="29"/>
      <c r="M754" s="14"/>
      <c r="N754" s="14"/>
      <c r="O754" s="14"/>
      <c r="P754" s="14"/>
    </row>
    <row r="755" spans="2:16" x14ac:dyDescent="0.25">
      <c r="B755" s="14"/>
      <c r="C755" s="14"/>
      <c r="D755" s="29"/>
      <c r="E755" s="29"/>
      <c r="F755" s="14"/>
      <c r="G755" s="29"/>
      <c r="H755" s="29"/>
      <c r="I755" s="29"/>
      <c r="J755" s="29"/>
      <c r="K755" s="29"/>
      <c r="L755" s="29"/>
      <c r="M755" s="14"/>
      <c r="N755" s="14"/>
      <c r="O755" s="14"/>
      <c r="P755" s="14"/>
    </row>
    <row r="756" spans="2:16" x14ac:dyDescent="0.25">
      <c r="B756" s="14"/>
      <c r="C756" s="14"/>
      <c r="D756" s="29"/>
      <c r="E756" s="29"/>
      <c r="F756" s="14"/>
      <c r="G756" s="29"/>
      <c r="H756" s="29"/>
      <c r="I756" s="29"/>
      <c r="J756" s="29"/>
      <c r="K756" s="29"/>
      <c r="L756" s="29"/>
      <c r="M756" s="14"/>
      <c r="N756" s="14"/>
      <c r="O756" s="14"/>
      <c r="P756" s="14"/>
    </row>
    <row r="757" spans="2:16" x14ac:dyDescent="0.25">
      <c r="B757" s="14"/>
      <c r="C757" s="14"/>
      <c r="D757" s="29"/>
      <c r="E757" s="29"/>
      <c r="F757" s="14"/>
      <c r="G757" s="29"/>
      <c r="H757" s="29"/>
      <c r="I757" s="29"/>
      <c r="J757" s="29"/>
      <c r="K757" s="29"/>
      <c r="L757" s="29"/>
      <c r="M757" s="14"/>
      <c r="N757" s="14"/>
      <c r="O757" s="14"/>
      <c r="P757" s="14"/>
    </row>
    <row r="758" spans="2:16" x14ac:dyDescent="0.25">
      <c r="B758" s="14"/>
      <c r="C758" s="14"/>
      <c r="D758" s="29"/>
      <c r="E758" s="29"/>
      <c r="F758" s="14"/>
      <c r="G758" s="29"/>
      <c r="H758" s="29"/>
      <c r="I758" s="29"/>
      <c r="J758" s="29"/>
      <c r="K758" s="29"/>
      <c r="L758" s="29"/>
      <c r="M758" s="14"/>
      <c r="N758" s="14"/>
      <c r="O758" s="14"/>
      <c r="P758" s="14"/>
    </row>
    <row r="759" spans="2:16" x14ac:dyDescent="0.25">
      <c r="B759" s="14"/>
      <c r="C759" s="14"/>
      <c r="D759" s="29"/>
      <c r="E759" s="29"/>
      <c r="F759" s="14"/>
      <c r="G759" s="29"/>
      <c r="H759" s="29"/>
      <c r="I759" s="29"/>
      <c r="J759" s="29"/>
      <c r="K759" s="29"/>
      <c r="L759" s="29"/>
      <c r="M759" s="14"/>
      <c r="N759" s="14"/>
      <c r="O759" s="14"/>
      <c r="P759" s="14"/>
    </row>
    <row r="760" spans="2:16" x14ac:dyDescent="0.25">
      <c r="B760" s="14"/>
      <c r="C760" s="14"/>
      <c r="D760" s="29"/>
      <c r="E760" s="29"/>
      <c r="F760" s="14"/>
      <c r="G760" s="29"/>
      <c r="H760" s="29"/>
      <c r="I760" s="29"/>
      <c r="J760" s="29"/>
      <c r="K760" s="29"/>
      <c r="L760" s="29"/>
      <c r="M760" s="14"/>
      <c r="N760" s="14"/>
      <c r="O760" s="14"/>
      <c r="P760" s="14"/>
    </row>
    <row r="761" spans="2:16" x14ac:dyDescent="0.25">
      <c r="B761" s="14"/>
      <c r="C761" s="14"/>
      <c r="D761" s="29"/>
      <c r="E761" s="29"/>
      <c r="F761" s="14"/>
      <c r="G761" s="29"/>
      <c r="H761" s="29"/>
      <c r="I761" s="29"/>
      <c r="J761" s="29"/>
      <c r="K761" s="29"/>
      <c r="L761" s="29"/>
      <c r="M761" s="14"/>
      <c r="N761" s="14"/>
      <c r="O761" s="14"/>
      <c r="P761" s="14"/>
    </row>
    <row r="762" spans="2:16" x14ac:dyDescent="0.25">
      <c r="B762" s="14"/>
      <c r="C762" s="14"/>
      <c r="D762" s="29"/>
      <c r="E762" s="29"/>
      <c r="F762" s="14"/>
      <c r="G762" s="29"/>
      <c r="H762" s="29"/>
      <c r="I762" s="29"/>
      <c r="J762" s="29"/>
      <c r="K762" s="29"/>
      <c r="L762" s="29"/>
      <c r="M762" s="14"/>
      <c r="N762" s="14"/>
      <c r="O762" s="14"/>
      <c r="P762" s="14"/>
    </row>
    <row r="763" spans="2:16" x14ac:dyDescent="0.25">
      <c r="B763" s="14"/>
      <c r="C763" s="14"/>
      <c r="D763" s="29"/>
      <c r="E763" s="29"/>
      <c r="F763" s="14"/>
      <c r="G763" s="29"/>
      <c r="H763" s="29"/>
      <c r="I763" s="29"/>
      <c r="J763" s="29"/>
      <c r="K763" s="29"/>
      <c r="L763" s="29"/>
      <c r="M763" s="14"/>
      <c r="N763" s="14"/>
      <c r="O763" s="14"/>
      <c r="P763" s="14"/>
    </row>
    <row r="764" spans="2:16" x14ac:dyDescent="0.25">
      <c r="B764" s="14"/>
      <c r="C764" s="14"/>
      <c r="D764" s="29"/>
      <c r="E764" s="29"/>
      <c r="F764" s="14"/>
      <c r="G764" s="29"/>
      <c r="H764" s="29"/>
      <c r="I764" s="29"/>
      <c r="J764" s="29"/>
      <c r="K764" s="29"/>
      <c r="L764" s="29"/>
      <c r="M764" s="14"/>
      <c r="N764" s="14"/>
      <c r="O764" s="14"/>
      <c r="P764" s="14"/>
    </row>
    <row r="765" spans="2:16" x14ac:dyDescent="0.25">
      <c r="B765" s="14"/>
      <c r="C765" s="14"/>
      <c r="D765" s="29"/>
      <c r="E765" s="29"/>
      <c r="F765" s="14"/>
      <c r="G765" s="29"/>
      <c r="H765" s="29"/>
      <c r="I765" s="29"/>
      <c r="J765" s="29"/>
      <c r="K765" s="29"/>
      <c r="L765" s="29"/>
      <c r="M765" s="14"/>
      <c r="N765" s="14"/>
      <c r="O765" s="14"/>
      <c r="P765" s="14"/>
    </row>
    <row r="766" spans="2:16" x14ac:dyDescent="0.25">
      <c r="B766" s="14"/>
      <c r="C766" s="14"/>
      <c r="D766" s="29"/>
      <c r="E766" s="29"/>
      <c r="F766" s="14"/>
      <c r="G766" s="29"/>
      <c r="H766" s="29"/>
      <c r="I766" s="29"/>
      <c r="J766" s="29"/>
      <c r="K766" s="29"/>
      <c r="L766" s="29"/>
      <c r="M766" s="14"/>
      <c r="N766" s="14"/>
      <c r="O766" s="14"/>
      <c r="P766" s="14"/>
    </row>
    <row r="767" spans="2:16" x14ac:dyDescent="0.25">
      <c r="B767" s="14"/>
      <c r="C767" s="14"/>
      <c r="D767" s="29"/>
      <c r="E767" s="29"/>
      <c r="F767" s="14"/>
      <c r="G767" s="29"/>
      <c r="H767" s="29"/>
      <c r="I767" s="29"/>
      <c r="J767" s="29"/>
      <c r="K767" s="29"/>
      <c r="L767" s="29"/>
      <c r="M767" s="14"/>
      <c r="N767" s="14"/>
      <c r="O767" s="14"/>
      <c r="P767" s="14"/>
    </row>
    <row r="768" spans="2:16" x14ac:dyDescent="0.25">
      <c r="B768" s="14"/>
      <c r="C768" s="14"/>
      <c r="D768" s="29"/>
      <c r="E768" s="29"/>
      <c r="F768" s="14"/>
      <c r="G768" s="29"/>
      <c r="H768" s="29"/>
      <c r="I768" s="29"/>
      <c r="J768" s="29"/>
      <c r="K768" s="29"/>
      <c r="L768" s="29"/>
      <c r="M768" s="14"/>
      <c r="N768" s="14"/>
      <c r="O768" s="14"/>
      <c r="P768" s="14"/>
    </row>
    <row r="769" spans="2:16" x14ac:dyDescent="0.25">
      <c r="B769" s="14"/>
      <c r="C769" s="14"/>
      <c r="D769" s="29"/>
      <c r="E769" s="29"/>
      <c r="F769" s="14"/>
      <c r="G769" s="29"/>
      <c r="H769" s="29"/>
      <c r="I769" s="29"/>
      <c r="J769" s="29"/>
      <c r="K769" s="29"/>
      <c r="L769" s="29"/>
      <c r="M769" s="14"/>
      <c r="N769" s="14"/>
      <c r="O769" s="14"/>
      <c r="P769" s="14"/>
    </row>
    <row r="770" spans="2:16" x14ac:dyDescent="0.25">
      <c r="B770" s="14"/>
      <c r="C770" s="14"/>
      <c r="D770" s="29"/>
      <c r="E770" s="29"/>
      <c r="F770" s="14"/>
      <c r="G770" s="29"/>
      <c r="H770" s="29"/>
      <c r="I770" s="29"/>
      <c r="J770" s="29"/>
      <c r="K770" s="29"/>
      <c r="L770" s="29"/>
      <c r="M770" s="14"/>
      <c r="N770" s="14"/>
      <c r="O770" s="14"/>
      <c r="P770" s="14"/>
    </row>
    <row r="771" spans="2:16" x14ac:dyDescent="0.25">
      <c r="B771" s="14"/>
      <c r="C771" s="14"/>
      <c r="D771" s="29"/>
      <c r="E771" s="29"/>
      <c r="F771" s="14"/>
      <c r="G771" s="29"/>
      <c r="H771" s="29"/>
      <c r="I771" s="29"/>
      <c r="J771" s="29"/>
      <c r="K771" s="29"/>
      <c r="L771" s="29"/>
      <c r="M771" s="14"/>
      <c r="N771" s="14"/>
      <c r="O771" s="14"/>
      <c r="P771" s="14"/>
    </row>
    <row r="772" spans="2:16" x14ac:dyDescent="0.25">
      <c r="B772" s="14"/>
      <c r="C772" s="14"/>
      <c r="D772" s="29"/>
      <c r="E772" s="29"/>
      <c r="F772" s="14"/>
      <c r="G772" s="29"/>
      <c r="H772" s="29"/>
      <c r="I772" s="29"/>
      <c r="J772" s="29"/>
      <c r="K772" s="29"/>
      <c r="L772" s="29"/>
      <c r="M772" s="14"/>
      <c r="N772" s="14"/>
      <c r="O772" s="14"/>
      <c r="P772" s="14"/>
    </row>
    <row r="773" spans="2:16" x14ac:dyDescent="0.25">
      <c r="B773" s="14"/>
      <c r="C773" s="14"/>
      <c r="D773" s="29"/>
      <c r="E773" s="29"/>
      <c r="F773" s="14"/>
      <c r="G773" s="29"/>
      <c r="H773" s="29"/>
      <c r="I773" s="29"/>
      <c r="J773" s="29"/>
      <c r="K773" s="29"/>
      <c r="L773" s="29"/>
      <c r="M773" s="14"/>
      <c r="N773" s="14"/>
      <c r="O773" s="14"/>
      <c r="P773" s="14"/>
    </row>
    <row r="774" spans="2:16" x14ac:dyDescent="0.25">
      <c r="B774" s="14"/>
      <c r="C774" s="14"/>
      <c r="D774" s="29"/>
      <c r="E774" s="29"/>
      <c r="F774" s="14"/>
      <c r="G774" s="29"/>
      <c r="H774" s="29"/>
      <c r="I774" s="29"/>
      <c r="J774" s="29"/>
      <c r="K774" s="29"/>
      <c r="L774" s="29"/>
      <c r="M774" s="14"/>
      <c r="N774" s="14"/>
      <c r="O774" s="14"/>
      <c r="P774" s="14"/>
    </row>
    <row r="775" spans="2:16" x14ac:dyDescent="0.25">
      <c r="B775" s="14"/>
      <c r="C775" s="14"/>
      <c r="D775" s="29"/>
      <c r="E775" s="29"/>
      <c r="F775" s="14"/>
      <c r="G775" s="29"/>
      <c r="H775" s="29"/>
      <c r="I775" s="29"/>
      <c r="J775" s="29"/>
      <c r="K775" s="29"/>
      <c r="L775" s="29"/>
      <c r="M775" s="14"/>
      <c r="N775" s="14"/>
      <c r="O775" s="14"/>
      <c r="P775" s="14"/>
    </row>
    <row r="776" spans="2:16" x14ac:dyDescent="0.25">
      <c r="B776" s="14"/>
      <c r="C776" s="14"/>
      <c r="D776" s="29"/>
      <c r="E776" s="29"/>
      <c r="F776" s="14"/>
      <c r="G776" s="29"/>
      <c r="H776" s="29"/>
      <c r="I776" s="29"/>
      <c r="J776" s="29"/>
      <c r="K776" s="29"/>
      <c r="L776" s="29"/>
      <c r="M776" s="14"/>
      <c r="N776" s="14"/>
      <c r="O776" s="14"/>
      <c r="P776" s="14"/>
    </row>
    <row r="777" spans="2:16" x14ac:dyDescent="0.25">
      <c r="B777" s="14"/>
      <c r="C777" s="14"/>
      <c r="D777" s="29"/>
      <c r="E777" s="29"/>
      <c r="F777" s="14"/>
      <c r="G777" s="29"/>
      <c r="H777" s="29"/>
      <c r="I777" s="29"/>
      <c r="J777" s="29"/>
      <c r="K777" s="29"/>
      <c r="L777" s="29"/>
      <c r="M777" s="14"/>
      <c r="N777" s="14"/>
      <c r="O777" s="14"/>
      <c r="P777" s="14"/>
    </row>
    <row r="778" spans="2:16" x14ac:dyDescent="0.25">
      <c r="B778" s="14"/>
      <c r="C778" s="14"/>
      <c r="D778" s="29"/>
      <c r="E778" s="29"/>
      <c r="F778" s="14"/>
      <c r="G778" s="29"/>
      <c r="H778" s="29"/>
      <c r="I778" s="29"/>
      <c r="J778" s="29"/>
      <c r="K778" s="29"/>
      <c r="L778" s="29"/>
      <c r="M778" s="14"/>
      <c r="N778" s="14"/>
      <c r="O778" s="14"/>
      <c r="P778" s="14"/>
    </row>
    <row r="779" spans="2:16" x14ac:dyDescent="0.25">
      <c r="B779" s="14"/>
      <c r="C779" s="14"/>
      <c r="D779" s="29"/>
      <c r="E779" s="29"/>
      <c r="F779" s="14"/>
      <c r="G779" s="29"/>
      <c r="H779" s="29"/>
      <c r="I779" s="29"/>
      <c r="J779" s="29"/>
      <c r="K779" s="29"/>
      <c r="L779" s="29"/>
      <c r="M779" s="14"/>
      <c r="N779" s="14"/>
      <c r="O779" s="14"/>
      <c r="P779" s="14"/>
    </row>
    <row r="780" spans="2:16" x14ac:dyDescent="0.25">
      <c r="B780" s="14"/>
      <c r="C780" s="14"/>
      <c r="D780" s="29"/>
      <c r="E780" s="29"/>
      <c r="F780" s="14"/>
      <c r="G780" s="29"/>
      <c r="H780" s="29"/>
      <c r="I780" s="29"/>
      <c r="J780" s="29"/>
      <c r="K780" s="29"/>
      <c r="L780" s="29"/>
      <c r="M780" s="14"/>
      <c r="N780" s="14"/>
      <c r="O780" s="14"/>
      <c r="P780" s="14"/>
    </row>
    <row r="781" spans="2:16" x14ac:dyDescent="0.25">
      <c r="B781" s="14"/>
      <c r="C781" s="14"/>
      <c r="D781" s="29"/>
      <c r="E781" s="29"/>
      <c r="F781" s="14"/>
      <c r="G781" s="29"/>
      <c r="H781" s="29"/>
      <c r="I781" s="29"/>
      <c r="J781" s="29"/>
      <c r="K781" s="29"/>
      <c r="L781" s="29"/>
      <c r="M781" s="14"/>
      <c r="N781" s="14"/>
      <c r="O781" s="14"/>
      <c r="P781" s="14"/>
    </row>
    <row r="782" spans="2:16" x14ac:dyDescent="0.25">
      <c r="B782" s="14"/>
      <c r="C782" s="14"/>
      <c r="D782" s="29"/>
      <c r="E782" s="29"/>
      <c r="F782" s="14"/>
      <c r="G782" s="29"/>
      <c r="H782" s="29"/>
      <c r="I782" s="29"/>
      <c r="J782" s="29"/>
      <c r="K782" s="29"/>
      <c r="L782" s="29"/>
      <c r="M782" s="14"/>
      <c r="N782" s="14"/>
      <c r="O782" s="14"/>
      <c r="P782" s="14"/>
    </row>
    <row r="783" spans="2:16" x14ac:dyDescent="0.25">
      <c r="B783" s="14"/>
      <c r="C783" s="14"/>
      <c r="D783" s="29"/>
      <c r="E783" s="29"/>
      <c r="F783" s="14"/>
      <c r="G783" s="29"/>
      <c r="H783" s="29"/>
      <c r="I783" s="29"/>
      <c r="J783" s="29"/>
      <c r="K783" s="29"/>
      <c r="L783" s="29"/>
      <c r="M783" s="14"/>
      <c r="N783" s="14"/>
      <c r="O783" s="14"/>
      <c r="P783" s="14"/>
    </row>
    <row r="784" spans="2:16" x14ac:dyDescent="0.25">
      <c r="B784" s="14"/>
      <c r="C784" s="14"/>
      <c r="D784" s="29"/>
      <c r="E784" s="29"/>
      <c r="F784" s="14"/>
      <c r="G784" s="29"/>
      <c r="H784" s="29"/>
      <c r="I784" s="29"/>
      <c r="J784" s="29"/>
      <c r="K784" s="29"/>
      <c r="L784" s="29"/>
      <c r="M784" s="14"/>
      <c r="N784" s="14"/>
      <c r="O784" s="14"/>
      <c r="P784" s="14"/>
    </row>
    <row r="785" spans="2:16" x14ac:dyDescent="0.25">
      <c r="B785" s="14"/>
      <c r="C785" s="14"/>
      <c r="D785" s="29"/>
      <c r="E785" s="29"/>
      <c r="F785" s="14"/>
      <c r="G785" s="29"/>
      <c r="H785" s="29"/>
      <c r="I785" s="29"/>
      <c r="J785" s="29"/>
      <c r="K785" s="29"/>
      <c r="L785" s="29"/>
      <c r="M785" s="14"/>
      <c r="N785" s="14"/>
      <c r="O785" s="14"/>
      <c r="P785" s="14"/>
    </row>
    <row r="786" spans="2:16" x14ac:dyDescent="0.25">
      <c r="B786" s="14"/>
      <c r="C786" s="14"/>
      <c r="D786" s="29"/>
      <c r="E786" s="29"/>
      <c r="F786" s="14"/>
      <c r="G786" s="29"/>
      <c r="H786" s="29"/>
      <c r="I786" s="29"/>
      <c r="J786" s="29"/>
      <c r="K786" s="29"/>
      <c r="L786" s="29"/>
      <c r="M786" s="14"/>
      <c r="N786" s="14"/>
      <c r="O786" s="14"/>
      <c r="P786" s="14"/>
    </row>
    <row r="787" spans="2:16" x14ac:dyDescent="0.25">
      <c r="B787" s="14"/>
      <c r="C787" s="14"/>
      <c r="D787" s="29"/>
      <c r="E787" s="29"/>
      <c r="F787" s="14"/>
      <c r="G787" s="29"/>
      <c r="H787" s="29"/>
      <c r="I787" s="29"/>
      <c r="J787" s="29"/>
      <c r="K787" s="29"/>
      <c r="L787" s="29"/>
      <c r="M787" s="14"/>
      <c r="N787" s="14"/>
      <c r="O787" s="14"/>
      <c r="P787" s="14"/>
    </row>
    <row r="788" spans="2:16" x14ac:dyDescent="0.25">
      <c r="B788" s="14"/>
      <c r="C788" s="14"/>
      <c r="D788" s="29"/>
      <c r="E788" s="29"/>
      <c r="F788" s="14"/>
      <c r="G788" s="29"/>
      <c r="H788" s="29"/>
      <c r="I788" s="29"/>
      <c r="J788" s="29"/>
      <c r="K788" s="29"/>
      <c r="L788" s="29"/>
      <c r="M788" s="14"/>
      <c r="N788" s="14"/>
      <c r="O788" s="14"/>
      <c r="P788" s="14"/>
    </row>
    <row r="789" spans="2:16" x14ac:dyDescent="0.25">
      <c r="B789" s="14"/>
      <c r="C789" s="14"/>
      <c r="D789" s="29"/>
      <c r="E789" s="29"/>
      <c r="F789" s="14"/>
      <c r="G789" s="29"/>
      <c r="H789" s="29"/>
      <c r="I789" s="29"/>
      <c r="J789" s="29"/>
      <c r="K789" s="29"/>
      <c r="L789" s="29"/>
      <c r="M789" s="14"/>
      <c r="N789" s="14"/>
      <c r="O789" s="14"/>
      <c r="P789" s="14"/>
    </row>
    <row r="790" spans="2:16" x14ac:dyDescent="0.25">
      <c r="B790" s="14"/>
      <c r="C790" s="14"/>
      <c r="D790" s="29"/>
      <c r="E790" s="29"/>
      <c r="F790" s="14"/>
      <c r="G790" s="29"/>
      <c r="H790" s="29"/>
      <c r="I790" s="29"/>
      <c r="J790" s="29"/>
      <c r="K790" s="29"/>
      <c r="L790" s="29"/>
      <c r="M790" s="14"/>
      <c r="N790" s="14"/>
      <c r="O790" s="14"/>
      <c r="P790" s="14"/>
    </row>
    <row r="791" spans="2:16" x14ac:dyDescent="0.25">
      <c r="B791" s="14"/>
      <c r="C791" s="14"/>
      <c r="D791" s="29"/>
      <c r="E791" s="29"/>
      <c r="F791" s="14"/>
      <c r="G791" s="29"/>
      <c r="H791" s="29"/>
      <c r="I791" s="29"/>
      <c r="J791" s="29"/>
      <c r="K791" s="29"/>
      <c r="L791" s="29"/>
      <c r="M791" s="14"/>
      <c r="N791" s="14"/>
      <c r="O791" s="14"/>
      <c r="P791" s="14"/>
    </row>
    <row r="792" spans="2:16" x14ac:dyDescent="0.25">
      <c r="B792" s="14"/>
      <c r="C792" s="14"/>
      <c r="D792" s="29"/>
      <c r="E792" s="29"/>
      <c r="F792" s="14"/>
      <c r="G792" s="29"/>
      <c r="H792" s="29"/>
      <c r="I792" s="29"/>
      <c r="J792" s="29"/>
      <c r="K792" s="29"/>
      <c r="L792" s="29"/>
      <c r="M792" s="14"/>
      <c r="N792" s="14"/>
      <c r="O792" s="14"/>
      <c r="P792" s="14"/>
    </row>
    <row r="793" spans="2:16" x14ac:dyDescent="0.25">
      <c r="B793" s="14"/>
      <c r="C793" s="14"/>
      <c r="D793" s="29"/>
      <c r="E793" s="29"/>
      <c r="F793" s="14"/>
      <c r="G793" s="29"/>
      <c r="H793" s="29"/>
      <c r="I793" s="29"/>
      <c r="J793" s="29"/>
      <c r="K793" s="29"/>
      <c r="L793" s="29"/>
      <c r="M793" s="14"/>
      <c r="N793" s="14"/>
      <c r="O793" s="14"/>
      <c r="P793" s="14"/>
    </row>
    <row r="794" spans="2:16" x14ac:dyDescent="0.25">
      <c r="B794" s="14"/>
      <c r="C794" s="14"/>
      <c r="D794" s="29"/>
      <c r="E794" s="29"/>
      <c r="F794" s="14"/>
      <c r="G794" s="29"/>
      <c r="H794" s="29"/>
      <c r="I794" s="29"/>
      <c r="J794" s="29"/>
      <c r="K794" s="29"/>
      <c r="L794" s="29"/>
      <c r="M794" s="14"/>
      <c r="N794" s="14"/>
      <c r="O794" s="14"/>
      <c r="P794" s="14"/>
    </row>
    <row r="795" spans="2:16" x14ac:dyDescent="0.25">
      <c r="B795" s="14"/>
      <c r="C795" s="14"/>
      <c r="D795" s="29"/>
      <c r="E795" s="29"/>
      <c r="F795" s="14"/>
      <c r="G795" s="29"/>
      <c r="H795" s="29"/>
      <c r="I795" s="29"/>
      <c r="J795" s="29"/>
      <c r="K795" s="29"/>
      <c r="L795" s="29"/>
      <c r="M795" s="14"/>
      <c r="N795" s="14"/>
      <c r="O795" s="14"/>
      <c r="P795" s="14"/>
    </row>
    <row r="796" spans="2:16" x14ac:dyDescent="0.25">
      <c r="B796" s="14"/>
      <c r="C796" s="14"/>
      <c r="D796" s="29"/>
      <c r="E796" s="29"/>
      <c r="F796" s="14"/>
      <c r="G796" s="29"/>
      <c r="H796" s="29"/>
      <c r="I796" s="29"/>
      <c r="J796" s="29"/>
      <c r="K796" s="29"/>
      <c r="L796" s="29"/>
      <c r="M796" s="14"/>
      <c r="N796" s="14"/>
      <c r="O796" s="14"/>
      <c r="P796" s="14"/>
    </row>
    <row r="797" spans="2:16" x14ac:dyDescent="0.25">
      <c r="B797" s="14"/>
      <c r="C797" s="14"/>
      <c r="D797" s="29"/>
      <c r="E797" s="29"/>
      <c r="F797" s="14"/>
      <c r="G797" s="29"/>
      <c r="H797" s="29"/>
      <c r="I797" s="29"/>
      <c r="J797" s="29"/>
      <c r="K797" s="29"/>
      <c r="L797" s="29"/>
      <c r="M797" s="14"/>
      <c r="N797" s="14"/>
      <c r="O797" s="14"/>
      <c r="P797" s="14"/>
    </row>
    <row r="798" spans="2:16" x14ac:dyDescent="0.25">
      <c r="B798" s="14"/>
      <c r="C798" s="14"/>
      <c r="D798" s="29"/>
      <c r="E798" s="29"/>
      <c r="F798" s="14"/>
      <c r="G798" s="29"/>
      <c r="H798" s="29"/>
      <c r="I798" s="29"/>
      <c r="J798" s="29"/>
      <c r="K798" s="29"/>
      <c r="L798" s="29"/>
      <c r="M798" s="14"/>
      <c r="N798" s="14"/>
      <c r="O798" s="14"/>
      <c r="P798" s="14"/>
    </row>
    <row r="799" spans="2:16" x14ac:dyDescent="0.25">
      <c r="B799" s="14"/>
      <c r="C799" s="14"/>
      <c r="D799" s="29"/>
      <c r="E799" s="29"/>
      <c r="F799" s="14"/>
      <c r="G799" s="29"/>
      <c r="H799" s="29"/>
      <c r="I799" s="29"/>
      <c r="J799" s="29"/>
      <c r="K799" s="29"/>
      <c r="L799" s="29"/>
      <c r="M799" s="14"/>
      <c r="N799" s="14"/>
      <c r="O799" s="14"/>
      <c r="P799" s="14"/>
    </row>
    <row r="800" spans="2:16" x14ac:dyDescent="0.25">
      <c r="B800" s="14"/>
      <c r="C800" s="14"/>
      <c r="D800" s="29"/>
      <c r="E800" s="29"/>
      <c r="F800" s="14"/>
      <c r="G800" s="29"/>
      <c r="H800" s="29"/>
      <c r="I800" s="29"/>
      <c r="J800" s="29"/>
      <c r="K800" s="29"/>
      <c r="L800" s="29"/>
      <c r="M800" s="14"/>
      <c r="N800" s="14"/>
      <c r="O800" s="14"/>
      <c r="P800" s="14"/>
    </row>
    <row r="801" spans="2:16" x14ac:dyDescent="0.25">
      <c r="B801" s="14"/>
      <c r="C801" s="14"/>
      <c r="D801" s="29"/>
      <c r="E801" s="29"/>
      <c r="F801" s="14"/>
      <c r="G801" s="29"/>
      <c r="H801" s="29"/>
      <c r="I801" s="29"/>
      <c r="J801" s="29"/>
      <c r="K801" s="29"/>
      <c r="L801" s="29"/>
      <c r="M801" s="14"/>
      <c r="N801" s="14"/>
      <c r="O801" s="14"/>
      <c r="P801" s="14"/>
    </row>
    <row r="802" spans="2:16" x14ac:dyDescent="0.25">
      <c r="B802" s="14"/>
      <c r="C802" s="14"/>
      <c r="D802" s="29"/>
      <c r="E802" s="29"/>
      <c r="F802" s="14"/>
      <c r="G802" s="29"/>
      <c r="H802" s="29"/>
      <c r="I802" s="29"/>
      <c r="J802" s="29"/>
      <c r="K802" s="29"/>
      <c r="L802" s="29"/>
      <c r="M802" s="14"/>
      <c r="N802" s="14"/>
      <c r="O802" s="14"/>
      <c r="P802" s="14"/>
    </row>
    <row r="803" spans="2:16" x14ac:dyDescent="0.25">
      <c r="B803" s="14"/>
      <c r="C803" s="14"/>
      <c r="D803" s="29"/>
      <c r="E803" s="29"/>
      <c r="F803" s="14"/>
      <c r="G803" s="29"/>
      <c r="H803" s="29"/>
      <c r="I803" s="29"/>
      <c r="J803" s="29"/>
      <c r="K803" s="29"/>
      <c r="L803" s="29"/>
      <c r="M803" s="14"/>
      <c r="N803" s="14"/>
      <c r="O803" s="14"/>
      <c r="P803" s="14"/>
    </row>
    <row r="804" spans="2:16" x14ac:dyDescent="0.25">
      <c r="B804" s="14"/>
      <c r="C804" s="14"/>
      <c r="D804" s="29"/>
      <c r="E804" s="29"/>
      <c r="F804" s="14"/>
      <c r="G804" s="29"/>
      <c r="H804" s="29"/>
      <c r="I804" s="29"/>
      <c r="J804" s="29"/>
      <c r="K804" s="29"/>
      <c r="L804" s="29"/>
      <c r="M804" s="14"/>
      <c r="N804" s="14"/>
      <c r="O804" s="14"/>
      <c r="P804" s="14"/>
    </row>
    <row r="805" spans="2:16" x14ac:dyDescent="0.25">
      <c r="B805" s="14"/>
      <c r="C805" s="14"/>
      <c r="D805" s="29"/>
      <c r="E805" s="29"/>
      <c r="F805" s="14"/>
      <c r="G805" s="29"/>
      <c r="H805" s="29"/>
      <c r="I805" s="29"/>
      <c r="J805" s="29"/>
      <c r="K805" s="29"/>
      <c r="L805" s="29"/>
      <c r="M805" s="14"/>
      <c r="N805" s="14"/>
      <c r="O805" s="14"/>
      <c r="P805" s="14"/>
    </row>
    <row r="806" spans="2:16" x14ac:dyDescent="0.25">
      <c r="B806" s="14"/>
      <c r="C806" s="14"/>
      <c r="D806" s="29"/>
      <c r="E806" s="29"/>
      <c r="F806" s="14"/>
      <c r="G806" s="29"/>
      <c r="H806" s="29"/>
      <c r="I806" s="29"/>
      <c r="J806" s="29"/>
      <c r="K806" s="29"/>
      <c r="L806" s="29"/>
      <c r="M806" s="14"/>
      <c r="N806" s="14"/>
      <c r="O806" s="14"/>
      <c r="P806" s="14"/>
    </row>
    <row r="807" spans="2:16" x14ac:dyDescent="0.25">
      <c r="B807" s="14"/>
      <c r="C807" s="14"/>
      <c r="D807" s="29"/>
      <c r="E807" s="29"/>
      <c r="F807" s="14"/>
      <c r="G807" s="29"/>
      <c r="H807" s="29"/>
      <c r="I807" s="29"/>
      <c r="J807" s="29"/>
      <c r="K807" s="29"/>
      <c r="L807" s="29"/>
      <c r="M807" s="14"/>
      <c r="N807" s="14"/>
      <c r="O807" s="14"/>
      <c r="P807" s="14"/>
    </row>
    <row r="808" spans="2:16" x14ac:dyDescent="0.25">
      <c r="B808" s="14"/>
      <c r="C808" s="14"/>
      <c r="D808" s="29"/>
      <c r="E808" s="29"/>
      <c r="F808" s="14"/>
      <c r="G808" s="29"/>
      <c r="H808" s="29"/>
      <c r="I808" s="29"/>
      <c r="J808" s="29"/>
      <c r="K808" s="29"/>
      <c r="L808" s="29"/>
      <c r="M808" s="14"/>
      <c r="N808" s="14"/>
      <c r="O808" s="14"/>
      <c r="P808" s="14"/>
    </row>
    <row r="809" spans="2:16" x14ac:dyDescent="0.25">
      <c r="B809" s="14"/>
      <c r="C809" s="14"/>
      <c r="D809" s="29"/>
      <c r="E809" s="29"/>
      <c r="F809" s="14"/>
      <c r="G809" s="29"/>
      <c r="H809" s="29"/>
      <c r="I809" s="29"/>
      <c r="J809" s="29"/>
      <c r="K809" s="29"/>
      <c r="L809" s="29"/>
      <c r="M809" s="14"/>
      <c r="N809" s="14"/>
      <c r="O809" s="14"/>
      <c r="P809" s="14"/>
    </row>
    <row r="810" spans="2:16" x14ac:dyDescent="0.25">
      <c r="B810" s="14"/>
      <c r="C810" s="14"/>
      <c r="D810" s="29"/>
      <c r="E810" s="29"/>
      <c r="F810" s="14"/>
      <c r="G810" s="29"/>
      <c r="H810" s="29"/>
      <c r="I810" s="29"/>
      <c r="J810" s="29"/>
      <c r="K810" s="29"/>
      <c r="L810" s="29"/>
      <c r="M810" s="14"/>
      <c r="N810" s="14"/>
      <c r="O810" s="14"/>
      <c r="P810" s="14"/>
    </row>
    <row r="811" spans="2:16" x14ac:dyDescent="0.25">
      <c r="B811" s="14"/>
      <c r="C811" s="14"/>
      <c r="D811" s="29"/>
      <c r="E811" s="29"/>
      <c r="F811" s="14"/>
      <c r="G811" s="29"/>
      <c r="H811" s="29"/>
      <c r="I811" s="29"/>
      <c r="J811" s="29"/>
      <c r="K811" s="29"/>
      <c r="L811" s="29"/>
      <c r="M811" s="14"/>
      <c r="N811" s="14"/>
      <c r="O811" s="14"/>
      <c r="P811" s="14"/>
    </row>
    <row r="812" spans="2:16" x14ac:dyDescent="0.25">
      <c r="B812" s="14"/>
      <c r="C812" s="14"/>
      <c r="D812" s="29"/>
      <c r="E812" s="29"/>
      <c r="F812" s="14"/>
      <c r="G812" s="29"/>
      <c r="H812" s="29"/>
      <c r="I812" s="29"/>
      <c r="J812" s="29"/>
      <c r="K812" s="29"/>
      <c r="L812" s="29"/>
      <c r="M812" s="14"/>
      <c r="N812" s="14"/>
      <c r="O812" s="14"/>
      <c r="P812" s="14"/>
    </row>
    <row r="813" spans="2:16" x14ac:dyDescent="0.25">
      <c r="B813" s="14"/>
      <c r="C813" s="14"/>
      <c r="D813" s="29"/>
      <c r="E813" s="29"/>
      <c r="F813" s="14"/>
      <c r="G813" s="29"/>
      <c r="H813" s="29"/>
      <c r="I813" s="29"/>
      <c r="J813" s="29"/>
      <c r="K813" s="29"/>
      <c r="L813" s="29"/>
      <c r="M813" s="14"/>
      <c r="N813" s="14"/>
      <c r="O813" s="14"/>
      <c r="P813" s="14"/>
    </row>
    <row r="814" spans="2:16" x14ac:dyDescent="0.25">
      <c r="B814" s="14"/>
      <c r="C814" s="14"/>
      <c r="D814" s="29"/>
      <c r="E814" s="29"/>
      <c r="F814" s="14"/>
      <c r="G814" s="29"/>
      <c r="H814" s="29"/>
      <c r="I814" s="29"/>
      <c r="J814" s="29"/>
      <c r="K814" s="29"/>
      <c r="L814" s="29"/>
      <c r="M814" s="14"/>
      <c r="N814" s="14"/>
      <c r="O814" s="14"/>
      <c r="P814" s="14"/>
    </row>
    <row r="815" spans="2:16" x14ac:dyDescent="0.25">
      <c r="B815" s="14"/>
      <c r="C815" s="14"/>
      <c r="D815" s="29"/>
      <c r="E815" s="29"/>
      <c r="F815" s="14"/>
      <c r="G815" s="29"/>
      <c r="H815" s="29"/>
      <c r="I815" s="29"/>
      <c r="J815" s="29"/>
      <c r="K815" s="29"/>
      <c r="L815" s="29"/>
      <c r="M815" s="14"/>
      <c r="N815" s="14"/>
      <c r="O815" s="14"/>
      <c r="P815" s="14"/>
    </row>
    <row r="816" spans="2:16" x14ac:dyDescent="0.25">
      <c r="B816" s="14"/>
      <c r="C816" s="14"/>
      <c r="D816" s="29"/>
      <c r="E816" s="29"/>
      <c r="F816" s="14"/>
      <c r="G816" s="29"/>
      <c r="H816" s="29"/>
      <c r="I816" s="29"/>
      <c r="J816" s="29"/>
      <c r="K816" s="29"/>
      <c r="L816" s="29"/>
      <c r="M816" s="14"/>
      <c r="N816" s="14"/>
      <c r="O816" s="14"/>
      <c r="P816" s="14"/>
    </row>
    <row r="817" spans="2:16" x14ac:dyDescent="0.25">
      <c r="B817" s="14"/>
      <c r="C817" s="14"/>
      <c r="D817" s="29"/>
      <c r="E817" s="29"/>
      <c r="F817" s="14"/>
      <c r="G817" s="29"/>
      <c r="H817" s="29"/>
      <c r="I817" s="29"/>
      <c r="J817" s="29"/>
      <c r="K817" s="29"/>
      <c r="L817" s="29"/>
      <c r="M817" s="14"/>
      <c r="N817" s="14"/>
      <c r="O817" s="14"/>
      <c r="P817" s="14"/>
    </row>
    <row r="818" spans="2:16" x14ac:dyDescent="0.25">
      <c r="B818" s="14"/>
      <c r="C818" s="14"/>
      <c r="D818" s="29"/>
      <c r="E818" s="29"/>
      <c r="F818" s="14"/>
      <c r="G818" s="29"/>
      <c r="H818" s="29"/>
      <c r="I818" s="29"/>
      <c r="J818" s="29"/>
      <c r="K818" s="29"/>
      <c r="L818" s="29"/>
      <c r="M818" s="14"/>
      <c r="N818" s="14"/>
      <c r="O818" s="14"/>
      <c r="P818" s="14"/>
    </row>
    <row r="819" spans="2:16" x14ac:dyDescent="0.25">
      <c r="B819" s="14"/>
      <c r="C819" s="14"/>
      <c r="D819" s="29"/>
      <c r="E819" s="29"/>
      <c r="F819" s="14"/>
      <c r="G819" s="29"/>
      <c r="H819" s="29"/>
      <c r="I819" s="29"/>
      <c r="J819" s="29"/>
      <c r="K819" s="29"/>
      <c r="L819" s="29"/>
      <c r="M819" s="14"/>
      <c r="N819" s="14"/>
      <c r="O819" s="14"/>
      <c r="P819" s="14"/>
    </row>
    <row r="820" spans="2:16" x14ac:dyDescent="0.25">
      <c r="B820" s="14"/>
      <c r="C820" s="14"/>
      <c r="D820" s="29"/>
      <c r="E820" s="29"/>
      <c r="F820" s="14"/>
      <c r="G820" s="29"/>
      <c r="H820" s="29"/>
      <c r="I820" s="29"/>
      <c r="J820" s="29"/>
      <c r="K820" s="29"/>
      <c r="L820" s="29"/>
      <c r="M820" s="14"/>
      <c r="N820" s="14"/>
      <c r="O820" s="14"/>
      <c r="P820" s="14"/>
    </row>
    <row r="821" spans="2:16" x14ac:dyDescent="0.25">
      <c r="B821" s="14"/>
      <c r="C821" s="14"/>
      <c r="D821" s="29"/>
      <c r="E821" s="29"/>
      <c r="F821" s="14"/>
      <c r="G821" s="29"/>
      <c r="H821" s="29"/>
      <c r="I821" s="29"/>
      <c r="J821" s="29"/>
      <c r="K821" s="29"/>
      <c r="L821" s="29"/>
      <c r="M821" s="14"/>
      <c r="N821" s="14"/>
      <c r="O821" s="14"/>
      <c r="P821" s="14"/>
    </row>
    <row r="822" spans="2:16" x14ac:dyDescent="0.25">
      <c r="B822" s="14"/>
      <c r="C822" s="14"/>
      <c r="D822" s="29"/>
      <c r="E822" s="29"/>
      <c r="F822" s="14"/>
      <c r="G822" s="29"/>
      <c r="H822" s="29"/>
      <c r="I822" s="29"/>
      <c r="J822" s="29"/>
      <c r="K822" s="29"/>
      <c r="L822" s="29"/>
      <c r="M822" s="14"/>
      <c r="N822" s="14"/>
      <c r="O822" s="14"/>
      <c r="P822" s="14"/>
    </row>
    <row r="823" spans="2:16" x14ac:dyDescent="0.25">
      <c r="B823" s="14"/>
      <c r="C823" s="14"/>
      <c r="D823" s="29"/>
      <c r="E823" s="29"/>
      <c r="F823" s="14"/>
      <c r="G823" s="29"/>
      <c r="H823" s="29"/>
      <c r="I823" s="29"/>
      <c r="J823" s="29"/>
      <c r="K823" s="29"/>
      <c r="L823" s="29"/>
      <c r="M823" s="14"/>
      <c r="N823" s="14"/>
      <c r="O823" s="14"/>
      <c r="P823" s="14"/>
    </row>
    <row r="824" spans="2:16" x14ac:dyDescent="0.25">
      <c r="B824" s="14"/>
      <c r="C824" s="14"/>
      <c r="D824" s="29"/>
      <c r="E824" s="29"/>
      <c r="F824" s="14"/>
      <c r="G824" s="29"/>
      <c r="H824" s="29"/>
      <c r="I824" s="29"/>
      <c r="J824" s="29"/>
      <c r="K824" s="29"/>
      <c r="L824" s="29"/>
      <c r="M824" s="14"/>
      <c r="N824" s="14"/>
      <c r="O824" s="14"/>
      <c r="P824" s="14"/>
    </row>
    <row r="825" spans="2:16" x14ac:dyDescent="0.25">
      <c r="B825" s="14"/>
      <c r="C825" s="14"/>
      <c r="D825" s="29"/>
      <c r="E825" s="29"/>
      <c r="F825" s="14"/>
      <c r="G825" s="29"/>
      <c r="H825" s="29"/>
      <c r="I825" s="29"/>
      <c r="J825" s="29"/>
      <c r="K825" s="29"/>
      <c r="L825" s="29"/>
      <c r="M825" s="14"/>
      <c r="N825" s="14"/>
      <c r="O825" s="14"/>
      <c r="P825" s="14"/>
    </row>
    <row r="826" spans="2:16" x14ac:dyDescent="0.25">
      <c r="B826" s="14"/>
      <c r="C826" s="14"/>
      <c r="D826" s="29"/>
      <c r="E826" s="29"/>
      <c r="F826" s="14"/>
      <c r="G826" s="29"/>
      <c r="H826" s="29"/>
      <c r="I826" s="29"/>
      <c r="J826" s="29"/>
      <c r="K826" s="29"/>
      <c r="L826" s="29"/>
      <c r="M826" s="14"/>
      <c r="N826" s="14"/>
      <c r="O826" s="14"/>
      <c r="P826" s="14"/>
    </row>
    <row r="827" spans="2:16" x14ac:dyDescent="0.25">
      <c r="B827" s="14"/>
      <c r="C827" s="14"/>
      <c r="D827" s="29"/>
      <c r="E827" s="29"/>
      <c r="F827" s="14"/>
      <c r="G827" s="29"/>
      <c r="H827" s="29"/>
      <c r="I827" s="29"/>
      <c r="J827" s="29"/>
      <c r="K827" s="29"/>
      <c r="L827" s="29"/>
      <c r="M827" s="14"/>
      <c r="N827" s="14"/>
      <c r="O827" s="14"/>
      <c r="P827" s="14"/>
    </row>
    <row r="828" spans="2:16" x14ac:dyDescent="0.25">
      <c r="B828" s="14"/>
      <c r="C828" s="14"/>
      <c r="D828" s="29"/>
      <c r="E828" s="29"/>
      <c r="F828" s="14"/>
      <c r="G828" s="29"/>
      <c r="H828" s="29"/>
      <c r="I828" s="29"/>
      <c r="J828" s="29"/>
      <c r="K828" s="29"/>
      <c r="L828" s="29"/>
      <c r="M828" s="14"/>
      <c r="N828" s="14"/>
      <c r="O828" s="14"/>
      <c r="P828" s="14"/>
    </row>
    <row r="829" spans="2:16" x14ac:dyDescent="0.25">
      <c r="B829" s="14"/>
      <c r="C829" s="14"/>
      <c r="D829" s="29"/>
      <c r="E829" s="29"/>
      <c r="F829" s="14"/>
      <c r="G829" s="29"/>
      <c r="H829" s="29"/>
      <c r="I829" s="29"/>
      <c r="J829" s="29"/>
      <c r="K829" s="29"/>
      <c r="L829" s="29"/>
      <c r="M829" s="14"/>
      <c r="N829" s="14"/>
      <c r="O829" s="14"/>
      <c r="P829" s="14"/>
    </row>
    <row r="830" spans="2:16" x14ac:dyDescent="0.25">
      <c r="B830" s="14"/>
      <c r="C830" s="14"/>
      <c r="D830" s="29"/>
      <c r="E830" s="29"/>
      <c r="F830" s="14"/>
      <c r="G830" s="29"/>
      <c r="H830" s="29"/>
      <c r="I830" s="29"/>
      <c r="J830" s="29"/>
      <c r="K830" s="29"/>
      <c r="L830" s="29"/>
      <c r="M830" s="14"/>
      <c r="N830" s="14"/>
      <c r="O830" s="14"/>
      <c r="P830" s="14"/>
    </row>
    <row r="831" spans="2:16" x14ac:dyDescent="0.25">
      <c r="B831" s="14"/>
      <c r="C831" s="14"/>
      <c r="D831" s="29"/>
      <c r="E831" s="29"/>
      <c r="F831" s="14"/>
      <c r="G831" s="29"/>
      <c r="H831" s="29"/>
      <c r="I831" s="29"/>
      <c r="J831" s="29"/>
      <c r="K831" s="29"/>
      <c r="L831" s="29"/>
      <c r="M831" s="14"/>
      <c r="N831" s="14"/>
      <c r="O831" s="14"/>
      <c r="P831" s="14"/>
    </row>
    <row r="832" spans="2:16" x14ac:dyDescent="0.25">
      <c r="B832" s="14"/>
      <c r="C832" s="14"/>
      <c r="D832" s="29"/>
      <c r="E832" s="29"/>
      <c r="F832" s="14"/>
      <c r="G832" s="29"/>
      <c r="H832" s="29"/>
      <c r="I832" s="29"/>
      <c r="J832" s="29"/>
      <c r="K832" s="29"/>
      <c r="L832" s="29"/>
      <c r="M832" s="14"/>
      <c r="N832" s="14"/>
      <c r="O832" s="14"/>
      <c r="P832" s="14"/>
    </row>
    <row r="833" spans="2:16" x14ac:dyDescent="0.25">
      <c r="B833" s="14"/>
      <c r="C833" s="14"/>
      <c r="D833" s="29"/>
      <c r="E833" s="29"/>
      <c r="F833" s="14"/>
      <c r="G833" s="29"/>
      <c r="H833" s="29"/>
      <c r="I833" s="29"/>
      <c r="J833" s="29"/>
      <c r="K833" s="29"/>
      <c r="L833" s="29"/>
      <c r="M833" s="14"/>
      <c r="N833" s="14"/>
      <c r="O833" s="14"/>
      <c r="P833" s="14"/>
    </row>
    <row r="834" spans="2:16" x14ac:dyDescent="0.25">
      <c r="B834" s="14"/>
      <c r="C834" s="14"/>
      <c r="D834" s="29"/>
      <c r="E834" s="29"/>
      <c r="F834" s="14"/>
      <c r="G834" s="29"/>
      <c r="H834" s="29"/>
      <c r="I834" s="29"/>
      <c r="J834" s="29"/>
      <c r="K834" s="29"/>
      <c r="L834" s="29"/>
      <c r="M834" s="14"/>
      <c r="N834" s="14"/>
      <c r="O834" s="14"/>
      <c r="P834" s="14"/>
    </row>
    <row r="835" spans="2:16" x14ac:dyDescent="0.25">
      <c r="B835" s="14"/>
      <c r="C835" s="14"/>
      <c r="D835" s="29"/>
      <c r="E835" s="29"/>
      <c r="F835" s="14"/>
      <c r="G835" s="29"/>
      <c r="H835" s="29"/>
      <c r="I835" s="29"/>
      <c r="J835" s="29"/>
      <c r="K835" s="29"/>
      <c r="L835" s="29"/>
      <c r="M835" s="14"/>
      <c r="N835" s="14"/>
      <c r="O835" s="14"/>
      <c r="P835" s="14"/>
    </row>
    <row r="836" spans="2:16" x14ac:dyDescent="0.25">
      <c r="B836" s="14"/>
      <c r="C836" s="14"/>
      <c r="D836" s="29"/>
      <c r="E836" s="29"/>
      <c r="F836" s="14"/>
      <c r="G836" s="29"/>
      <c r="H836" s="29"/>
      <c r="I836" s="29"/>
      <c r="J836" s="29"/>
      <c r="K836" s="29"/>
      <c r="L836" s="29"/>
      <c r="M836" s="14"/>
      <c r="N836" s="14"/>
      <c r="O836" s="14"/>
      <c r="P836" s="14"/>
    </row>
    <row r="837" spans="2:16" x14ac:dyDescent="0.25">
      <c r="B837" s="14"/>
      <c r="C837" s="14"/>
      <c r="D837" s="29"/>
      <c r="E837" s="29"/>
      <c r="F837" s="14"/>
      <c r="G837" s="29"/>
      <c r="H837" s="29"/>
      <c r="I837" s="29"/>
      <c r="J837" s="29"/>
      <c r="K837" s="29"/>
      <c r="L837" s="29"/>
      <c r="M837" s="14"/>
      <c r="N837" s="14"/>
      <c r="O837" s="14"/>
      <c r="P837" s="14"/>
    </row>
    <row r="838" spans="2:16" x14ac:dyDescent="0.25">
      <c r="B838" s="14"/>
      <c r="C838" s="14"/>
      <c r="D838" s="29"/>
      <c r="E838" s="29"/>
      <c r="F838" s="14"/>
      <c r="G838" s="29"/>
      <c r="H838" s="29"/>
      <c r="I838" s="29"/>
      <c r="J838" s="29"/>
      <c r="K838" s="29"/>
      <c r="L838" s="29"/>
      <c r="M838" s="14"/>
      <c r="N838" s="14"/>
      <c r="O838" s="14"/>
      <c r="P838" s="14"/>
    </row>
    <row r="839" spans="2:16" x14ac:dyDescent="0.25">
      <c r="B839" s="14"/>
      <c r="C839" s="14"/>
      <c r="D839" s="29"/>
      <c r="E839" s="29"/>
      <c r="F839" s="14"/>
      <c r="G839" s="29"/>
      <c r="H839" s="29"/>
      <c r="I839" s="29"/>
      <c r="J839" s="29"/>
      <c r="K839" s="29"/>
      <c r="L839" s="29"/>
      <c r="M839" s="14"/>
      <c r="N839" s="14"/>
      <c r="O839" s="14"/>
      <c r="P839" s="14"/>
    </row>
    <row r="840" spans="2:16" x14ac:dyDescent="0.25">
      <c r="B840" s="14"/>
      <c r="C840" s="14"/>
      <c r="D840" s="29"/>
      <c r="E840" s="29"/>
      <c r="F840" s="14"/>
      <c r="G840" s="29"/>
      <c r="H840" s="29"/>
      <c r="I840" s="29"/>
      <c r="J840" s="29"/>
      <c r="K840" s="29"/>
      <c r="L840" s="29"/>
      <c r="M840" s="14"/>
      <c r="N840" s="14"/>
      <c r="O840" s="14"/>
      <c r="P840" s="14"/>
    </row>
    <row r="841" spans="2:16" x14ac:dyDescent="0.25">
      <c r="B841" s="14"/>
      <c r="C841" s="14"/>
      <c r="D841" s="29"/>
      <c r="E841" s="29"/>
      <c r="F841" s="14"/>
      <c r="G841" s="29"/>
      <c r="H841" s="29"/>
      <c r="I841" s="29"/>
      <c r="J841" s="29"/>
      <c r="K841" s="29"/>
      <c r="L841" s="29"/>
      <c r="M841" s="14"/>
      <c r="N841" s="14"/>
      <c r="O841" s="14"/>
      <c r="P841" s="14"/>
    </row>
    <row r="842" spans="2:16" x14ac:dyDescent="0.25">
      <c r="B842" s="14"/>
      <c r="C842" s="14"/>
      <c r="D842" s="29"/>
      <c r="E842" s="29"/>
      <c r="F842" s="14"/>
      <c r="G842" s="29"/>
      <c r="H842" s="29"/>
      <c r="I842" s="29"/>
      <c r="J842" s="29"/>
      <c r="K842" s="29"/>
      <c r="L842" s="29"/>
      <c r="M842" s="14"/>
      <c r="N842" s="14"/>
      <c r="O842" s="14"/>
      <c r="P842" s="14"/>
    </row>
    <row r="843" spans="2:16" x14ac:dyDescent="0.25">
      <c r="B843" s="14"/>
      <c r="C843" s="14"/>
      <c r="D843" s="29"/>
      <c r="E843" s="29"/>
      <c r="F843" s="14"/>
      <c r="G843" s="29"/>
      <c r="H843" s="29"/>
      <c r="I843" s="29"/>
      <c r="J843" s="29"/>
      <c r="K843" s="29"/>
      <c r="L843" s="29"/>
      <c r="M843" s="14"/>
      <c r="N843" s="14"/>
      <c r="O843" s="14"/>
      <c r="P843" s="14"/>
    </row>
    <row r="844" spans="2:16" x14ac:dyDescent="0.25">
      <c r="B844" s="14"/>
      <c r="C844" s="14"/>
      <c r="D844" s="29"/>
      <c r="E844" s="29"/>
      <c r="F844" s="14"/>
      <c r="G844" s="29"/>
      <c r="H844" s="29"/>
      <c r="I844" s="29"/>
      <c r="J844" s="29"/>
      <c r="K844" s="29"/>
      <c r="L844" s="29"/>
      <c r="M844" s="14"/>
      <c r="N844" s="14"/>
      <c r="O844" s="14"/>
      <c r="P844" s="14"/>
    </row>
    <row r="845" spans="2:16" x14ac:dyDescent="0.25">
      <c r="B845" s="14"/>
      <c r="C845" s="14"/>
      <c r="D845" s="29"/>
      <c r="E845" s="29"/>
      <c r="F845" s="14"/>
      <c r="G845" s="29"/>
      <c r="H845" s="29"/>
      <c r="I845" s="29"/>
      <c r="J845" s="29"/>
      <c r="K845" s="29"/>
      <c r="L845" s="29"/>
      <c r="M845" s="14"/>
      <c r="N845" s="14"/>
      <c r="O845" s="14"/>
      <c r="P845" s="14"/>
    </row>
    <row r="846" spans="2:16" x14ac:dyDescent="0.25">
      <c r="B846" s="14"/>
      <c r="C846" s="14"/>
      <c r="D846" s="29"/>
      <c r="E846" s="29"/>
      <c r="F846" s="14"/>
      <c r="G846" s="29"/>
      <c r="H846" s="29"/>
      <c r="I846" s="29"/>
      <c r="J846" s="29"/>
      <c r="K846" s="29"/>
      <c r="L846" s="29"/>
      <c r="M846" s="14"/>
      <c r="N846" s="14"/>
      <c r="O846" s="14"/>
      <c r="P846" s="14"/>
    </row>
    <row r="847" spans="2:16" x14ac:dyDescent="0.25">
      <c r="B847" s="14"/>
      <c r="C847" s="14"/>
      <c r="D847" s="29"/>
      <c r="E847" s="29"/>
      <c r="F847" s="14"/>
      <c r="G847" s="29"/>
      <c r="H847" s="29"/>
      <c r="I847" s="29"/>
      <c r="J847" s="29"/>
      <c r="K847" s="29"/>
      <c r="L847" s="29"/>
      <c r="M847" s="14"/>
      <c r="N847" s="14"/>
      <c r="O847" s="14"/>
      <c r="P847" s="14"/>
    </row>
    <row r="848" spans="2:16" x14ac:dyDescent="0.25">
      <c r="B848" s="14"/>
      <c r="C848" s="14"/>
      <c r="D848" s="29"/>
      <c r="E848" s="29"/>
      <c r="F848" s="14"/>
      <c r="G848" s="29"/>
      <c r="H848" s="29"/>
      <c r="I848" s="29"/>
      <c r="J848" s="29"/>
      <c r="K848" s="29"/>
      <c r="L848" s="29"/>
      <c r="M848" s="14"/>
      <c r="N848" s="14"/>
      <c r="O848" s="14"/>
      <c r="P848" s="14"/>
    </row>
    <row r="849" spans="2:16" x14ac:dyDescent="0.25">
      <c r="B849" s="14"/>
      <c r="C849" s="14"/>
      <c r="D849" s="29"/>
      <c r="E849" s="29"/>
      <c r="F849" s="14"/>
      <c r="G849" s="29"/>
      <c r="H849" s="29"/>
      <c r="I849" s="29"/>
      <c r="J849" s="29"/>
      <c r="K849" s="29"/>
      <c r="L849" s="29"/>
      <c r="M849" s="14"/>
      <c r="N849" s="14"/>
      <c r="O849" s="14"/>
      <c r="P849" s="14"/>
    </row>
    <row r="850" spans="2:16" x14ac:dyDescent="0.25">
      <c r="B850" s="14"/>
      <c r="C850" s="14"/>
      <c r="D850" s="29"/>
      <c r="E850" s="29"/>
      <c r="F850" s="14"/>
      <c r="G850" s="29"/>
      <c r="H850" s="29"/>
      <c r="I850" s="29"/>
      <c r="J850" s="29"/>
      <c r="K850" s="29"/>
      <c r="L850" s="29"/>
      <c r="M850" s="14"/>
      <c r="N850" s="14"/>
      <c r="O850" s="14"/>
      <c r="P850" s="14"/>
    </row>
    <row r="851" spans="2:16" x14ac:dyDescent="0.25">
      <c r="B851" s="14"/>
      <c r="C851" s="14"/>
      <c r="D851" s="29"/>
      <c r="E851" s="29"/>
      <c r="F851" s="14"/>
      <c r="G851" s="29"/>
      <c r="H851" s="29"/>
      <c r="I851" s="29"/>
      <c r="J851" s="29"/>
      <c r="K851" s="29"/>
      <c r="L851" s="29"/>
      <c r="M851" s="14"/>
      <c r="N851" s="14"/>
      <c r="O851" s="14"/>
      <c r="P851" s="14"/>
    </row>
    <row r="852" spans="2:16" x14ac:dyDescent="0.25">
      <c r="B852" s="14"/>
      <c r="C852" s="14"/>
      <c r="D852" s="29"/>
      <c r="E852" s="29"/>
      <c r="F852" s="14"/>
      <c r="G852" s="29"/>
      <c r="H852" s="29"/>
      <c r="I852" s="29"/>
      <c r="J852" s="29"/>
      <c r="K852" s="29"/>
      <c r="L852" s="29"/>
      <c r="M852" s="14"/>
      <c r="N852" s="14"/>
      <c r="O852" s="14"/>
      <c r="P852" s="14"/>
    </row>
    <row r="853" spans="2:16" x14ac:dyDescent="0.25">
      <c r="B853" s="14"/>
      <c r="C853" s="14"/>
      <c r="D853" s="29"/>
      <c r="E853" s="29"/>
      <c r="F853" s="14"/>
      <c r="G853" s="29"/>
      <c r="H853" s="29"/>
      <c r="I853" s="29"/>
      <c r="J853" s="29"/>
      <c r="K853" s="29"/>
      <c r="L853" s="29"/>
      <c r="M853" s="14"/>
      <c r="N853" s="14"/>
      <c r="O853" s="14"/>
      <c r="P853" s="14"/>
    </row>
    <row r="854" spans="2:16" x14ac:dyDescent="0.25">
      <c r="B854" s="14"/>
      <c r="C854" s="14"/>
      <c r="D854" s="29"/>
      <c r="E854" s="29"/>
      <c r="F854" s="14"/>
      <c r="G854" s="29"/>
      <c r="H854" s="29"/>
      <c r="I854" s="29"/>
      <c r="J854" s="29"/>
      <c r="K854" s="29"/>
      <c r="L854" s="29"/>
      <c r="M854" s="14"/>
      <c r="N854" s="14"/>
      <c r="O854" s="14"/>
      <c r="P854" s="14"/>
    </row>
    <row r="855" spans="2:16" x14ac:dyDescent="0.25">
      <c r="B855" s="14"/>
      <c r="C855" s="14"/>
      <c r="D855" s="29"/>
      <c r="E855" s="29"/>
      <c r="F855" s="14"/>
      <c r="G855" s="29"/>
      <c r="H855" s="29"/>
      <c r="I855" s="29"/>
      <c r="J855" s="29"/>
      <c r="K855" s="29"/>
      <c r="L855" s="29"/>
      <c r="M855" s="14"/>
      <c r="N855" s="14"/>
      <c r="O855" s="14"/>
      <c r="P855" s="14"/>
    </row>
    <row r="856" spans="2:16" x14ac:dyDescent="0.25">
      <c r="B856" s="14"/>
      <c r="C856" s="14"/>
      <c r="D856" s="29"/>
      <c r="E856" s="29"/>
      <c r="F856" s="14"/>
      <c r="G856" s="29"/>
      <c r="H856" s="29"/>
      <c r="I856" s="29"/>
      <c r="J856" s="29"/>
      <c r="K856" s="29"/>
      <c r="L856" s="29"/>
      <c r="M856" s="14"/>
      <c r="N856" s="14"/>
      <c r="O856" s="14"/>
      <c r="P856" s="14"/>
    </row>
    <row r="857" spans="2:16" x14ac:dyDescent="0.25">
      <c r="B857" s="14"/>
      <c r="C857" s="14"/>
      <c r="D857" s="29"/>
      <c r="E857" s="29"/>
      <c r="F857" s="14"/>
      <c r="G857" s="29"/>
      <c r="H857" s="29"/>
      <c r="I857" s="29"/>
      <c r="J857" s="29"/>
      <c r="K857" s="29"/>
      <c r="L857" s="29"/>
      <c r="M857" s="14"/>
      <c r="N857" s="14"/>
      <c r="O857" s="14"/>
      <c r="P857" s="14"/>
    </row>
    <row r="858" spans="2:16" x14ac:dyDescent="0.25">
      <c r="B858" s="14"/>
      <c r="C858" s="14"/>
      <c r="D858" s="29"/>
      <c r="E858" s="29"/>
      <c r="F858" s="14"/>
      <c r="G858" s="29"/>
      <c r="H858" s="29"/>
      <c r="I858" s="29"/>
      <c r="J858" s="29"/>
      <c r="K858" s="29"/>
      <c r="L858" s="29"/>
      <c r="M858" s="14"/>
      <c r="N858" s="14"/>
      <c r="O858" s="14"/>
      <c r="P858" s="14"/>
    </row>
    <row r="859" spans="2:16" x14ac:dyDescent="0.25">
      <c r="B859" s="14"/>
      <c r="C859" s="14"/>
      <c r="D859" s="29"/>
      <c r="E859" s="29"/>
      <c r="F859" s="14"/>
      <c r="G859" s="29"/>
      <c r="H859" s="29"/>
      <c r="I859" s="29"/>
      <c r="J859" s="29"/>
      <c r="K859" s="29"/>
      <c r="L859" s="29"/>
      <c r="M859" s="14"/>
      <c r="N859" s="14"/>
      <c r="O859" s="14"/>
      <c r="P859" s="14"/>
    </row>
    <row r="860" spans="2:16" x14ac:dyDescent="0.25">
      <c r="B860" s="14"/>
      <c r="C860" s="14"/>
      <c r="D860" s="29"/>
      <c r="E860" s="29"/>
      <c r="F860" s="14"/>
      <c r="G860" s="29"/>
      <c r="H860" s="29"/>
      <c r="I860" s="29"/>
      <c r="J860" s="29"/>
      <c r="K860" s="29"/>
      <c r="L860" s="29"/>
      <c r="M860" s="14"/>
      <c r="N860" s="14"/>
      <c r="O860" s="14"/>
      <c r="P860" s="14"/>
    </row>
    <row r="861" spans="2:16" x14ac:dyDescent="0.25">
      <c r="B861" s="14"/>
      <c r="C861" s="14"/>
      <c r="D861" s="29"/>
      <c r="E861" s="29"/>
      <c r="F861" s="14"/>
      <c r="G861" s="29"/>
      <c r="H861" s="29"/>
      <c r="I861" s="29"/>
      <c r="J861" s="29"/>
      <c r="K861" s="29"/>
      <c r="L861" s="29"/>
      <c r="M861" s="14"/>
      <c r="N861" s="14"/>
      <c r="O861" s="14"/>
      <c r="P861" s="14"/>
    </row>
    <row r="862" spans="2:16" x14ac:dyDescent="0.25">
      <c r="B862" s="14"/>
      <c r="C862" s="14"/>
      <c r="D862" s="29"/>
      <c r="E862" s="29"/>
      <c r="F862" s="14"/>
      <c r="G862" s="29"/>
      <c r="H862" s="29"/>
      <c r="I862" s="29"/>
      <c r="J862" s="29"/>
      <c r="K862" s="29"/>
      <c r="L862" s="29"/>
      <c r="M862" s="14"/>
      <c r="N862" s="14"/>
      <c r="O862" s="14"/>
      <c r="P862" s="14"/>
    </row>
    <row r="863" spans="2:16" x14ac:dyDescent="0.25">
      <c r="B863" s="14"/>
      <c r="C863" s="14"/>
      <c r="D863" s="29"/>
      <c r="E863" s="29"/>
      <c r="F863" s="14"/>
      <c r="G863" s="29"/>
      <c r="H863" s="29"/>
      <c r="I863" s="29"/>
      <c r="J863" s="29"/>
      <c r="K863" s="29"/>
      <c r="L863" s="29"/>
      <c r="M863" s="14"/>
      <c r="N863" s="14"/>
      <c r="O863" s="14"/>
      <c r="P863" s="14"/>
    </row>
    <row r="864" spans="2:16" x14ac:dyDescent="0.25">
      <c r="B864" s="14"/>
      <c r="C864" s="14"/>
      <c r="D864" s="29"/>
      <c r="E864" s="29"/>
      <c r="F864" s="14"/>
      <c r="G864" s="29"/>
      <c r="H864" s="29"/>
      <c r="I864" s="29"/>
      <c r="J864" s="29"/>
      <c r="K864" s="29"/>
      <c r="L864" s="29"/>
      <c r="M864" s="14"/>
      <c r="N864" s="14"/>
      <c r="O864" s="14"/>
      <c r="P864" s="14"/>
    </row>
    <row r="865" spans="2:16" x14ac:dyDescent="0.25">
      <c r="B865" s="14"/>
      <c r="C865" s="14"/>
      <c r="D865" s="29"/>
      <c r="E865" s="29"/>
      <c r="F865" s="14"/>
      <c r="G865" s="29"/>
      <c r="H865" s="29"/>
      <c r="I865" s="29"/>
      <c r="J865" s="29"/>
      <c r="K865" s="29"/>
      <c r="L865" s="29"/>
      <c r="M865" s="14"/>
      <c r="N865" s="14"/>
      <c r="O865" s="14"/>
      <c r="P865" s="14"/>
    </row>
    <row r="866" spans="2:16" x14ac:dyDescent="0.25">
      <c r="B866" s="14"/>
      <c r="C866" s="14"/>
      <c r="D866" s="29"/>
      <c r="E866" s="29"/>
      <c r="F866" s="14"/>
      <c r="G866" s="29"/>
      <c r="H866" s="29"/>
      <c r="I866" s="29"/>
      <c r="J866" s="29"/>
      <c r="K866" s="29"/>
      <c r="L866" s="29"/>
      <c r="M866" s="14"/>
      <c r="N866" s="14"/>
      <c r="O866" s="14"/>
      <c r="P866" s="14"/>
    </row>
    <row r="867" spans="2:16" x14ac:dyDescent="0.25">
      <c r="B867" s="14"/>
      <c r="C867" s="14"/>
      <c r="D867" s="29"/>
      <c r="E867" s="29"/>
      <c r="F867" s="14"/>
      <c r="G867" s="29"/>
      <c r="H867" s="29"/>
      <c r="I867" s="29"/>
      <c r="J867" s="29"/>
      <c r="K867" s="29"/>
      <c r="L867" s="29"/>
      <c r="M867" s="14"/>
      <c r="N867" s="14"/>
      <c r="O867" s="14"/>
      <c r="P867" s="14"/>
    </row>
    <row r="868" spans="2:16" x14ac:dyDescent="0.25">
      <c r="B868" s="14"/>
      <c r="C868" s="14"/>
      <c r="D868" s="29"/>
      <c r="E868" s="29"/>
      <c r="F868" s="14"/>
      <c r="G868" s="29"/>
      <c r="H868" s="29"/>
      <c r="I868" s="29"/>
      <c r="J868" s="29"/>
      <c r="K868" s="29"/>
      <c r="L868" s="29"/>
      <c r="M868" s="14"/>
      <c r="N868" s="14"/>
      <c r="O868" s="14"/>
      <c r="P868" s="14"/>
    </row>
    <row r="869" spans="2:16" x14ac:dyDescent="0.25">
      <c r="B869" s="14"/>
      <c r="C869" s="14"/>
      <c r="D869" s="29"/>
      <c r="E869" s="29"/>
      <c r="F869" s="14"/>
      <c r="G869" s="29"/>
      <c r="H869" s="29"/>
      <c r="I869" s="29"/>
      <c r="J869" s="29"/>
      <c r="K869" s="29"/>
      <c r="L869" s="29"/>
      <c r="M869" s="14"/>
      <c r="N869" s="14"/>
      <c r="O869" s="14"/>
      <c r="P869" s="14"/>
    </row>
    <row r="870" spans="2:16" x14ac:dyDescent="0.25">
      <c r="B870" s="14"/>
      <c r="C870" s="14"/>
      <c r="D870" s="29"/>
      <c r="E870" s="29"/>
      <c r="F870" s="14"/>
      <c r="G870" s="29"/>
      <c r="H870" s="29"/>
      <c r="I870" s="29"/>
      <c r="J870" s="29"/>
      <c r="K870" s="29"/>
      <c r="L870" s="29"/>
      <c r="M870" s="14"/>
      <c r="N870" s="14"/>
      <c r="O870" s="14"/>
      <c r="P870" s="14"/>
    </row>
    <row r="871" spans="2:16" x14ac:dyDescent="0.25">
      <c r="B871" s="14"/>
      <c r="C871" s="14"/>
      <c r="D871" s="29"/>
      <c r="E871" s="29"/>
      <c r="F871" s="14"/>
      <c r="G871" s="29"/>
      <c r="H871" s="29"/>
      <c r="I871" s="29"/>
      <c r="J871" s="29"/>
      <c r="K871" s="29"/>
      <c r="L871" s="29"/>
      <c r="M871" s="14"/>
      <c r="N871" s="14"/>
      <c r="O871" s="14"/>
      <c r="P871" s="14"/>
    </row>
    <row r="872" spans="2:16" x14ac:dyDescent="0.25">
      <c r="B872" s="14"/>
      <c r="C872" s="14"/>
      <c r="D872" s="29"/>
      <c r="E872" s="29"/>
      <c r="F872" s="14"/>
      <c r="G872" s="29"/>
      <c r="H872" s="29"/>
      <c r="I872" s="29"/>
      <c r="J872" s="29"/>
      <c r="K872" s="29"/>
      <c r="L872" s="29"/>
      <c r="M872" s="14"/>
      <c r="N872" s="14"/>
      <c r="O872" s="14"/>
      <c r="P872" s="14"/>
    </row>
    <row r="873" spans="2:16" x14ac:dyDescent="0.25">
      <c r="B873" s="14"/>
      <c r="C873" s="14"/>
      <c r="D873" s="29"/>
      <c r="E873" s="29"/>
      <c r="F873" s="14"/>
      <c r="G873" s="29"/>
      <c r="H873" s="29"/>
      <c r="I873" s="29"/>
      <c r="J873" s="29"/>
      <c r="K873" s="29"/>
      <c r="L873" s="29"/>
      <c r="M873" s="14"/>
      <c r="N873" s="14"/>
      <c r="O873" s="14"/>
      <c r="P873" s="14"/>
    </row>
    <row r="874" spans="2:16" x14ac:dyDescent="0.25">
      <c r="B874" s="14"/>
      <c r="C874" s="14"/>
      <c r="D874" s="29"/>
      <c r="E874" s="29"/>
      <c r="F874" s="14"/>
      <c r="G874" s="29"/>
      <c r="H874" s="29"/>
      <c r="I874" s="29"/>
      <c r="J874" s="29"/>
      <c r="K874" s="29"/>
      <c r="L874" s="29"/>
      <c r="M874" s="14"/>
      <c r="N874" s="14"/>
      <c r="O874" s="14"/>
      <c r="P874" s="14"/>
    </row>
    <row r="875" spans="2:16" x14ac:dyDescent="0.25">
      <c r="B875" s="14"/>
      <c r="C875" s="14"/>
      <c r="D875" s="29"/>
      <c r="E875" s="29"/>
      <c r="F875" s="14"/>
      <c r="G875" s="29"/>
      <c r="H875" s="29"/>
      <c r="I875" s="29"/>
      <c r="J875" s="29"/>
      <c r="K875" s="29"/>
      <c r="L875" s="29"/>
      <c r="M875" s="14"/>
      <c r="N875" s="14"/>
      <c r="O875" s="14"/>
      <c r="P875" s="14"/>
    </row>
    <row r="876" spans="2:16" x14ac:dyDescent="0.25">
      <c r="B876" s="14"/>
      <c r="C876" s="14"/>
      <c r="D876" s="29"/>
      <c r="E876" s="29"/>
      <c r="F876" s="14"/>
      <c r="G876" s="29"/>
      <c r="H876" s="29"/>
      <c r="I876" s="29"/>
      <c r="J876" s="29"/>
      <c r="K876" s="29"/>
      <c r="L876" s="29"/>
      <c r="M876" s="14"/>
      <c r="N876" s="14"/>
      <c r="O876" s="14"/>
      <c r="P876" s="14"/>
    </row>
    <row r="877" spans="2:16" x14ac:dyDescent="0.25">
      <c r="B877" s="14"/>
      <c r="C877" s="14"/>
      <c r="D877" s="29"/>
      <c r="E877" s="29"/>
      <c r="F877" s="14"/>
      <c r="G877" s="29"/>
      <c r="H877" s="29"/>
      <c r="I877" s="29"/>
      <c r="J877" s="29"/>
      <c r="K877" s="29"/>
      <c r="L877" s="29"/>
      <c r="M877" s="14"/>
      <c r="N877" s="14"/>
      <c r="O877" s="14"/>
      <c r="P877" s="14"/>
    </row>
    <row r="878" spans="2:16" x14ac:dyDescent="0.25">
      <c r="B878" s="14"/>
      <c r="C878" s="14"/>
      <c r="D878" s="29"/>
      <c r="E878" s="29"/>
      <c r="F878" s="14"/>
      <c r="G878" s="29"/>
      <c r="H878" s="29"/>
      <c r="I878" s="29"/>
      <c r="J878" s="29"/>
      <c r="K878" s="29"/>
      <c r="L878" s="29"/>
      <c r="M878" s="14"/>
      <c r="N878" s="14"/>
      <c r="O878" s="14"/>
      <c r="P878" s="14"/>
    </row>
    <row r="879" spans="2:16" x14ac:dyDescent="0.25">
      <c r="B879" s="14"/>
      <c r="C879" s="14"/>
      <c r="D879" s="29"/>
      <c r="E879" s="29"/>
      <c r="F879" s="14"/>
      <c r="G879" s="29"/>
      <c r="H879" s="29"/>
      <c r="I879" s="29"/>
      <c r="J879" s="29"/>
      <c r="K879" s="29"/>
      <c r="L879" s="29"/>
      <c r="M879" s="14"/>
      <c r="N879" s="14"/>
      <c r="O879" s="14"/>
      <c r="P879" s="14"/>
    </row>
    <row r="880" spans="2:16" x14ac:dyDescent="0.25">
      <c r="B880" s="14"/>
      <c r="C880" s="14"/>
      <c r="D880" s="29"/>
      <c r="E880" s="29"/>
      <c r="F880" s="14"/>
      <c r="G880" s="29"/>
      <c r="H880" s="29"/>
      <c r="I880" s="29"/>
      <c r="J880" s="29"/>
      <c r="K880" s="29"/>
      <c r="L880" s="29"/>
      <c r="M880" s="14"/>
      <c r="N880" s="14"/>
      <c r="O880" s="14"/>
      <c r="P880" s="14"/>
    </row>
    <row r="881" spans="2:16" x14ac:dyDescent="0.25">
      <c r="B881" s="14"/>
      <c r="C881" s="14"/>
      <c r="D881" s="29"/>
      <c r="E881" s="29"/>
      <c r="F881" s="14"/>
      <c r="G881" s="29"/>
      <c r="H881" s="29"/>
      <c r="I881" s="29"/>
      <c r="J881" s="29"/>
      <c r="K881" s="29"/>
      <c r="L881" s="29"/>
      <c r="M881" s="14"/>
      <c r="N881" s="14"/>
      <c r="O881" s="14"/>
      <c r="P881" s="14"/>
    </row>
    <row r="882" spans="2:16" x14ac:dyDescent="0.25">
      <c r="B882" s="14"/>
      <c r="C882" s="14"/>
      <c r="D882" s="29"/>
      <c r="E882" s="29"/>
      <c r="F882" s="14"/>
      <c r="G882" s="29"/>
      <c r="H882" s="29"/>
      <c r="I882" s="29"/>
      <c r="J882" s="29"/>
      <c r="K882" s="29"/>
      <c r="L882" s="29"/>
      <c r="M882" s="14"/>
      <c r="N882" s="14"/>
      <c r="O882" s="14"/>
      <c r="P882" s="14"/>
    </row>
    <row r="883" spans="2:16" x14ac:dyDescent="0.25">
      <c r="B883" s="14"/>
      <c r="C883" s="14"/>
      <c r="D883" s="29"/>
      <c r="E883" s="29"/>
      <c r="F883" s="14"/>
      <c r="G883" s="29"/>
      <c r="H883" s="29"/>
      <c r="I883" s="29"/>
      <c r="J883" s="29"/>
      <c r="K883" s="29"/>
      <c r="L883" s="29"/>
      <c r="M883" s="14"/>
      <c r="N883" s="14"/>
      <c r="O883" s="14"/>
      <c r="P883" s="14"/>
    </row>
    <row r="884" spans="2:16" x14ac:dyDescent="0.25">
      <c r="B884" s="14"/>
      <c r="C884" s="14"/>
      <c r="D884" s="29"/>
      <c r="E884" s="29"/>
      <c r="F884" s="14"/>
      <c r="G884" s="29"/>
      <c r="H884" s="29"/>
      <c r="I884" s="29"/>
      <c r="J884" s="29"/>
      <c r="K884" s="29"/>
      <c r="L884" s="29"/>
      <c r="M884" s="14"/>
      <c r="N884" s="14"/>
      <c r="O884" s="14"/>
      <c r="P884" s="14"/>
    </row>
    <row r="885" spans="2:16" x14ac:dyDescent="0.25">
      <c r="B885" s="14"/>
      <c r="C885" s="14"/>
      <c r="D885" s="29"/>
      <c r="E885" s="29"/>
      <c r="F885" s="14"/>
      <c r="G885" s="29"/>
      <c r="H885" s="29"/>
      <c r="I885" s="29"/>
      <c r="J885" s="29"/>
      <c r="K885" s="29"/>
      <c r="L885" s="29"/>
      <c r="M885" s="14"/>
      <c r="N885" s="14"/>
      <c r="O885" s="14"/>
      <c r="P885" s="14"/>
    </row>
    <row r="886" spans="2:16" x14ac:dyDescent="0.25">
      <c r="B886" s="14"/>
      <c r="C886" s="14"/>
      <c r="D886" s="29"/>
      <c r="E886" s="29"/>
      <c r="F886" s="14"/>
      <c r="G886" s="29"/>
      <c r="H886" s="29"/>
      <c r="I886" s="29"/>
      <c r="J886" s="29"/>
      <c r="K886" s="29"/>
      <c r="L886" s="29"/>
      <c r="M886" s="14"/>
      <c r="N886" s="14"/>
      <c r="O886" s="14"/>
      <c r="P886" s="14"/>
    </row>
    <row r="887" spans="2:16" x14ac:dyDescent="0.25">
      <c r="B887" s="14"/>
      <c r="C887" s="14"/>
      <c r="D887" s="29"/>
      <c r="E887" s="29"/>
      <c r="F887" s="14"/>
      <c r="G887" s="29"/>
      <c r="H887" s="29"/>
      <c r="I887" s="29"/>
      <c r="J887" s="29"/>
      <c r="K887" s="29"/>
      <c r="L887" s="29"/>
      <c r="M887" s="14"/>
      <c r="N887" s="14"/>
      <c r="O887" s="14"/>
      <c r="P887" s="14"/>
    </row>
    <row r="888" spans="2:16" x14ac:dyDescent="0.25">
      <c r="B888" s="14"/>
      <c r="C888" s="14"/>
      <c r="D888" s="29"/>
      <c r="E888" s="29"/>
      <c r="F888" s="14"/>
      <c r="G888" s="29"/>
      <c r="H888" s="29"/>
      <c r="I888" s="29"/>
      <c r="J888" s="29"/>
      <c r="K888" s="29"/>
      <c r="L888" s="29"/>
      <c r="M888" s="14"/>
      <c r="N888" s="14"/>
      <c r="O888" s="14"/>
      <c r="P888" s="14"/>
    </row>
    <row r="889" spans="2:16" x14ac:dyDescent="0.25">
      <c r="B889" s="14"/>
      <c r="C889" s="14"/>
      <c r="D889" s="29"/>
      <c r="E889" s="29"/>
      <c r="F889" s="14"/>
      <c r="G889" s="29"/>
      <c r="H889" s="29"/>
      <c r="I889" s="29"/>
      <c r="J889" s="29"/>
      <c r="K889" s="29"/>
      <c r="L889" s="29"/>
      <c r="M889" s="14"/>
      <c r="N889" s="14"/>
      <c r="O889" s="14"/>
      <c r="P889" s="14"/>
    </row>
    <row r="890" spans="2:16" x14ac:dyDescent="0.25">
      <c r="B890" s="14"/>
      <c r="C890" s="14"/>
      <c r="D890" s="29"/>
      <c r="E890" s="29"/>
      <c r="F890" s="14"/>
      <c r="G890" s="29"/>
      <c r="H890" s="29"/>
      <c r="I890" s="29"/>
      <c r="J890" s="29"/>
      <c r="K890" s="29"/>
      <c r="L890" s="29"/>
      <c r="M890" s="14"/>
      <c r="N890" s="14"/>
      <c r="O890" s="14"/>
      <c r="P890" s="14"/>
    </row>
    <row r="891" spans="2:16" x14ac:dyDescent="0.25">
      <c r="B891" s="14"/>
      <c r="C891" s="14"/>
      <c r="D891" s="29"/>
      <c r="E891" s="29"/>
      <c r="F891" s="14"/>
      <c r="G891" s="29"/>
      <c r="H891" s="29"/>
      <c r="I891" s="29"/>
      <c r="J891" s="29"/>
      <c r="K891" s="29"/>
      <c r="L891" s="29"/>
      <c r="M891" s="14"/>
      <c r="N891" s="14"/>
      <c r="O891" s="14"/>
      <c r="P891" s="14"/>
    </row>
    <row r="892" spans="2:16" x14ac:dyDescent="0.25">
      <c r="B892" s="14"/>
      <c r="C892" s="14"/>
      <c r="D892" s="29"/>
      <c r="E892" s="29"/>
      <c r="F892" s="14"/>
      <c r="G892" s="29"/>
      <c r="H892" s="29"/>
      <c r="I892" s="29"/>
      <c r="J892" s="29"/>
      <c r="K892" s="29"/>
      <c r="L892" s="29"/>
      <c r="M892" s="14"/>
      <c r="N892" s="14"/>
      <c r="O892" s="14"/>
      <c r="P892" s="14"/>
    </row>
    <row r="893" spans="2:16" x14ac:dyDescent="0.25">
      <c r="B893" s="14"/>
      <c r="C893" s="14"/>
      <c r="D893" s="29"/>
      <c r="E893" s="29"/>
      <c r="F893" s="14"/>
      <c r="G893" s="29"/>
      <c r="H893" s="29"/>
      <c r="I893" s="29"/>
      <c r="J893" s="29"/>
      <c r="K893" s="29"/>
      <c r="L893" s="29"/>
      <c r="M893" s="14"/>
      <c r="N893" s="14"/>
      <c r="O893" s="14"/>
      <c r="P893" s="14"/>
    </row>
    <row r="894" spans="2:16" x14ac:dyDescent="0.25">
      <c r="B894" s="14"/>
      <c r="C894" s="14"/>
      <c r="D894" s="29"/>
      <c r="E894" s="29"/>
      <c r="F894" s="14"/>
      <c r="G894" s="29"/>
      <c r="H894" s="29"/>
      <c r="I894" s="29"/>
      <c r="J894" s="29"/>
      <c r="K894" s="29"/>
      <c r="L894" s="29"/>
      <c r="M894" s="14"/>
      <c r="N894" s="14"/>
      <c r="O894" s="14"/>
      <c r="P894" s="14"/>
    </row>
    <row r="895" spans="2:16" x14ac:dyDescent="0.25">
      <c r="B895" s="14"/>
      <c r="C895" s="14"/>
      <c r="D895" s="29"/>
      <c r="E895" s="29"/>
      <c r="F895" s="14"/>
      <c r="G895" s="29"/>
      <c r="H895" s="29"/>
      <c r="I895" s="29"/>
      <c r="J895" s="29"/>
      <c r="K895" s="29"/>
      <c r="L895" s="29"/>
      <c r="M895" s="14"/>
      <c r="N895" s="14"/>
      <c r="O895" s="14"/>
      <c r="P895" s="14"/>
    </row>
    <row r="896" spans="2:16" x14ac:dyDescent="0.25">
      <c r="B896" s="14"/>
      <c r="C896" s="14"/>
      <c r="D896" s="29"/>
      <c r="E896" s="29"/>
      <c r="F896" s="14"/>
      <c r="G896" s="29"/>
      <c r="H896" s="29"/>
      <c r="I896" s="29"/>
      <c r="J896" s="29"/>
      <c r="K896" s="29"/>
      <c r="L896" s="29"/>
      <c r="M896" s="14"/>
      <c r="N896" s="14"/>
      <c r="O896" s="14"/>
      <c r="P896" s="14"/>
    </row>
    <row r="897" spans="2:16" x14ac:dyDescent="0.25">
      <c r="B897" s="14"/>
      <c r="C897" s="14"/>
      <c r="D897" s="29"/>
      <c r="E897" s="29"/>
      <c r="F897" s="14"/>
      <c r="G897" s="29"/>
      <c r="H897" s="29"/>
      <c r="I897" s="29"/>
      <c r="J897" s="29"/>
      <c r="K897" s="29"/>
      <c r="L897" s="29"/>
      <c r="M897" s="14"/>
      <c r="N897" s="14"/>
      <c r="O897" s="14"/>
      <c r="P897" s="14"/>
    </row>
    <row r="898" spans="2:16" x14ac:dyDescent="0.25">
      <c r="B898" s="14"/>
      <c r="C898" s="14"/>
      <c r="D898" s="29"/>
      <c r="E898" s="29"/>
      <c r="F898" s="14"/>
      <c r="G898" s="29"/>
      <c r="H898" s="29"/>
      <c r="I898" s="29"/>
      <c r="J898" s="29"/>
      <c r="K898" s="29"/>
      <c r="L898" s="29"/>
      <c r="M898" s="14"/>
      <c r="N898" s="14"/>
      <c r="O898" s="14"/>
      <c r="P898" s="14"/>
    </row>
    <row r="899" spans="2:16" x14ac:dyDescent="0.25">
      <c r="B899" s="14"/>
      <c r="C899" s="14"/>
      <c r="D899" s="29"/>
      <c r="E899" s="29"/>
      <c r="F899" s="14"/>
      <c r="G899" s="29"/>
      <c r="H899" s="29"/>
      <c r="I899" s="29"/>
      <c r="J899" s="29"/>
      <c r="K899" s="29"/>
      <c r="L899" s="29"/>
      <c r="M899" s="14"/>
      <c r="N899" s="14"/>
      <c r="O899" s="14"/>
      <c r="P899" s="14"/>
    </row>
    <row r="900" spans="2:16" x14ac:dyDescent="0.25">
      <c r="B900" s="14"/>
      <c r="C900" s="14"/>
      <c r="D900" s="29"/>
      <c r="E900" s="29"/>
      <c r="F900" s="14"/>
      <c r="G900" s="29"/>
      <c r="H900" s="29"/>
      <c r="I900" s="29"/>
      <c r="J900" s="29"/>
      <c r="K900" s="29"/>
      <c r="L900" s="29"/>
      <c r="M900" s="14"/>
      <c r="N900" s="14"/>
      <c r="O900" s="14"/>
      <c r="P900" s="14"/>
    </row>
    <row r="901" spans="2:16" x14ac:dyDescent="0.25">
      <c r="B901" s="14"/>
      <c r="C901" s="14"/>
      <c r="D901" s="29"/>
      <c r="E901" s="29"/>
      <c r="F901" s="14"/>
      <c r="G901" s="29"/>
      <c r="H901" s="29"/>
      <c r="I901" s="29"/>
      <c r="J901" s="29"/>
      <c r="K901" s="29"/>
      <c r="L901" s="29"/>
      <c r="M901" s="14"/>
      <c r="N901" s="14"/>
      <c r="O901" s="14"/>
      <c r="P901" s="14"/>
    </row>
    <row r="902" spans="2:16" x14ac:dyDescent="0.25">
      <c r="B902" s="14"/>
      <c r="C902" s="14"/>
      <c r="D902" s="29"/>
      <c r="E902" s="29"/>
      <c r="F902" s="14"/>
      <c r="G902" s="29"/>
      <c r="H902" s="29"/>
      <c r="I902" s="29"/>
      <c r="J902" s="29"/>
      <c r="K902" s="29"/>
      <c r="L902" s="29"/>
      <c r="M902" s="14"/>
      <c r="N902" s="14"/>
      <c r="O902" s="14"/>
      <c r="P902" s="14"/>
    </row>
    <row r="903" spans="2:16" x14ac:dyDescent="0.25">
      <c r="B903" s="14"/>
      <c r="C903" s="14"/>
      <c r="D903" s="29"/>
      <c r="E903" s="29"/>
      <c r="F903" s="14"/>
      <c r="G903" s="29"/>
      <c r="H903" s="29"/>
      <c r="I903" s="29"/>
      <c r="J903" s="29"/>
      <c r="K903" s="29"/>
      <c r="L903" s="29"/>
      <c r="M903" s="14"/>
      <c r="N903" s="14"/>
      <c r="O903" s="14"/>
      <c r="P903" s="14"/>
    </row>
    <row r="904" spans="2:16" x14ac:dyDescent="0.25">
      <c r="B904" s="14"/>
      <c r="C904" s="14"/>
      <c r="D904" s="29"/>
      <c r="E904" s="29"/>
      <c r="F904" s="14"/>
      <c r="G904" s="29"/>
      <c r="H904" s="29"/>
      <c r="I904" s="29"/>
      <c r="J904" s="29"/>
      <c r="K904" s="29"/>
      <c r="L904" s="29"/>
      <c r="M904" s="14"/>
      <c r="N904" s="14"/>
      <c r="O904" s="14"/>
      <c r="P904" s="14"/>
    </row>
    <row r="905" spans="2:16" x14ac:dyDescent="0.25">
      <c r="B905" s="14"/>
      <c r="C905" s="14"/>
      <c r="D905" s="29"/>
      <c r="E905" s="29"/>
      <c r="F905" s="14"/>
      <c r="G905" s="29"/>
      <c r="H905" s="29"/>
      <c r="I905" s="29"/>
      <c r="J905" s="29"/>
      <c r="K905" s="29"/>
      <c r="L905" s="29"/>
      <c r="M905" s="14"/>
      <c r="N905" s="14"/>
      <c r="O905" s="14"/>
      <c r="P905" s="14"/>
    </row>
    <row r="906" spans="2:16" x14ac:dyDescent="0.25">
      <c r="B906" s="14"/>
      <c r="C906" s="14"/>
      <c r="D906" s="29"/>
      <c r="E906" s="29"/>
      <c r="F906" s="14"/>
      <c r="G906" s="29"/>
      <c r="H906" s="29"/>
      <c r="I906" s="29"/>
      <c r="J906" s="29"/>
      <c r="K906" s="29"/>
      <c r="L906" s="29"/>
      <c r="M906" s="14"/>
      <c r="N906" s="14"/>
      <c r="O906" s="14"/>
      <c r="P906" s="14"/>
    </row>
    <row r="907" spans="2:16" x14ac:dyDescent="0.25">
      <c r="B907" s="14"/>
      <c r="C907" s="14"/>
      <c r="D907" s="29"/>
      <c r="E907" s="29"/>
      <c r="F907" s="14"/>
      <c r="G907" s="29"/>
      <c r="H907" s="29"/>
      <c r="I907" s="29"/>
      <c r="J907" s="29"/>
      <c r="K907" s="29"/>
      <c r="L907" s="29"/>
      <c r="M907" s="14"/>
      <c r="N907" s="14"/>
      <c r="O907" s="14"/>
      <c r="P907" s="14"/>
    </row>
    <row r="908" spans="2:16" x14ac:dyDescent="0.25">
      <c r="B908" s="14"/>
      <c r="C908" s="14"/>
      <c r="D908" s="29"/>
      <c r="E908" s="29"/>
      <c r="F908" s="14"/>
      <c r="G908" s="29"/>
      <c r="H908" s="29"/>
      <c r="I908" s="29"/>
      <c r="J908" s="29"/>
      <c r="K908" s="29"/>
      <c r="L908" s="29"/>
      <c r="M908" s="14"/>
      <c r="N908" s="14"/>
      <c r="O908" s="14"/>
      <c r="P908" s="14"/>
    </row>
    <row r="909" spans="2:16" x14ac:dyDescent="0.25">
      <c r="B909" s="14"/>
      <c r="C909" s="14"/>
      <c r="D909" s="29"/>
      <c r="E909" s="29"/>
      <c r="F909" s="14"/>
      <c r="G909" s="29"/>
      <c r="H909" s="29"/>
      <c r="I909" s="29"/>
      <c r="J909" s="29"/>
      <c r="K909" s="29"/>
      <c r="L909" s="29"/>
      <c r="M909" s="14"/>
      <c r="N909" s="14"/>
      <c r="O909" s="14"/>
      <c r="P909" s="14"/>
    </row>
    <row r="910" spans="2:16" x14ac:dyDescent="0.25">
      <c r="B910" s="14"/>
      <c r="C910" s="14"/>
      <c r="D910" s="29"/>
      <c r="E910" s="29"/>
      <c r="F910" s="14"/>
      <c r="G910" s="29"/>
      <c r="H910" s="29"/>
      <c r="I910" s="29"/>
      <c r="J910" s="29"/>
      <c r="K910" s="29"/>
      <c r="L910" s="29"/>
      <c r="M910" s="14"/>
      <c r="N910" s="14"/>
      <c r="O910" s="14"/>
      <c r="P910" s="14"/>
    </row>
    <row r="911" spans="2:16" x14ac:dyDescent="0.25">
      <c r="B911" s="14"/>
      <c r="C911" s="14"/>
      <c r="D911" s="29"/>
      <c r="E911" s="29"/>
      <c r="F911" s="14"/>
      <c r="G911" s="29"/>
      <c r="H911" s="29"/>
      <c r="I911" s="29"/>
      <c r="J911" s="29"/>
      <c r="K911" s="29"/>
      <c r="L911" s="29"/>
      <c r="M911" s="14"/>
      <c r="N911" s="14"/>
      <c r="O911" s="14"/>
      <c r="P911" s="14"/>
    </row>
    <row r="912" spans="2:16" x14ac:dyDescent="0.25">
      <c r="B912" s="14"/>
      <c r="C912" s="14"/>
      <c r="D912" s="29"/>
      <c r="E912" s="29"/>
      <c r="F912" s="14"/>
      <c r="G912" s="29"/>
      <c r="H912" s="29"/>
      <c r="I912" s="29"/>
      <c r="J912" s="29"/>
      <c r="K912" s="29"/>
      <c r="L912" s="29"/>
      <c r="M912" s="14"/>
      <c r="N912" s="14"/>
      <c r="O912" s="14"/>
      <c r="P912" s="14"/>
    </row>
    <row r="913" spans="2:16" x14ac:dyDescent="0.25">
      <c r="B913" s="14"/>
      <c r="C913" s="14"/>
      <c r="D913" s="29"/>
      <c r="E913" s="29"/>
      <c r="F913" s="14"/>
      <c r="G913" s="29"/>
      <c r="H913" s="29"/>
      <c r="I913" s="29"/>
      <c r="J913" s="29"/>
      <c r="K913" s="29"/>
      <c r="L913" s="29"/>
      <c r="M913" s="14"/>
      <c r="N913" s="14"/>
      <c r="O913" s="14"/>
      <c r="P913" s="14"/>
    </row>
    <row r="914" spans="2:16" x14ac:dyDescent="0.25">
      <c r="B914" s="14"/>
      <c r="C914" s="14"/>
      <c r="D914" s="29"/>
      <c r="E914" s="29"/>
      <c r="F914" s="14"/>
      <c r="G914" s="29"/>
      <c r="H914" s="29"/>
      <c r="I914" s="29"/>
      <c r="J914" s="29"/>
      <c r="K914" s="29"/>
      <c r="L914" s="29"/>
      <c r="M914" s="14"/>
      <c r="N914" s="14"/>
      <c r="O914" s="14"/>
      <c r="P914" s="14"/>
    </row>
    <row r="915" spans="2:16" x14ac:dyDescent="0.25">
      <c r="B915" s="14"/>
      <c r="C915" s="14"/>
      <c r="D915" s="29"/>
      <c r="E915" s="29"/>
      <c r="F915" s="14"/>
      <c r="G915" s="29"/>
      <c r="H915" s="29"/>
      <c r="I915" s="29"/>
      <c r="J915" s="29"/>
      <c r="K915" s="29"/>
      <c r="L915" s="29"/>
      <c r="M915" s="14"/>
      <c r="N915" s="14"/>
      <c r="O915" s="14"/>
      <c r="P915" s="14"/>
    </row>
    <row r="916" spans="2:16" x14ac:dyDescent="0.25">
      <c r="B916" s="14"/>
      <c r="C916" s="14"/>
      <c r="D916" s="29"/>
      <c r="E916" s="29"/>
      <c r="F916" s="14"/>
      <c r="G916" s="29"/>
      <c r="H916" s="29"/>
      <c r="I916" s="29"/>
      <c r="J916" s="29"/>
      <c r="K916" s="29"/>
      <c r="L916" s="29"/>
      <c r="M916" s="14"/>
      <c r="N916" s="14"/>
      <c r="O916" s="14"/>
      <c r="P916" s="14"/>
    </row>
    <row r="917" spans="2:16" x14ac:dyDescent="0.25">
      <c r="B917" s="14"/>
      <c r="C917" s="14"/>
      <c r="D917" s="29"/>
      <c r="E917" s="29"/>
      <c r="F917" s="14"/>
      <c r="G917" s="29"/>
      <c r="H917" s="29"/>
      <c r="I917" s="29"/>
      <c r="J917" s="29"/>
      <c r="K917" s="29"/>
      <c r="L917" s="29"/>
      <c r="M917" s="14"/>
      <c r="N917" s="14"/>
      <c r="O917" s="14"/>
      <c r="P917" s="14"/>
    </row>
    <row r="918" spans="2:16" x14ac:dyDescent="0.25">
      <c r="B918" s="14"/>
      <c r="C918" s="14"/>
      <c r="D918" s="29"/>
      <c r="E918" s="29"/>
      <c r="F918" s="14"/>
      <c r="G918" s="29"/>
      <c r="H918" s="29"/>
      <c r="I918" s="29"/>
      <c r="J918" s="29"/>
      <c r="K918" s="29"/>
      <c r="L918" s="29"/>
      <c r="M918" s="14"/>
      <c r="N918" s="14"/>
      <c r="O918" s="14"/>
      <c r="P918" s="14"/>
    </row>
    <row r="919" spans="2:16" x14ac:dyDescent="0.25">
      <c r="B919" s="14"/>
      <c r="C919" s="14"/>
      <c r="D919" s="29"/>
      <c r="E919" s="29"/>
      <c r="F919" s="14"/>
      <c r="G919" s="29"/>
      <c r="H919" s="29"/>
      <c r="I919" s="29"/>
      <c r="J919" s="29"/>
      <c r="K919" s="29"/>
      <c r="L919" s="29"/>
      <c r="M919" s="14"/>
      <c r="N919" s="14"/>
      <c r="O919" s="14"/>
      <c r="P919" s="14"/>
    </row>
    <row r="920" spans="2:16" x14ac:dyDescent="0.25">
      <c r="B920" s="14"/>
      <c r="C920" s="14"/>
      <c r="D920" s="29"/>
      <c r="E920" s="29"/>
      <c r="F920" s="14"/>
      <c r="G920" s="29"/>
      <c r="H920" s="29"/>
      <c r="I920" s="29"/>
      <c r="J920" s="29"/>
      <c r="K920" s="29"/>
      <c r="L920" s="29"/>
      <c r="M920" s="14"/>
      <c r="N920" s="14"/>
      <c r="O920" s="14"/>
      <c r="P920" s="14"/>
    </row>
    <row r="921" spans="2:16" x14ac:dyDescent="0.25">
      <c r="B921" s="14"/>
      <c r="C921" s="14"/>
      <c r="D921" s="29"/>
      <c r="E921" s="29"/>
      <c r="F921" s="14"/>
      <c r="G921" s="29"/>
      <c r="H921" s="29"/>
      <c r="I921" s="29"/>
      <c r="J921" s="29"/>
      <c r="K921" s="29"/>
      <c r="L921" s="29"/>
      <c r="M921" s="14"/>
      <c r="N921" s="14"/>
      <c r="O921" s="14"/>
      <c r="P921" s="14"/>
    </row>
    <row r="922" spans="2:16" x14ac:dyDescent="0.25">
      <c r="B922" s="14"/>
      <c r="C922" s="14"/>
      <c r="D922" s="29"/>
      <c r="E922" s="29"/>
      <c r="F922" s="14"/>
      <c r="G922" s="29"/>
      <c r="H922" s="29"/>
      <c r="I922" s="29"/>
      <c r="J922" s="29"/>
      <c r="K922" s="29"/>
      <c r="L922" s="29"/>
      <c r="M922" s="14"/>
      <c r="N922" s="14"/>
      <c r="O922" s="14"/>
      <c r="P922" s="14"/>
    </row>
    <row r="923" spans="2:16" x14ac:dyDescent="0.25">
      <c r="B923" s="14"/>
      <c r="C923" s="14"/>
      <c r="D923" s="29"/>
      <c r="E923" s="29"/>
      <c r="F923" s="14"/>
      <c r="G923" s="29"/>
      <c r="H923" s="29"/>
      <c r="I923" s="29"/>
      <c r="J923" s="29"/>
      <c r="K923" s="29"/>
      <c r="L923" s="29"/>
      <c r="M923" s="14"/>
      <c r="N923" s="14"/>
      <c r="O923" s="14"/>
      <c r="P923" s="14"/>
    </row>
    <row r="924" spans="2:16" x14ac:dyDescent="0.25">
      <c r="B924" s="14"/>
      <c r="C924" s="14"/>
      <c r="D924" s="29"/>
      <c r="E924" s="29"/>
      <c r="F924" s="14"/>
      <c r="G924" s="29"/>
      <c r="H924" s="29"/>
      <c r="I924" s="29"/>
      <c r="J924" s="29"/>
      <c r="K924" s="29"/>
      <c r="L924" s="29"/>
      <c r="M924" s="14"/>
      <c r="N924" s="14"/>
      <c r="O924" s="14"/>
      <c r="P924" s="14"/>
    </row>
    <row r="925" spans="2:16" x14ac:dyDescent="0.25">
      <c r="B925" s="14"/>
      <c r="C925" s="14"/>
      <c r="D925" s="29"/>
      <c r="E925" s="29"/>
      <c r="F925" s="14"/>
      <c r="G925" s="29"/>
      <c r="H925" s="29"/>
      <c r="I925" s="29"/>
      <c r="J925" s="29"/>
      <c r="K925" s="29"/>
      <c r="L925" s="29"/>
      <c r="M925" s="14"/>
      <c r="N925" s="14"/>
      <c r="O925" s="14"/>
      <c r="P925" s="14"/>
    </row>
    <row r="926" spans="2:16" x14ac:dyDescent="0.25">
      <c r="B926" s="14"/>
      <c r="C926" s="14"/>
      <c r="D926" s="29"/>
      <c r="E926" s="29"/>
      <c r="F926" s="14"/>
      <c r="G926" s="29"/>
      <c r="H926" s="29"/>
      <c r="I926" s="29"/>
      <c r="J926" s="29"/>
      <c r="K926" s="29"/>
      <c r="L926" s="29"/>
      <c r="M926" s="14"/>
      <c r="N926" s="14"/>
      <c r="O926" s="14"/>
      <c r="P926" s="14"/>
    </row>
    <row r="927" spans="2:16" x14ac:dyDescent="0.25">
      <c r="B927" s="14"/>
      <c r="C927" s="14"/>
      <c r="D927" s="29"/>
      <c r="E927" s="29"/>
      <c r="F927" s="14"/>
      <c r="G927" s="29"/>
      <c r="H927" s="29"/>
      <c r="I927" s="29"/>
      <c r="J927" s="29"/>
      <c r="K927" s="29"/>
      <c r="L927" s="29"/>
      <c r="M927" s="14"/>
      <c r="N927" s="14"/>
      <c r="O927" s="14"/>
      <c r="P927" s="14"/>
    </row>
    <row r="928" spans="2:16" x14ac:dyDescent="0.25">
      <c r="B928" s="14"/>
      <c r="C928" s="14"/>
      <c r="D928" s="29"/>
      <c r="E928" s="29"/>
      <c r="F928" s="14"/>
      <c r="G928" s="29"/>
      <c r="H928" s="29"/>
      <c r="I928" s="29"/>
      <c r="J928" s="29"/>
      <c r="K928" s="29"/>
      <c r="L928" s="29"/>
      <c r="M928" s="14"/>
      <c r="N928" s="14"/>
      <c r="O928" s="14"/>
      <c r="P928" s="14"/>
    </row>
    <row r="929" spans="2:16" x14ac:dyDescent="0.25">
      <c r="B929" s="14"/>
      <c r="C929" s="14"/>
      <c r="D929" s="29"/>
      <c r="E929" s="29"/>
      <c r="F929" s="14"/>
      <c r="G929" s="29"/>
      <c r="H929" s="29"/>
      <c r="I929" s="29"/>
      <c r="J929" s="29"/>
      <c r="K929" s="29"/>
      <c r="L929" s="29"/>
      <c r="M929" s="14"/>
      <c r="N929" s="14"/>
      <c r="O929" s="14"/>
      <c r="P929" s="14"/>
    </row>
    <row r="930" spans="2:16" x14ac:dyDescent="0.25">
      <c r="B930" s="14"/>
      <c r="C930" s="14"/>
      <c r="D930" s="29"/>
      <c r="E930" s="29"/>
      <c r="F930" s="14"/>
      <c r="G930" s="29"/>
      <c r="H930" s="29"/>
      <c r="I930" s="29"/>
      <c r="J930" s="29"/>
      <c r="K930" s="29"/>
      <c r="L930" s="29"/>
      <c r="M930" s="14"/>
      <c r="N930" s="14"/>
      <c r="O930" s="14"/>
      <c r="P930" s="14"/>
    </row>
    <row r="931" spans="2:16" x14ac:dyDescent="0.25">
      <c r="B931" s="14"/>
      <c r="C931" s="14"/>
      <c r="D931" s="29"/>
      <c r="E931" s="29"/>
      <c r="F931" s="14"/>
      <c r="G931" s="29"/>
      <c r="H931" s="29"/>
      <c r="I931" s="29"/>
      <c r="J931" s="29"/>
      <c r="K931" s="29"/>
      <c r="L931" s="29"/>
      <c r="M931" s="14"/>
      <c r="N931" s="14"/>
      <c r="O931" s="14"/>
      <c r="P931" s="14"/>
    </row>
    <row r="932" spans="2:16" x14ac:dyDescent="0.25">
      <c r="B932" s="14"/>
      <c r="C932" s="14"/>
      <c r="D932" s="29"/>
      <c r="E932" s="29"/>
      <c r="F932" s="14"/>
      <c r="G932" s="29"/>
      <c r="H932" s="29"/>
      <c r="I932" s="29"/>
      <c r="J932" s="29"/>
      <c r="K932" s="29"/>
      <c r="L932" s="29"/>
      <c r="M932" s="14"/>
      <c r="N932" s="14"/>
      <c r="O932" s="14"/>
      <c r="P932" s="14"/>
    </row>
    <row r="933" spans="2:16" x14ac:dyDescent="0.25">
      <c r="B933" s="14"/>
      <c r="C933" s="14"/>
      <c r="D933" s="29"/>
      <c r="E933" s="29"/>
      <c r="F933" s="14"/>
      <c r="G933" s="29"/>
      <c r="H933" s="29"/>
      <c r="I933" s="29"/>
      <c r="J933" s="29"/>
      <c r="K933" s="29"/>
      <c r="L933" s="29"/>
      <c r="M933" s="14"/>
      <c r="N933" s="14"/>
      <c r="O933" s="14"/>
      <c r="P933" s="14"/>
    </row>
    <row r="934" spans="2:16" x14ac:dyDescent="0.25">
      <c r="B934" s="14"/>
      <c r="C934" s="14"/>
      <c r="D934" s="29"/>
      <c r="E934" s="29"/>
      <c r="F934" s="14"/>
      <c r="G934" s="29"/>
      <c r="H934" s="29"/>
      <c r="I934" s="29"/>
      <c r="J934" s="29"/>
      <c r="K934" s="29"/>
      <c r="L934" s="29"/>
      <c r="M934" s="14"/>
      <c r="N934" s="14"/>
      <c r="O934" s="14"/>
      <c r="P934" s="14"/>
    </row>
    <row r="935" spans="2:16" x14ac:dyDescent="0.25">
      <c r="B935" s="14"/>
      <c r="C935" s="14"/>
      <c r="D935" s="29"/>
      <c r="E935" s="29"/>
      <c r="F935" s="14"/>
      <c r="G935" s="29"/>
      <c r="H935" s="29"/>
      <c r="I935" s="29"/>
      <c r="J935" s="29"/>
      <c r="K935" s="29"/>
      <c r="L935" s="29"/>
      <c r="M935" s="14"/>
      <c r="N935" s="14"/>
      <c r="O935" s="14"/>
      <c r="P935" s="14"/>
    </row>
    <row r="936" spans="2:16" x14ac:dyDescent="0.25">
      <c r="B936" s="14"/>
      <c r="C936" s="14"/>
      <c r="D936" s="29"/>
      <c r="E936" s="29"/>
      <c r="F936" s="14"/>
      <c r="G936" s="29"/>
      <c r="H936" s="29"/>
      <c r="I936" s="29"/>
      <c r="J936" s="29"/>
      <c r="K936" s="29"/>
      <c r="L936" s="29"/>
      <c r="M936" s="14"/>
      <c r="N936" s="14"/>
      <c r="O936" s="14"/>
      <c r="P936" s="14"/>
    </row>
    <row r="937" spans="2:16" x14ac:dyDescent="0.25">
      <c r="B937" s="14"/>
      <c r="C937" s="14"/>
      <c r="D937" s="29"/>
      <c r="E937" s="29"/>
      <c r="F937" s="14"/>
      <c r="G937" s="29"/>
      <c r="H937" s="29"/>
      <c r="I937" s="29"/>
      <c r="J937" s="29"/>
      <c r="K937" s="29"/>
      <c r="L937" s="29"/>
      <c r="M937" s="14"/>
      <c r="N937" s="14"/>
      <c r="O937" s="14"/>
      <c r="P937" s="14"/>
    </row>
    <row r="938" spans="2:16" x14ac:dyDescent="0.25">
      <c r="B938" s="14"/>
      <c r="C938" s="14"/>
      <c r="D938" s="29"/>
      <c r="E938" s="29"/>
      <c r="F938" s="14"/>
      <c r="G938" s="29"/>
      <c r="H938" s="29"/>
      <c r="I938" s="29"/>
      <c r="J938" s="29"/>
      <c r="K938" s="29"/>
      <c r="L938" s="29"/>
      <c r="M938" s="14"/>
      <c r="N938" s="14"/>
      <c r="O938" s="14"/>
      <c r="P938" s="14"/>
    </row>
    <row r="939" spans="2:16" x14ac:dyDescent="0.25">
      <c r="B939" s="14"/>
      <c r="C939" s="14"/>
      <c r="D939" s="29"/>
      <c r="E939" s="29"/>
      <c r="F939" s="14"/>
      <c r="G939" s="29"/>
      <c r="H939" s="29"/>
      <c r="I939" s="29"/>
      <c r="J939" s="29"/>
      <c r="K939" s="29"/>
      <c r="L939" s="29"/>
      <c r="M939" s="14"/>
      <c r="N939" s="14"/>
      <c r="O939" s="14"/>
      <c r="P939" s="14"/>
    </row>
    <row r="940" spans="2:16" x14ac:dyDescent="0.25">
      <c r="B940" s="14"/>
      <c r="C940" s="14"/>
      <c r="D940" s="29"/>
      <c r="E940" s="29"/>
      <c r="F940" s="14"/>
      <c r="G940" s="29"/>
      <c r="H940" s="29"/>
      <c r="I940" s="29"/>
      <c r="J940" s="29"/>
      <c r="K940" s="29"/>
      <c r="L940" s="29"/>
      <c r="M940" s="14"/>
      <c r="N940" s="14"/>
      <c r="O940" s="14"/>
      <c r="P940" s="14"/>
    </row>
    <row r="941" spans="2:16" x14ac:dyDescent="0.25">
      <c r="B941" s="14"/>
      <c r="C941" s="14"/>
      <c r="D941" s="29"/>
      <c r="E941" s="29"/>
      <c r="F941" s="14"/>
      <c r="G941" s="29"/>
      <c r="H941" s="29"/>
      <c r="I941" s="29"/>
      <c r="J941" s="29"/>
      <c r="K941" s="29"/>
      <c r="L941" s="29"/>
      <c r="M941" s="14"/>
      <c r="N941" s="14"/>
      <c r="O941" s="14"/>
      <c r="P941" s="14"/>
    </row>
    <row r="942" spans="2:16" x14ac:dyDescent="0.25">
      <c r="B942" s="14"/>
      <c r="C942" s="14"/>
      <c r="D942" s="29"/>
      <c r="E942" s="29"/>
      <c r="F942" s="14"/>
      <c r="G942" s="29"/>
      <c r="H942" s="29"/>
      <c r="I942" s="29"/>
      <c r="J942" s="29"/>
      <c r="K942" s="29"/>
      <c r="L942" s="29"/>
      <c r="M942" s="14"/>
      <c r="N942" s="14"/>
      <c r="O942" s="14"/>
      <c r="P942" s="14"/>
    </row>
    <row r="943" spans="2:16" x14ac:dyDescent="0.25">
      <c r="B943" s="14"/>
      <c r="C943" s="14"/>
      <c r="D943" s="29"/>
      <c r="E943" s="29"/>
      <c r="F943" s="14"/>
      <c r="G943" s="29"/>
      <c r="H943" s="29"/>
      <c r="I943" s="29"/>
      <c r="J943" s="29"/>
      <c r="K943" s="29"/>
      <c r="L943" s="29"/>
      <c r="M943" s="14"/>
      <c r="N943" s="14"/>
      <c r="O943" s="14"/>
      <c r="P943" s="14"/>
    </row>
    <row r="944" spans="2:16" x14ac:dyDescent="0.25">
      <c r="B944" s="14"/>
      <c r="C944" s="14"/>
      <c r="D944" s="29"/>
      <c r="E944" s="29"/>
      <c r="F944" s="14"/>
      <c r="G944" s="29"/>
      <c r="H944" s="29"/>
      <c r="I944" s="29"/>
      <c r="J944" s="29"/>
      <c r="K944" s="29"/>
      <c r="L944" s="29"/>
      <c r="M944" s="14"/>
      <c r="N944" s="14"/>
      <c r="O944" s="14"/>
      <c r="P944" s="14"/>
    </row>
    <row r="945" spans="2:16" x14ac:dyDescent="0.25">
      <c r="B945" s="14"/>
      <c r="C945" s="14"/>
      <c r="D945" s="29"/>
      <c r="E945" s="29"/>
      <c r="F945" s="14"/>
      <c r="G945" s="29"/>
      <c r="H945" s="29"/>
      <c r="I945" s="29"/>
      <c r="J945" s="29"/>
      <c r="K945" s="29"/>
      <c r="L945" s="29"/>
      <c r="M945" s="14"/>
      <c r="N945" s="14"/>
      <c r="O945" s="14"/>
      <c r="P945" s="14"/>
    </row>
    <row r="946" spans="2:16" x14ac:dyDescent="0.25">
      <c r="B946" s="14"/>
      <c r="C946" s="14"/>
      <c r="D946" s="29"/>
      <c r="E946" s="29"/>
      <c r="F946" s="14"/>
      <c r="G946" s="29"/>
      <c r="H946" s="29"/>
      <c r="I946" s="29"/>
      <c r="J946" s="29"/>
      <c r="K946" s="29"/>
      <c r="L946" s="29"/>
      <c r="M946" s="14"/>
      <c r="N946" s="14"/>
      <c r="O946" s="14"/>
      <c r="P946" s="14"/>
    </row>
    <row r="947" spans="2:16" x14ac:dyDescent="0.25">
      <c r="B947" s="14"/>
      <c r="C947" s="14"/>
      <c r="D947" s="29"/>
      <c r="E947" s="29"/>
      <c r="F947" s="14"/>
      <c r="G947" s="29"/>
      <c r="H947" s="29"/>
      <c r="I947" s="29"/>
      <c r="J947" s="29"/>
      <c r="K947" s="29"/>
      <c r="L947" s="29"/>
      <c r="M947" s="14"/>
      <c r="N947" s="14"/>
      <c r="O947" s="14"/>
      <c r="P947" s="14"/>
    </row>
    <row r="948" spans="2:16" x14ac:dyDescent="0.25">
      <c r="B948" s="14"/>
      <c r="C948" s="14"/>
      <c r="D948" s="29"/>
      <c r="E948" s="29"/>
      <c r="F948" s="14"/>
      <c r="G948" s="29"/>
      <c r="H948" s="29"/>
      <c r="I948" s="29"/>
      <c r="J948" s="29"/>
      <c r="K948" s="29"/>
      <c r="L948" s="29"/>
      <c r="M948" s="14"/>
      <c r="N948" s="14"/>
      <c r="O948" s="14"/>
      <c r="P948" s="14"/>
    </row>
    <row r="949" spans="2:16" x14ac:dyDescent="0.25">
      <c r="B949" s="14"/>
      <c r="C949" s="14"/>
      <c r="D949" s="29"/>
      <c r="E949" s="29"/>
      <c r="F949" s="14"/>
      <c r="G949" s="29"/>
      <c r="H949" s="29"/>
      <c r="I949" s="29"/>
      <c r="J949" s="29"/>
      <c r="K949" s="29"/>
      <c r="L949" s="29"/>
      <c r="M949" s="14"/>
      <c r="N949" s="14"/>
      <c r="O949" s="14"/>
      <c r="P949" s="14"/>
    </row>
    <row r="950" spans="2:16" x14ac:dyDescent="0.25">
      <c r="B950" s="14"/>
      <c r="C950" s="14"/>
      <c r="D950" s="29"/>
      <c r="E950" s="29"/>
      <c r="F950" s="14"/>
      <c r="G950" s="29"/>
      <c r="H950" s="29"/>
      <c r="I950" s="29"/>
      <c r="J950" s="29"/>
      <c r="K950" s="29"/>
      <c r="L950" s="29"/>
      <c r="M950" s="14"/>
      <c r="N950" s="14"/>
      <c r="O950" s="14"/>
      <c r="P950" s="14"/>
    </row>
    <row r="951" spans="2:16" x14ac:dyDescent="0.25">
      <c r="B951" s="14"/>
      <c r="C951" s="14"/>
      <c r="D951" s="29"/>
      <c r="E951" s="29"/>
      <c r="F951" s="14"/>
      <c r="G951" s="29"/>
      <c r="H951" s="29"/>
      <c r="I951" s="29"/>
      <c r="J951" s="29"/>
      <c r="K951" s="29"/>
      <c r="L951" s="29"/>
      <c r="M951" s="14"/>
      <c r="N951" s="14"/>
      <c r="O951" s="14"/>
      <c r="P951" s="14"/>
    </row>
    <row r="952" spans="2:16" x14ac:dyDescent="0.25">
      <c r="B952" s="14"/>
      <c r="C952" s="14"/>
      <c r="D952" s="29"/>
      <c r="E952" s="29"/>
      <c r="F952" s="14"/>
      <c r="G952" s="29"/>
      <c r="H952" s="29"/>
      <c r="I952" s="29"/>
      <c r="J952" s="29"/>
      <c r="K952" s="29"/>
      <c r="L952" s="29"/>
      <c r="M952" s="14"/>
      <c r="N952" s="14"/>
      <c r="O952" s="14"/>
      <c r="P952" s="14"/>
    </row>
    <row r="953" spans="2:16" x14ac:dyDescent="0.25">
      <c r="B953" s="14"/>
      <c r="C953" s="14"/>
      <c r="D953" s="29"/>
      <c r="E953" s="29"/>
      <c r="F953" s="14"/>
      <c r="G953" s="29"/>
      <c r="H953" s="29"/>
      <c r="I953" s="29"/>
      <c r="J953" s="29"/>
      <c r="K953" s="29"/>
      <c r="L953" s="29"/>
      <c r="M953" s="14"/>
      <c r="N953" s="14"/>
      <c r="O953" s="14"/>
      <c r="P953" s="14"/>
    </row>
    <row r="954" spans="2:16" x14ac:dyDescent="0.25">
      <c r="B954" s="14"/>
      <c r="C954" s="14"/>
      <c r="D954" s="29"/>
      <c r="E954" s="29"/>
      <c r="F954" s="14"/>
      <c r="G954" s="29"/>
      <c r="H954" s="29"/>
      <c r="I954" s="29"/>
      <c r="J954" s="29"/>
      <c r="K954" s="29"/>
      <c r="L954" s="29"/>
      <c r="M954" s="14"/>
      <c r="N954" s="14"/>
      <c r="O954" s="14"/>
      <c r="P954" s="14"/>
    </row>
    <row r="955" spans="2:16" x14ac:dyDescent="0.25">
      <c r="B955" s="14"/>
      <c r="C955" s="14"/>
      <c r="D955" s="29"/>
      <c r="E955" s="29"/>
      <c r="F955" s="14"/>
      <c r="G955" s="29"/>
      <c r="H955" s="29"/>
      <c r="I955" s="29"/>
      <c r="J955" s="29"/>
      <c r="K955" s="29"/>
      <c r="L955" s="29"/>
      <c r="M955" s="14"/>
      <c r="N955" s="14"/>
      <c r="O955" s="14"/>
      <c r="P955" s="14"/>
    </row>
    <row r="956" spans="2:16" x14ac:dyDescent="0.25">
      <c r="B956" s="14"/>
      <c r="C956" s="14"/>
      <c r="D956" s="29"/>
      <c r="E956" s="29"/>
      <c r="F956" s="14"/>
      <c r="G956" s="29"/>
      <c r="H956" s="29"/>
      <c r="I956" s="29"/>
      <c r="J956" s="29"/>
      <c r="K956" s="29"/>
      <c r="L956" s="29"/>
      <c r="M956" s="14"/>
      <c r="N956" s="14"/>
      <c r="O956" s="14"/>
      <c r="P956" s="14"/>
    </row>
    <row r="957" spans="2:16" x14ac:dyDescent="0.25">
      <c r="B957" s="14"/>
      <c r="C957" s="14"/>
      <c r="D957" s="29"/>
      <c r="E957" s="29"/>
      <c r="F957" s="14"/>
      <c r="G957" s="29"/>
      <c r="H957" s="29"/>
      <c r="I957" s="29"/>
      <c r="J957" s="29"/>
      <c r="K957" s="29"/>
      <c r="L957" s="29"/>
      <c r="M957" s="14"/>
      <c r="N957" s="14"/>
      <c r="O957" s="14"/>
      <c r="P957" s="14"/>
    </row>
    <row r="958" spans="2:16" x14ac:dyDescent="0.25">
      <c r="B958" s="14"/>
      <c r="C958" s="14"/>
      <c r="D958" s="29"/>
      <c r="E958" s="29"/>
      <c r="F958" s="14"/>
      <c r="G958" s="29"/>
      <c r="H958" s="29"/>
      <c r="I958" s="29"/>
      <c r="J958" s="29"/>
      <c r="K958" s="29"/>
      <c r="L958" s="29"/>
      <c r="M958" s="14"/>
      <c r="N958" s="14"/>
      <c r="O958" s="14"/>
      <c r="P958" s="14"/>
    </row>
    <row r="959" spans="2:16" x14ac:dyDescent="0.25">
      <c r="B959" s="14"/>
      <c r="C959" s="14"/>
      <c r="D959" s="29"/>
      <c r="E959" s="29"/>
      <c r="F959" s="14"/>
      <c r="G959" s="29"/>
      <c r="H959" s="29"/>
      <c r="I959" s="29"/>
      <c r="J959" s="29"/>
      <c r="K959" s="29"/>
      <c r="L959" s="29"/>
      <c r="M959" s="14"/>
      <c r="N959" s="14"/>
      <c r="O959" s="14"/>
      <c r="P959" s="14"/>
    </row>
    <row r="960" spans="2:16" x14ac:dyDescent="0.25">
      <c r="B960" s="14"/>
      <c r="C960" s="14"/>
      <c r="D960" s="29"/>
      <c r="E960" s="29"/>
      <c r="F960" s="14"/>
      <c r="G960" s="29"/>
      <c r="H960" s="29"/>
      <c r="I960" s="29"/>
      <c r="J960" s="29"/>
      <c r="K960" s="29"/>
      <c r="L960" s="29"/>
      <c r="M960" s="14"/>
      <c r="N960" s="14"/>
      <c r="O960" s="14"/>
      <c r="P960" s="14"/>
    </row>
    <row r="961" spans="2:16" x14ac:dyDescent="0.25">
      <c r="B961" s="14"/>
      <c r="C961" s="14"/>
      <c r="D961" s="29"/>
      <c r="E961" s="29"/>
      <c r="F961" s="14"/>
      <c r="G961" s="29"/>
      <c r="H961" s="29"/>
      <c r="I961" s="29"/>
      <c r="J961" s="29"/>
      <c r="K961" s="29"/>
      <c r="L961" s="29"/>
      <c r="M961" s="14"/>
      <c r="N961" s="14"/>
      <c r="O961" s="14"/>
      <c r="P961" s="14"/>
    </row>
    <row r="962" spans="2:16" x14ac:dyDescent="0.25">
      <c r="B962" s="14"/>
      <c r="C962" s="14"/>
      <c r="D962" s="29"/>
      <c r="E962" s="29"/>
      <c r="F962" s="14"/>
      <c r="G962" s="29"/>
      <c r="H962" s="29"/>
      <c r="I962" s="29"/>
      <c r="J962" s="29"/>
      <c r="K962" s="29"/>
      <c r="L962" s="29"/>
      <c r="M962" s="14"/>
      <c r="N962" s="14"/>
      <c r="O962" s="14"/>
      <c r="P962" s="14"/>
    </row>
    <row r="963" spans="2:16" x14ac:dyDescent="0.25">
      <c r="B963" s="14"/>
      <c r="C963" s="14"/>
      <c r="D963" s="29"/>
      <c r="E963" s="29"/>
      <c r="F963" s="14"/>
      <c r="G963" s="29"/>
      <c r="H963" s="29"/>
      <c r="I963" s="29"/>
      <c r="J963" s="29"/>
      <c r="K963" s="29"/>
      <c r="L963" s="29"/>
      <c r="M963" s="14"/>
      <c r="N963" s="14"/>
      <c r="O963" s="14"/>
      <c r="P963" s="14"/>
    </row>
    <row r="964" spans="2:16" x14ac:dyDescent="0.25">
      <c r="B964" s="14"/>
      <c r="C964" s="14"/>
      <c r="D964" s="29"/>
      <c r="E964" s="29"/>
      <c r="F964" s="14"/>
      <c r="G964" s="29"/>
      <c r="H964" s="29"/>
      <c r="I964" s="29"/>
      <c r="J964" s="29"/>
      <c r="K964" s="29"/>
      <c r="L964" s="29"/>
      <c r="M964" s="14"/>
      <c r="N964" s="14"/>
      <c r="O964" s="14"/>
      <c r="P964" s="14"/>
    </row>
    <row r="965" spans="2:16" x14ac:dyDescent="0.25">
      <c r="B965" s="14"/>
      <c r="C965" s="14"/>
      <c r="D965" s="29"/>
      <c r="E965" s="29"/>
      <c r="F965" s="14"/>
      <c r="G965" s="29"/>
      <c r="H965" s="29"/>
      <c r="I965" s="29"/>
      <c r="J965" s="29"/>
      <c r="K965" s="29"/>
      <c r="L965" s="29"/>
      <c r="M965" s="14"/>
      <c r="N965" s="14"/>
      <c r="O965" s="14"/>
      <c r="P965" s="14"/>
    </row>
    <row r="966" spans="2:16" x14ac:dyDescent="0.25">
      <c r="B966" s="14"/>
      <c r="C966" s="14"/>
      <c r="D966" s="29"/>
      <c r="E966" s="29"/>
      <c r="F966" s="14"/>
      <c r="G966" s="29"/>
      <c r="H966" s="29"/>
      <c r="I966" s="29"/>
      <c r="J966" s="29"/>
      <c r="K966" s="29"/>
      <c r="L966" s="29"/>
      <c r="M966" s="14"/>
      <c r="N966" s="14"/>
      <c r="O966" s="14"/>
      <c r="P966" s="14"/>
    </row>
    <row r="967" spans="2:16" x14ac:dyDescent="0.25">
      <c r="B967" s="14"/>
      <c r="C967" s="14"/>
      <c r="D967" s="29"/>
      <c r="E967" s="29"/>
      <c r="F967" s="14"/>
      <c r="G967" s="29"/>
      <c r="H967" s="29"/>
      <c r="I967" s="29"/>
      <c r="J967" s="29"/>
      <c r="K967" s="29"/>
      <c r="L967" s="29"/>
      <c r="M967" s="14"/>
      <c r="N967" s="14"/>
      <c r="O967" s="14"/>
      <c r="P967" s="14"/>
    </row>
    <row r="968" spans="2:16" x14ac:dyDescent="0.25">
      <c r="B968" s="14"/>
      <c r="C968" s="14"/>
      <c r="D968" s="29"/>
      <c r="E968" s="29"/>
      <c r="F968" s="14"/>
      <c r="G968" s="29"/>
      <c r="H968" s="29"/>
      <c r="I968" s="29"/>
      <c r="J968" s="29"/>
      <c r="K968" s="29"/>
      <c r="L968" s="29"/>
      <c r="M968" s="14"/>
      <c r="N968" s="14"/>
      <c r="O968" s="14"/>
      <c r="P968" s="14"/>
    </row>
    <row r="969" spans="2:16" x14ac:dyDescent="0.25">
      <c r="B969" s="14"/>
      <c r="C969" s="14"/>
      <c r="D969" s="29"/>
      <c r="E969" s="29"/>
      <c r="F969" s="14"/>
      <c r="G969" s="29"/>
      <c r="H969" s="29"/>
      <c r="I969" s="29"/>
      <c r="J969" s="29"/>
      <c r="K969" s="29"/>
      <c r="L969" s="29"/>
      <c r="M969" s="14"/>
      <c r="N969" s="14"/>
      <c r="O969" s="14"/>
      <c r="P969" s="14"/>
    </row>
    <row r="970" spans="2:16" x14ac:dyDescent="0.25">
      <c r="B970" s="14"/>
      <c r="C970" s="14"/>
      <c r="D970" s="29"/>
      <c r="E970" s="29"/>
      <c r="F970" s="14"/>
      <c r="G970" s="29"/>
      <c r="H970" s="29"/>
      <c r="I970" s="29"/>
      <c r="J970" s="29"/>
      <c r="K970" s="29"/>
      <c r="L970" s="29"/>
      <c r="M970" s="14"/>
      <c r="N970" s="14"/>
      <c r="O970" s="14"/>
      <c r="P970" s="14"/>
    </row>
    <row r="971" spans="2:16" x14ac:dyDescent="0.25">
      <c r="B971" s="14"/>
      <c r="C971" s="14"/>
      <c r="D971" s="29"/>
      <c r="E971" s="29"/>
      <c r="F971" s="14"/>
      <c r="G971" s="29"/>
      <c r="H971" s="29"/>
      <c r="I971" s="29"/>
      <c r="J971" s="29"/>
      <c r="K971" s="29"/>
      <c r="L971" s="29"/>
      <c r="M971" s="14"/>
      <c r="N971" s="14"/>
      <c r="O971" s="14"/>
      <c r="P971" s="14"/>
    </row>
    <row r="972" spans="2:16" x14ac:dyDescent="0.25">
      <c r="B972" s="14"/>
      <c r="C972" s="14"/>
      <c r="D972" s="29"/>
      <c r="E972" s="29"/>
      <c r="F972" s="14"/>
      <c r="G972" s="29"/>
      <c r="H972" s="29"/>
      <c r="I972" s="29"/>
      <c r="J972" s="29"/>
      <c r="K972" s="29"/>
      <c r="L972" s="29"/>
      <c r="M972" s="14"/>
      <c r="N972" s="14"/>
      <c r="O972" s="14"/>
      <c r="P972" s="14"/>
    </row>
    <row r="973" spans="2:16" x14ac:dyDescent="0.25">
      <c r="B973" s="14"/>
      <c r="C973" s="14"/>
      <c r="D973" s="29"/>
      <c r="E973" s="29"/>
      <c r="F973" s="14"/>
      <c r="G973" s="29"/>
      <c r="H973" s="29"/>
      <c r="I973" s="29"/>
      <c r="J973" s="29"/>
      <c r="K973" s="29"/>
      <c r="L973" s="29"/>
      <c r="M973" s="14"/>
      <c r="N973" s="14"/>
      <c r="O973" s="14"/>
      <c r="P973" s="14"/>
    </row>
    <row r="974" spans="2:16" x14ac:dyDescent="0.25">
      <c r="B974" s="14"/>
      <c r="C974" s="14"/>
      <c r="D974" s="29"/>
      <c r="E974" s="29"/>
      <c r="F974" s="14"/>
      <c r="G974" s="29"/>
      <c r="H974" s="29"/>
      <c r="I974" s="29"/>
      <c r="J974" s="29"/>
      <c r="K974" s="29"/>
      <c r="L974" s="29"/>
      <c r="M974" s="14"/>
      <c r="N974" s="14"/>
      <c r="O974" s="14"/>
      <c r="P974" s="14"/>
    </row>
    <row r="975" spans="2:16" x14ac:dyDescent="0.25">
      <c r="B975" s="14"/>
      <c r="C975" s="14"/>
      <c r="D975" s="29"/>
      <c r="E975" s="29"/>
      <c r="F975" s="14"/>
      <c r="G975" s="29"/>
      <c r="H975" s="29"/>
      <c r="I975" s="29"/>
      <c r="J975" s="29"/>
      <c r="K975" s="29"/>
      <c r="L975" s="29"/>
      <c r="M975" s="14"/>
      <c r="N975" s="14"/>
      <c r="O975" s="14"/>
      <c r="P975" s="14"/>
    </row>
    <row r="976" spans="2:16" x14ac:dyDescent="0.25">
      <c r="B976" s="14"/>
      <c r="C976" s="14"/>
      <c r="D976" s="29"/>
      <c r="E976" s="29"/>
      <c r="F976" s="14"/>
      <c r="G976" s="29"/>
      <c r="H976" s="29"/>
      <c r="I976" s="29"/>
      <c r="J976" s="29"/>
      <c r="K976" s="29"/>
      <c r="L976" s="29"/>
      <c r="M976" s="14"/>
      <c r="N976" s="14"/>
      <c r="O976" s="14"/>
      <c r="P976" s="14"/>
    </row>
    <row r="977" spans="2:16" x14ac:dyDescent="0.25">
      <c r="B977" s="14"/>
      <c r="C977" s="14"/>
      <c r="D977" s="29"/>
      <c r="E977" s="29"/>
      <c r="F977" s="14"/>
      <c r="G977" s="29"/>
      <c r="H977" s="29"/>
      <c r="I977" s="29"/>
      <c r="J977" s="29"/>
      <c r="K977" s="29"/>
      <c r="L977" s="29"/>
      <c r="M977" s="14"/>
      <c r="N977" s="14"/>
      <c r="O977" s="14"/>
      <c r="P977" s="14"/>
    </row>
    <row r="978" spans="2:16" x14ac:dyDescent="0.25">
      <c r="B978" s="14"/>
      <c r="C978" s="14"/>
      <c r="D978" s="29"/>
      <c r="E978" s="29"/>
      <c r="F978" s="14"/>
      <c r="G978" s="29"/>
      <c r="H978" s="29"/>
      <c r="I978" s="29"/>
      <c r="J978" s="29"/>
      <c r="K978" s="29"/>
      <c r="L978" s="29"/>
      <c r="M978" s="14"/>
      <c r="N978" s="14"/>
      <c r="O978" s="14"/>
      <c r="P978" s="14"/>
    </row>
    <row r="979" spans="2:16" x14ac:dyDescent="0.25">
      <c r="B979" s="14"/>
      <c r="C979" s="14"/>
      <c r="D979" s="29"/>
      <c r="E979" s="29"/>
      <c r="F979" s="14"/>
      <c r="G979" s="29"/>
      <c r="H979" s="29"/>
      <c r="I979" s="29"/>
      <c r="J979" s="29"/>
      <c r="K979" s="29"/>
      <c r="L979" s="29"/>
      <c r="M979" s="14"/>
      <c r="N979" s="14"/>
      <c r="O979" s="14"/>
      <c r="P979" s="14"/>
    </row>
    <row r="980" spans="2:16" x14ac:dyDescent="0.25">
      <c r="B980" s="14"/>
      <c r="C980" s="14"/>
      <c r="D980" s="29"/>
      <c r="E980" s="29"/>
      <c r="F980" s="14"/>
      <c r="G980" s="29"/>
      <c r="H980" s="29"/>
      <c r="I980" s="29"/>
      <c r="J980" s="29"/>
      <c r="K980" s="29"/>
      <c r="L980" s="29"/>
      <c r="M980" s="14"/>
      <c r="N980" s="14"/>
      <c r="O980" s="14"/>
      <c r="P980" s="14"/>
    </row>
    <row r="981" spans="2:16" x14ac:dyDescent="0.25">
      <c r="B981" s="14"/>
      <c r="C981" s="14"/>
      <c r="D981" s="29"/>
      <c r="E981" s="29"/>
      <c r="F981" s="14"/>
      <c r="G981" s="29"/>
      <c r="H981" s="29"/>
      <c r="I981" s="29"/>
      <c r="J981" s="29"/>
      <c r="K981" s="29"/>
      <c r="L981" s="29"/>
      <c r="M981" s="14"/>
      <c r="N981" s="14"/>
      <c r="O981" s="14"/>
      <c r="P981" s="14"/>
    </row>
    <row r="982" spans="2:16" x14ac:dyDescent="0.25">
      <c r="B982" s="14"/>
      <c r="C982" s="14"/>
      <c r="D982" s="29"/>
      <c r="E982" s="29"/>
      <c r="F982" s="14"/>
      <c r="G982" s="29"/>
      <c r="H982" s="29"/>
      <c r="I982" s="29"/>
      <c r="J982" s="29"/>
      <c r="K982" s="29"/>
      <c r="L982" s="29"/>
      <c r="M982" s="14"/>
      <c r="N982" s="14"/>
      <c r="O982" s="14"/>
      <c r="P982" s="14"/>
    </row>
    <row r="983" spans="2:16" x14ac:dyDescent="0.25">
      <c r="B983" s="14"/>
      <c r="C983" s="14"/>
      <c r="D983" s="29"/>
      <c r="E983" s="29"/>
      <c r="F983" s="14"/>
      <c r="G983" s="29"/>
      <c r="H983" s="29"/>
      <c r="I983" s="29"/>
      <c r="J983" s="29"/>
      <c r="K983" s="29"/>
      <c r="L983" s="29"/>
      <c r="M983" s="14"/>
      <c r="N983" s="14"/>
      <c r="O983" s="14"/>
      <c r="P983" s="14"/>
    </row>
    <row r="984" spans="2:16" x14ac:dyDescent="0.25">
      <c r="B984" s="14"/>
      <c r="C984" s="14"/>
      <c r="D984" s="29"/>
      <c r="E984" s="29"/>
      <c r="F984" s="14"/>
      <c r="G984" s="29"/>
      <c r="H984" s="29"/>
      <c r="I984" s="29"/>
      <c r="J984" s="29"/>
      <c r="K984" s="29"/>
      <c r="L984" s="29"/>
      <c r="M984" s="14"/>
      <c r="N984" s="14"/>
      <c r="O984" s="14"/>
      <c r="P984" s="14"/>
    </row>
    <row r="985" spans="2:16" x14ac:dyDescent="0.25">
      <c r="B985" s="14"/>
      <c r="C985" s="14"/>
      <c r="D985" s="29"/>
      <c r="E985" s="29"/>
      <c r="F985" s="14"/>
      <c r="G985" s="29"/>
      <c r="H985" s="29"/>
      <c r="I985" s="29"/>
      <c r="J985" s="29"/>
      <c r="K985" s="29"/>
      <c r="L985" s="29"/>
      <c r="M985" s="14"/>
      <c r="N985" s="14"/>
      <c r="O985" s="14"/>
      <c r="P985" s="14"/>
    </row>
    <row r="986" spans="2:16" x14ac:dyDescent="0.25">
      <c r="B986" s="14"/>
      <c r="C986" s="14"/>
      <c r="D986" s="29"/>
      <c r="E986" s="29"/>
      <c r="F986" s="14"/>
      <c r="G986" s="29"/>
      <c r="H986" s="29"/>
      <c r="I986" s="29"/>
      <c r="J986" s="29"/>
      <c r="K986" s="29"/>
      <c r="L986" s="29"/>
      <c r="M986" s="14"/>
      <c r="N986" s="14"/>
      <c r="O986" s="14"/>
      <c r="P986" s="14"/>
    </row>
    <row r="987" spans="2:16" x14ac:dyDescent="0.25">
      <c r="B987" s="14"/>
      <c r="C987" s="14"/>
      <c r="D987" s="29"/>
      <c r="E987" s="29"/>
      <c r="F987" s="14"/>
      <c r="G987" s="29"/>
      <c r="H987" s="29"/>
      <c r="I987" s="29"/>
      <c r="J987" s="29"/>
      <c r="K987" s="29"/>
      <c r="L987" s="29"/>
      <c r="M987" s="14"/>
      <c r="N987" s="14"/>
      <c r="O987" s="14"/>
      <c r="P987" s="14"/>
    </row>
    <row r="988" spans="2:16" x14ac:dyDescent="0.25">
      <c r="B988" s="14"/>
      <c r="C988" s="14"/>
      <c r="D988" s="29"/>
      <c r="E988" s="29"/>
      <c r="F988" s="14"/>
      <c r="G988" s="29"/>
      <c r="H988" s="29"/>
      <c r="I988" s="29"/>
      <c r="J988" s="29"/>
      <c r="K988" s="29"/>
      <c r="L988" s="29"/>
      <c r="M988" s="14"/>
      <c r="N988" s="14"/>
      <c r="O988" s="14"/>
      <c r="P988" s="14"/>
    </row>
    <row r="989" spans="2:16" x14ac:dyDescent="0.25">
      <c r="B989" s="14"/>
      <c r="C989" s="14"/>
      <c r="D989" s="29"/>
      <c r="E989" s="29"/>
      <c r="F989" s="14"/>
      <c r="G989" s="29"/>
      <c r="H989" s="29"/>
      <c r="I989" s="29"/>
      <c r="J989" s="29"/>
      <c r="K989" s="29"/>
      <c r="L989" s="29"/>
      <c r="M989" s="14"/>
      <c r="N989" s="14"/>
      <c r="O989" s="14"/>
      <c r="P989" s="14"/>
    </row>
    <row r="990" spans="2:16" x14ac:dyDescent="0.25">
      <c r="B990" s="14"/>
      <c r="C990" s="14"/>
      <c r="D990" s="29"/>
      <c r="E990" s="29"/>
      <c r="F990" s="14"/>
      <c r="G990" s="29"/>
      <c r="H990" s="29"/>
      <c r="I990" s="29"/>
      <c r="J990" s="29"/>
      <c r="K990" s="29"/>
      <c r="L990" s="29"/>
      <c r="M990" s="14"/>
      <c r="N990" s="14"/>
      <c r="O990" s="14"/>
      <c r="P990" s="14"/>
    </row>
    <row r="991" spans="2:16" x14ac:dyDescent="0.25">
      <c r="B991" s="14"/>
      <c r="C991" s="14"/>
      <c r="D991" s="29"/>
      <c r="E991" s="29"/>
      <c r="F991" s="14"/>
      <c r="G991" s="29"/>
      <c r="H991" s="29"/>
      <c r="I991" s="29"/>
      <c r="J991" s="29"/>
      <c r="K991" s="29"/>
      <c r="L991" s="29"/>
      <c r="M991" s="14"/>
      <c r="N991" s="14"/>
      <c r="O991" s="14"/>
      <c r="P991" s="14"/>
    </row>
    <row r="992" spans="2:16" x14ac:dyDescent="0.25">
      <c r="B992" s="14"/>
      <c r="C992" s="14"/>
      <c r="D992" s="29"/>
      <c r="E992" s="29"/>
      <c r="F992" s="14"/>
      <c r="G992" s="29"/>
      <c r="H992" s="29"/>
      <c r="I992" s="29"/>
      <c r="J992" s="29"/>
      <c r="K992" s="29"/>
      <c r="L992" s="29"/>
      <c r="M992" s="14"/>
      <c r="N992" s="14"/>
      <c r="O992" s="14"/>
      <c r="P992" s="14"/>
    </row>
    <row r="993" spans="2:16" x14ac:dyDescent="0.25">
      <c r="B993" s="14"/>
      <c r="C993" s="14"/>
      <c r="D993" s="29"/>
      <c r="E993" s="29"/>
      <c r="F993" s="14"/>
      <c r="G993" s="29"/>
      <c r="H993" s="29"/>
      <c r="I993" s="29"/>
      <c r="J993" s="29"/>
      <c r="K993" s="29"/>
      <c r="L993" s="29"/>
      <c r="M993" s="14"/>
      <c r="N993" s="14"/>
      <c r="O993" s="14"/>
      <c r="P993" s="14"/>
    </row>
    <row r="994" spans="2:16" x14ac:dyDescent="0.25">
      <c r="B994" s="14"/>
      <c r="C994" s="14"/>
      <c r="D994" s="29"/>
      <c r="E994" s="29"/>
      <c r="F994" s="14"/>
      <c r="G994" s="29"/>
      <c r="H994" s="29"/>
      <c r="I994" s="29"/>
      <c r="J994" s="29"/>
      <c r="K994" s="29"/>
      <c r="L994" s="29"/>
      <c r="M994" s="14"/>
      <c r="N994" s="14"/>
      <c r="O994" s="14"/>
      <c r="P994" s="14"/>
    </row>
    <row r="995" spans="2:16" x14ac:dyDescent="0.25">
      <c r="B995" s="14"/>
      <c r="C995" s="14"/>
      <c r="D995" s="29"/>
      <c r="E995" s="29"/>
      <c r="F995" s="14"/>
      <c r="G995" s="29"/>
      <c r="H995" s="29"/>
      <c r="I995" s="29"/>
      <c r="J995" s="29"/>
      <c r="K995" s="29"/>
      <c r="L995" s="29"/>
      <c r="M995" s="14"/>
      <c r="N995" s="14"/>
      <c r="O995" s="14"/>
      <c r="P995" s="14"/>
    </row>
    <row r="996" spans="2:16" x14ac:dyDescent="0.25">
      <c r="B996" s="14"/>
      <c r="C996" s="14"/>
      <c r="D996" s="29"/>
      <c r="E996" s="29"/>
      <c r="F996" s="14"/>
      <c r="G996" s="29"/>
      <c r="H996" s="29"/>
      <c r="I996" s="29"/>
      <c r="J996" s="29"/>
      <c r="K996" s="29"/>
      <c r="L996" s="29"/>
      <c r="M996" s="14"/>
      <c r="N996" s="14"/>
      <c r="O996" s="14"/>
      <c r="P996" s="14"/>
    </row>
    <row r="997" spans="2:16" x14ac:dyDescent="0.25">
      <c r="B997" s="14"/>
      <c r="C997" s="14"/>
      <c r="D997" s="29"/>
      <c r="E997" s="29"/>
      <c r="F997" s="14"/>
      <c r="G997" s="29"/>
      <c r="H997" s="29"/>
      <c r="I997" s="29"/>
      <c r="J997" s="29"/>
      <c r="K997" s="29"/>
      <c r="L997" s="29"/>
      <c r="M997" s="14"/>
      <c r="N997" s="14"/>
      <c r="O997" s="14"/>
      <c r="P997" s="14"/>
    </row>
    <row r="998" spans="2:16" x14ac:dyDescent="0.25">
      <c r="B998" s="14"/>
      <c r="C998" s="14"/>
      <c r="D998" s="29"/>
      <c r="E998" s="29"/>
      <c r="F998" s="14"/>
      <c r="G998" s="29"/>
      <c r="H998" s="29"/>
      <c r="I998" s="29"/>
      <c r="J998" s="29"/>
      <c r="K998" s="29"/>
      <c r="L998" s="29"/>
      <c r="M998" s="14"/>
      <c r="N998" s="14"/>
      <c r="O998" s="14"/>
      <c r="P998" s="14"/>
    </row>
    <row r="999" spans="2:16" x14ac:dyDescent="0.25">
      <c r="B999" s="14"/>
      <c r="C999" s="14"/>
      <c r="D999" s="29"/>
      <c r="E999" s="29"/>
      <c r="F999" s="14"/>
      <c r="G999" s="29"/>
      <c r="H999" s="29"/>
      <c r="I999" s="29"/>
      <c r="J999" s="29"/>
      <c r="K999" s="29"/>
      <c r="L999" s="29"/>
      <c r="M999" s="14"/>
      <c r="N999" s="14"/>
      <c r="O999" s="14"/>
      <c r="P999" s="14"/>
    </row>
    <row r="1000" spans="2:16" x14ac:dyDescent="0.25">
      <c r="B1000" s="14"/>
      <c r="C1000" s="14"/>
      <c r="D1000" s="29"/>
      <c r="E1000" s="29"/>
      <c r="F1000" s="14"/>
      <c r="G1000" s="29"/>
      <c r="H1000" s="29"/>
      <c r="I1000" s="29"/>
      <c r="J1000" s="29"/>
      <c r="K1000" s="29"/>
      <c r="L1000" s="29"/>
      <c r="M1000" s="14"/>
      <c r="N1000" s="14"/>
      <c r="O1000" s="14"/>
      <c r="P1000" s="14"/>
    </row>
  </sheetData>
  <autoFilter ref="A1:X46">
    <filterColumn colId="2">
      <filters>
        <filter val="F01"/>
        <filter val="F03"/>
        <filter val="F04"/>
        <filter val="F05"/>
        <filter val="F06"/>
      </filters>
    </filterColumn>
    <filterColumn colId="5">
      <filters>
        <filter val="E2"/>
        <filter val="E3"/>
        <filter val="E4"/>
        <filter val="E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8" ySplit="2" topLeftCell="J3" activePane="bottomRight" state="frozen"/>
      <selection pane="topRight" activeCell="I1" sqref="I1"/>
      <selection pane="bottomLeft" activeCell="A3" sqref="A3"/>
      <selection pane="bottomRight" activeCell="H6" sqref="H6"/>
    </sheetView>
  </sheetViews>
  <sheetFormatPr baseColWidth="10" defaultColWidth="14.42578125" defaultRowHeight="15" customHeight="1" x14ac:dyDescent="0.25"/>
  <cols>
    <col min="1" max="1" width="10.7109375" bestFit="1" customWidth="1"/>
    <col min="2" max="2" width="13.85546875" bestFit="1" customWidth="1"/>
    <col min="3" max="3" width="12.7109375" bestFit="1" customWidth="1"/>
    <col min="4" max="4" width="12.85546875" bestFit="1" customWidth="1"/>
    <col min="5" max="6" width="11.7109375" bestFit="1" customWidth="1"/>
    <col min="7" max="7" width="13.85546875" bestFit="1" customWidth="1"/>
    <col min="8" max="8" width="10.7109375" customWidth="1"/>
    <col min="9" max="9" width="15.140625" bestFit="1" customWidth="1"/>
    <col min="10" max="10" width="18" bestFit="1" customWidth="1"/>
    <col min="11" max="11" width="14.140625" bestFit="1" customWidth="1"/>
    <col min="12" max="12" width="10.5703125" bestFit="1" customWidth="1"/>
    <col min="13" max="13" width="9" bestFit="1" customWidth="1"/>
    <col min="14" max="14" width="9.28515625" bestFit="1" customWidth="1"/>
    <col min="15" max="16" width="7" bestFit="1" customWidth="1"/>
    <col min="17" max="17" width="8.5703125" bestFit="1" customWidth="1"/>
    <col min="18" max="18" width="8" bestFit="1" customWidth="1"/>
    <col min="19" max="19" width="11.28515625" bestFit="1" customWidth="1"/>
    <col min="20" max="20" width="69.7109375" bestFit="1" customWidth="1"/>
    <col min="21" max="21" width="11.85546875" bestFit="1" customWidth="1"/>
    <col min="22" max="22" width="12.140625" bestFit="1" customWidth="1"/>
    <col min="23" max="23" width="10.7109375" customWidth="1"/>
    <col min="24" max="24" width="14.5703125" bestFit="1" customWidth="1"/>
    <col min="25" max="25" width="15.5703125" bestFit="1" customWidth="1"/>
    <col min="26" max="26" width="16.28515625" bestFit="1" customWidth="1"/>
    <col min="27" max="28" width="10.7109375" customWidth="1"/>
    <col min="29" max="30" width="11.42578125" customWidth="1"/>
    <col min="31" max="54" width="10.7109375" customWidth="1"/>
    <col min="55" max="65" width="11.42578125" customWidth="1"/>
  </cols>
  <sheetData>
    <row r="1" spans="1:65" x14ac:dyDescent="0.25">
      <c r="A1" s="89" t="s">
        <v>69</v>
      </c>
      <c r="B1" s="89" t="s">
        <v>0</v>
      </c>
      <c r="C1" s="89" t="s">
        <v>81</v>
      </c>
      <c r="D1" s="89" t="s">
        <v>82</v>
      </c>
      <c r="E1" s="91" t="s">
        <v>83</v>
      </c>
      <c r="F1" s="89" t="s">
        <v>97</v>
      </c>
      <c r="G1" s="89" t="s">
        <v>100</v>
      </c>
      <c r="I1" s="61" t="s">
        <v>102</v>
      </c>
      <c r="J1" s="92" t="s">
        <v>103</v>
      </c>
      <c r="K1" s="93" t="s">
        <v>108</v>
      </c>
      <c r="L1" s="8" t="s">
        <v>114</v>
      </c>
      <c r="M1" s="8" t="s">
        <v>123</v>
      </c>
      <c r="N1" s="8" t="s">
        <v>125</v>
      </c>
      <c r="O1" s="9" t="s">
        <v>126</v>
      </c>
      <c r="P1" s="9" t="s">
        <v>132</v>
      </c>
      <c r="Q1" s="9" t="s">
        <v>134</v>
      </c>
      <c r="R1" s="9" t="s">
        <v>136</v>
      </c>
      <c r="S1" s="9" t="s">
        <v>138</v>
      </c>
      <c r="T1" s="9" t="s">
        <v>140</v>
      </c>
      <c r="U1" s="8" t="s">
        <v>142</v>
      </c>
      <c r="V1" s="8" t="s">
        <v>145</v>
      </c>
      <c r="W1" s="87" t="s">
        <v>151</v>
      </c>
      <c r="X1" s="87" t="s">
        <v>161</v>
      </c>
      <c r="Y1" s="87" t="s">
        <v>164</v>
      </c>
      <c r="Z1" s="87" t="s">
        <v>170</v>
      </c>
      <c r="AA1" s="87" t="s">
        <v>174</v>
      </c>
      <c r="AB1" s="101" t="s">
        <v>180</v>
      </c>
      <c r="AC1" s="102" t="s">
        <v>187</v>
      </c>
      <c r="AD1" s="100" t="s">
        <v>188</v>
      </c>
      <c r="AE1" s="99" t="s">
        <v>194</v>
      </c>
      <c r="AF1" s="95"/>
      <c r="AG1" s="96"/>
      <c r="AH1" s="16" t="s">
        <v>196</v>
      </c>
      <c r="AI1" s="97" t="s">
        <v>199</v>
      </c>
      <c r="AJ1" s="94" t="s">
        <v>201</v>
      </c>
      <c r="AK1" s="95"/>
      <c r="AL1" s="96"/>
      <c r="AM1" t="s">
        <v>206</v>
      </c>
      <c r="AN1" t="s">
        <v>206</v>
      </c>
      <c r="AO1" t="s">
        <v>207</v>
      </c>
      <c r="AV1" t="s">
        <v>208</v>
      </c>
      <c r="BC1" s="14"/>
      <c r="BD1" s="14"/>
      <c r="BE1" s="14"/>
      <c r="BF1" s="14"/>
      <c r="BG1" s="14"/>
      <c r="BH1" s="14"/>
      <c r="BI1" s="14"/>
      <c r="BJ1" s="14"/>
      <c r="BK1" s="14"/>
      <c r="BL1" s="14"/>
      <c r="BM1" s="14"/>
    </row>
    <row r="2" spans="1:65" x14ac:dyDescent="0.25">
      <c r="A2" s="90"/>
      <c r="B2" s="90"/>
      <c r="C2" s="90"/>
      <c r="D2" s="90"/>
      <c r="E2" s="90"/>
      <c r="F2" s="90"/>
      <c r="G2" s="90"/>
      <c r="H2" s="61" t="s">
        <v>102</v>
      </c>
      <c r="I2" s="61" t="s">
        <v>542</v>
      </c>
      <c r="J2" s="88"/>
      <c r="K2" s="88"/>
      <c r="L2" s="8"/>
      <c r="M2" s="8"/>
      <c r="N2" s="8"/>
      <c r="O2" s="9"/>
      <c r="P2" s="9"/>
      <c r="Q2" s="9"/>
      <c r="R2" s="9"/>
      <c r="S2" s="9"/>
      <c r="T2" s="9"/>
      <c r="U2" s="8"/>
      <c r="V2" s="8"/>
      <c r="W2" s="88"/>
      <c r="X2" s="88"/>
      <c r="Y2" s="88"/>
      <c r="Z2" s="88"/>
      <c r="AA2" s="88"/>
      <c r="AB2" s="88"/>
      <c r="AC2" s="103"/>
      <c r="AD2" s="98"/>
      <c r="AE2" s="20" t="s">
        <v>210</v>
      </c>
      <c r="AF2" s="21" t="s">
        <v>211</v>
      </c>
      <c r="AG2" s="21" t="s">
        <v>213</v>
      </c>
      <c r="AH2" s="22" t="s">
        <v>214</v>
      </c>
      <c r="AI2" s="98"/>
      <c r="AJ2" s="23" t="s">
        <v>210</v>
      </c>
      <c r="AK2" s="24" t="s">
        <v>211</v>
      </c>
      <c r="AL2" s="24" t="s">
        <v>213</v>
      </c>
      <c r="AM2" t="s">
        <v>215</v>
      </c>
      <c r="AN2" t="s">
        <v>216</v>
      </c>
      <c r="AO2" t="s">
        <v>217</v>
      </c>
      <c r="AP2" t="s">
        <v>218</v>
      </c>
      <c r="AQ2" t="s">
        <v>219</v>
      </c>
      <c r="AR2" t="s">
        <v>220</v>
      </c>
      <c r="AS2" t="s">
        <v>221</v>
      </c>
      <c r="AT2" t="s">
        <v>220</v>
      </c>
      <c r="AU2" t="s">
        <v>19</v>
      </c>
      <c r="AV2" t="s">
        <v>222</v>
      </c>
      <c r="AW2" t="s">
        <v>223</v>
      </c>
      <c r="AX2" t="s">
        <v>224</v>
      </c>
      <c r="AY2" t="s">
        <v>225</v>
      </c>
      <c r="AZ2" t="s">
        <v>220</v>
      </c>
      <c r="BA2" t="s">
        <v>226</v>
      </c>
      <c r="BB2" t="s">
        <v>543</v>
      </c>
      <c r="BC2" s="7"/>
      <c r="BD2" s="62"/>
      <c r="BE2" s="63"/>
      <c r="BF2" s="62"/>
      <c r="BG2" s="62"/>
      <c r="BH2" s="62"/>
      <c r="BI2" s="63"/>
      <c r="BJ2" s="63"/>
      <c r="BK2" s="63"/>
      <c r="BL2" s="63"/>
      <c r="BM2" s="63"/>
    </row>
    <row r="3" spans="1:65" x14ac:dyDescent="0.25">
      <c r="A3" s="28">
        <v>42776</v>
      </c>
      <c r="B3" s="14" t="s">
        <v>252</v>
      </c>
      <c r="C3" s="4" t="s">
        <v>253</v>
      </c>
      <c r="D3" s="4" t="s">
        <v>546</v>
      </c>
      <c r="E3" s="7">
        <v>1</v>
      </c>
      <c r="F3" s="4" t="s">
        <v>254</v>
      </c>
      <c r="G3" s="4">
        <v>12.5</v>
      </c>
      <c r="H3" s="7">
        <v>1</v>
      </c>
      <c r="I3" s="7"/>
      <c r="J3" s="4">
        <v>9</v>
      </c>
      <c r="K3" s="4">
        <v>1.2949999999999999</v>
      </c>
      <c r="L3" s="4">
        <v>255</v>
      </c>
      <c r="M3" s="4">
        <v>255</v>
      </c>
      <c r="N3" s="4">
        <v>255</v>
      </c>
      <c r="O3" s="4">
        <v>3.5670000000000002</v>
      </c>
      <c r="P3" s="4">
        <v>11.887</v>
      </c>
      <c r="Q3" s="4">
        <v>0.39200000000000002</v>
      </c>
      <c r="R3" s="4">
        <v>2.081</v>
      </c>
      <c r="S3" s="4">
        <v>0.48099999999999998</v>
      </c>
      <c r="T3" s="4">
        <v>0.89600000000000002</v>
      </c>
      <c r="U3" s="4">
        <v>255</v>
      </c>
      <c r="V3" s="4">
        <v>255</v>
      </c>
      <c r="W3" s="4">
        <v>1.5299999999999999E-2</v>
      </c>
      <c r="X3" s="4">
        <v>0.66</v>
      </c>
      <c r="Y3" s="4">
        <v>1.1200000000000001</v>
      </c>
      <c r="Z3" s="4">
        <v>1.17</v>
      </c>
      <c r="AA3" s="14" t="s">
        <v>28</v>
      </c>
      <c r="AB3" s="14" t="s">
        <v>235</v>
      </c>
      <c r="AC3" s="14" t="s">
        <v>235</v>
      </c>
      <c r="AD3" s="14" t="s">
        <v>235</v>
      </c>
      <c r="AE3" s="14" t="s">
        <v>235</v>
      </c>
      <c r="AF3" s="14" t="s">
        <v>235</v>
      </c>
      <c r="AG3" s="14" t="s">
        <v>235</v>
      </c>
      <c r="AH3" s="14" t="s">
        <v>235</v>
      </c>
      <c r="AI3" s="14" t="s">
        <v>235</v>
      </c>
      <c r="AJ3" s="14" t="s">
        <v>235</v>
      </c>
      <c r="AK3" s="14" t="s">
        <v>235</v>
      </c>
      <c r="AL3" s="14" t="s">
        <v>235</v>
      </c>
      <c r="AM3" s="14" t="s">
        <v>235</v>
      </c>
      <c r="AN3" s="14"/>
      <c r="AO3" s="14" t="s">
        <v>235</v>
      </c>
      <c r="AP3" s="14" t="s">
        <v>235</v>
      </c>
      <c r="AQ3" s="14" t="s">
        <v>235</v>
      </c>
      <c r="AR3" s="14" t="s">
        <v>235</v>
      </c>
      <c r="AS3" s="14" t="s">
        <v>235</v>
      </c>
      <c r="AT3" s="14" t="s">
        <v>235</v>
      </c>
      <c r="AU3" s="14" t="s">
        <v>235</v>
      </c>
      <c r="AV3" s="14" t="s">
        <v>235</v>
      </c>
      <c r="AW3" s="14" t="s">
        <v>235</v>
      </c>
      <c r="AX3" s="14" t="s">
        <v>235</v>
      </c>
      <c r="AY3" s="14" t="s">
        <v>235</v>
      </c>
      <c r="AZ3" s="14" t="s">
        <v>235</v>
      </c>
      <c r="BA3" s="14" t="s">
        <v>235</v>
      </c>
      <c r="BB3" s="14"/>
      <c r="BC3" s="7"/>
      <c r="BD3" s="4"/>
      <c r="BE3" s="4"/>
      <c r="BF3" s="4"/>
      <c r="BG3" s="4"/>
      <c r="BH3" s="4"/>
      <c r="BI3" s="4"/>
      <c r="BJ3" s="4"/>
      <c r="BK3" s="4"/>
      <c r="BL3" s="4"/>
      <c r="BM3" s="4"/>
    </row>
    <row r="4" spans="1:65" x14ac:dyDescent="0.25">
      <c r="A4" s="28">
        <v>42776</v>
      </c>
      <c r="B4" s="14" t="s">
        <v>252</v>
      </c>
      <c r="C4" s="4" t="s">
        <v>253</v>
      </c>
      <c r="D4" s="4" t="s">
        <v>256</v>
      </c>
      <c r="E4" s="7">
        <v>2</v>
      </c>
      <c r="F4" s="4" t="s">
        <v>254</v>
      </c>
      <c r="G4" s="4">
        <v>12.5</v>
      </c>
      <c r="H4" s="7">
        <v>2</v>
      </c>
      <c r="I4" s="7"/>
      <c r="J4" s="4">
        <v>10</v>
      </c>
      <c r="K4" s="4">
        <v>0.82499999999999996</v>
      </c>
      <c r="L4" s="4">
        <v>255</v>
      </c>
      <c r="M4" s="4">
        <v>255</v>
      </c>
      <c r="N4" s="4">
        <v>255</v>
      </c>
      <c r="O4" s="4">
        <v>5.6269999999999998</v>
      </c>
      <c r="P4" s="4">
        <v>12.28</v>
      </c>
      <c r="Q4" s="4">
        <v>0.14499999999999999</v>
      </c>
      <c r="R4" s="4">
        <v>5.7709999999999999</v>
      </c>
      <c r="S4" s="4">
        <v>0.17299999999999999</v>
      </c>
      <c r="T4" s="4">
        <v>0.81200000000000006</v>
      </c>
      <c r="U4" s="4">
        <v>255</v>
      </c>
      <c r="V4" s="4">
        <v>255</v>
      </c>
      <c r="W4" s="4">
        <v>1.03E-2</v>
      </c>
      <c r="X4" s="4">
        <v>0.4</v>
      </c>
      <c r="Y4" s="4">
        <v>0.54</v>
      </c>
      <c r="Z4" s="4">
        <v>0.68</v>
      </c>
      <c r="AA4" s="29">
        <v>0.05</v>
      </c>
      <c r="AB4" s="14" t="s">
        <v>235</v>
      </c>
      <c r="AC4" s="14" t="s">
        <v>235</v>
      </c>
      <c r="AD4" s="14" t="s">
        <v>235</v>
      </c>
      <c r="AE4" s="14" t="s">
        <v>235</v>
      </c>
      <c r="AF4" s="14" t="s">
        <v>235</v>
      </c>
      <c r="AG4" s="14" t="s">
        <v>235</v>
      </c>
      <c r="AH4" s="14" t="s">
        <v>235</v>
      </c>
      <c r="AI4" s="14" t="s">
        <v>235</v>
      </c>
      <c r="AJ4" s="14" t="s">
        <v>235</v>
      </c>
      <c r="AK4" s="14" t="s">
        <v>235</v>
      </c>
      <c r="AL4" s="14" t="s">
        <v>235</v>
      </c>
      <c r="AM4" s="14" t="s">
        <v>235</v>
      </c>
      <c r="AN4" s="14"/>
      <c r="AO4" s="14" t="s">
        <v>235</v>
      </c>
      <c r="AP4" s="14" t="s">
        <v>235</v>
      </c>
      <c r="AQ4" s="14" t="s">
        <v>235</v>
      </c>
      <c r="AR4" s="14" t="s">
        <v>235</v>
      </c>
      <c r="AS4" s="14" t="s">
        <v>235</v>
      </c>
      <c r="AT4" s="14" t="s">
        <v>235</v>
      </c>
      <c r="AU4" s="14" t="s">
        <v>235</v>
      </c>
      <c r="AV4" s="14" t="s">
        <v>235</v>
      </c>
      <c r="AW4" s="14" t="s">
        <v>235</v>
      </c>
      <c r="AX4" s="14" t="s">
        <v>235</v>
      </c>
      <c r="AY4" s="14" t="s">
        <v>235</v>
      </c>
      <c r="AZ4" s="14" t="s">
        <v>235</v>
      </c>
      <c r="BA4" s="14" t="s">
        <v>235</v>
      </c>
      <c r="BB4" s="14"/>
      <c r="BC4" s="7"/>
      <c r="BD4" s="4"/>
      <c r="BE4" s="4"/>
      <c r="BF4" s="4"/>
      <c r="BG4" s="4"/>
      <c r="BH4" s="4"/>
      <c r="BI4" s="4"/>
      <c r="BJ4" s="4"/>
      <c r="BK4" s="4"/>
      <c r="BL4" s="4"/>
      <c r="BM4" s="4"/>
    </row>
    <row r="5" spans="1:65" x14ac:dyDescent="0.25">
      <c r="A5" s="28">
        <v>42776</v>
      </c>
      <c r="B5" s="14" t="s">
        <v>252</v>
      </c>
      <c r="C5" s="4" t="s">
        <v>253</v>
      </c>
      <c r="D5" s="4" t="s">
        <v>260</v>
      </c>
      <c r="E5" s="7">
        <v>3</v>
      </c>
      <c r="F5" s="4" t="s">
        <v>254</v>
      </c>
      <c r="G5" s="4">
        <v>12.5</v>
      </c>
      <c r="H5" s="7">
        <v>3</v>
      </c>
      <c r="I5" s="7"/>
      <c r="J5" s="4">
        <v>11</v>
      </c>
      <c r="K5" s="4">
        <v>2.06</v>
      </c>
      <c r="L5" s="4">
        <v>255</v>
      </c>
      <c r="M5" s="4">
        <v>255</v>
      </c>
      <c r="N5" s="4">
        <v>255</v>
      </c>
      <c r="O5" s="4">
        <v>7.5869999999999997</v>
      </c>
      <c r="P5" s="4">
        <v>12.297000000000001</v>
      </c>
      <c r="Q5" s="4">
        <v>0.19800000000000001</v>
      </c>
      <c r="R5" s="4">
        <v>5.7880000000000003</v>
      </c>
      <c r="S5" s="4">
        <v>0.17299999999999999</v>
      </c>
      <c r="T5" s="4">
        <v>0.84</v>
      </c>
      <c r="U5" s="4">
        <v>255</v>
      </c>
      <c r="V5" s="4">
        <v>255</v>
      </c>
      <c r="W5" s="4">
        <v>2.5499999999999998E-2</v>
      </c>
      <c r="X5" s="4">
        <v>0.61</v>
      </c>
      <c r="Y5" s="4">
        <v>0.81</v>
      </c>
      <c r="Z5" s="4">
        <v>1.21</v>
      </c>
      <c r="AA5" s="29">
        <v>0.17</v>
      </c>
      <c r="AB5" s="14" t="s">
        <v>235</v>
      </c>
      <c r="AC5" s="14" t="s">
        <v>235</v>
      </c>
      <c r="AD5" s="14" t="s">
        <v>235</v>
      </c>
      <c r="AE5" s="14" t="s">
        <v>235</v>
      </c>
      <c r="AF5" s="14" t="s">
        <v>235</v>
      </c>
      <c r="AG5" s="14" t="s">
        <v>235</v>
      </c>
      <c r="AH5" s="14" t="s">
        <v>235</v>
      </c>
      <c r="AI5" s="14" t="s">
        <v>235</v>
      </c>
      <c r="AJ5" s="14" t="s">
        <v>235</v>
      </c>
      <c r="AK5" s="14" t="s">
        <v>235</v>
      </c>
      <c r="AL5" s="14" t="s">
        <v>235</v>
      </c>
      <c r="AM5" s="14" t="s">
        <v>235</v>
      </c>
      <c r="AN5" s="14"/>
      <c r="AO5" s="14" t="s">
        <v>235</v>
      </c>
      <c r="AP5" s="14" t="s">
        <v>235</v>
      </c>
      <c r="AQ5" s="14" t="s">
        <v>235</v>
      </c>
      <c r="AR5" s="14" t="s">
        <v>235</v>
      </c>
      <c r="AS5" s="14" t="s">
        <v>235</v>
      </c>
      <c r="AT5" s="14" t="s">
        <v>235</v>
      </c>
      <c r="AU5" s="14" t="s">
        <v>235</v>
      </c>
      <c r="AV5" s="14" t="s">
        <v>235</v>
      </c>
      <c r="AW5" s="14" t="s">
        <v>235</v>
      </c>
      <c r="AX5" s="14" t="s">
        <v>235</v>
      </c>
      <c r="AY5" s="14" t="s">
        <v>235</v>
      </c>
      <c r="AZ5" s="14" t="s">
        <v>235</v>
      </c>
      <c r="BA5" s="14" t="s">
        <v>235</v>
      </c>
      <c r="BB5" s="14"/>
      <c r="BC5" s="7"/>
      <c r="BD5" s="4"/>
      <c r="BE5" s="4"/>
      <c r="BF5" s="4"/>
      <c r="BG5" s="4"/>
      <c r="BH5" s="4"/>
      <c r="BI5" s="4"/>
      <c r="BJ5" s="4"/>
      <c r="BK5" s="4"/>
      <c r="BL5" s="4"/>
      <c r="BM5" s="4"/>
    </row>
    <row r="6" spans="1:65" x14ac:dyDescent="0.25">
      <c r="A6" s="28">
        <v>42776</v>
      </c>
      <c r="B6" s="14" t="s">
        <v>252</v>
      </c>
      <c r="C6" s="4" t="s">
        <v>253</v>
      </c>
      <c r="D6" s="4" t="s">
        <v>266</v>
      </c>
      <c r="E6" s="7">
        <v>4</v>
      </c>
      <c r="F6" s="4" t="s">
        <v>254</v>
      </c>
      <c r="G6" s="4">
        <v>12.5</v>
      </c>
      <c r="H6" s="7">
        <v>4</v>
      </c>
      <c r="I6" s="7"/>
      <c r="J6" s="4">
        <v>12</v>
      </c>
      <c r="K6" s="4">
        <v>1.4430000000000001</v>
      </c>
      <c r="L6" s="4">
        <v>255</v>
      </c>
      <c r="M6" s="4">
        <v>255</v>
      </c>
      <c r="N6" s="4">
        <v>255</v>
      </c>
      <c r="O6" s="4">
        <v>9.3919999999999995</v>
      </c>
      <c r="P6" s="4">
        <v>12.025</v>
      </c>
      <c r="Q6" s="4">
        <v>0.32</v>
      </c>
      <c r="R6" s="4">
        <v>4.9539999999999997</v>
      </c>
      <c r="S6" s="4">
        <v>0.20200000000000001</v>
      </c>
      <c r="T6" s="4">
        <v>0.97099999999999997</v>
      </c>
      <c r="U6" s="4">
        <v>255</v>
      </c>
      <c r="V6" s="4">
        <v>255</v>
      </c>
      <c r="W6" s="14">
        <v>2.0899999999999998E-2</v>
      </c>
      <c r="X6" s="4">
        <v>0.6</v>
      </c>
      <c r="Y6" s="4">
        <v>1.01</v>
      </c>
      <c r="Z6" s="4">
        <v>0.78</v>
      </c>
      <c r="AA6" s="29">
        <v>0.13</v>
      </c>
      <c r="AB6" s="14" t="s">
        <v>235</v>
      </c>
      <c r="AC6" s="14" t="s">
        <v>235</v>
      </c>
      <c r="AD6" s="14" t="s">
        <v>235</v>
      </c>
      <c r="AE6" s="14" t="s">
        <v>235</v>
      </c>
      <c r="AF6" s="14" t="s">
        <v>235</v>
      </c>
      <c r="AG6" s="14" t="s">
        <v>235</v>
      </c>
      <c r="AH6" s="14" t="s">
        <v>235</v>
      </c>
      <c r="AI6" s="14" t="s">
        <v>235</v>
      </c>
      <c r="AJ6" s="14" t="s">
        <v>235</v>
      </c>
      <c r="AK6" s="14" t="s">
        <v>235</v>
      </c>
      <c r="AL6" s="14" t="s">
        <v>235</v>
      </c>
      <c r="AM6" s="14" t="s">
        <v>235</v>
      </c>
      <c r="AN6" s="14"/>
      <c r="AO6" s="14" t="s">
        <v>235</v>
      </c>
      <c r="AP6" s="14" t="s">
        <v>235</v>
      </c>
      <c r="AQ6" s="14" t="s">
        <v>235</v>
      </c>
      <c r="AR6" s="14" t="s">
        <v>235</v>
      </c>
      <c r="AS6" s="14" t="s">
        <v>235</v>
      </c>
      <c r="AT6" s="14" t="s">
        <v>235</v>
      </c>
      <c r="AU6" s="14" t="s">
        <v>235</v>
      </c>
      <c r="AV6" s="14" t="s">
        <v>235</v>
      </c>
      <c r="AW6" s="14" t="s">
        <v>235</v>
      </c>
      <c r="AX6" s="14" t="s">
        <v>235</v>
      </c>
      <c r="AY6" s="14" t="s">
        <v>235</v>
      </c>
      <c r="AZ6" s="14" t="s">
        <v>235</v>
      </c>
      <c r="BA6" s="14" t="s">
        <v>235</v>
      </c>
      <c r="BB6" s="14"/>
      <c r="BC6" s="7"/>
      <c r="BD6" s="4"/>
      <c r="BE6" s="4"/>
      <c r="BF6" s="4"/>
      <c r="BG6" s="4"/>
      <c r="BH6" s="4"/>
      <c r="BI6" s="4"/>
      <c r="BJ6" s="4"/>
      <c r="BK6" s="4"/>
      <c r="BL6" s="4"/>
      <c r="BM6" s="4"/>
    </row>
    <row r="7" spans="1:65" x14ac:dyDescent="0.25">
      <c r="A7" s="28">
        <v>42776</v>
      </c>
      <c r="B7" s="14" t="s">
        <v>252</v>
      </c>
      <c r="C7" s="4" t="s">
        <v>253</v>
      </c>
      <c r="D7" s="4" t="s">
        <v>270</v>
      </c>
      <c r="E7" s="7">
        <v>5</v>
      </c>
      <c r="F7" s="4" t="s">
        <v>254</v>
      </c>
      <c r="G7" s="4">
        <v>12.5</v>
      </c>
      <c r="H7" s="7">
        <v>5</v>
      </c>
      <c r="I7" s="7"/>
      <c r="J7" s="4">
        <v>13</v>
      </c>
      <c r="K7" s="4">
        <v>3.4039999999999999</v>
      </c>
      <c r="L7" s="4">
        <v>255</v>
      </c>
      <c r="M7" s="4">
        <v>255</v>
      </c>
      <c r="N7" s="4">
        <v>255</v>
      </c>
      <c r="O7" s="4">
        <v>11.987</v>
      </c>
      <c r="P7" s="4">
        <v>12.638</v>
      </c>
      <c r="Q7" s="4">
        <v>0.17199999999999999</v>
      </c>
      <c r="R7" s="4">
        <v>7.9169999999999998</v>
      </c>
      <c r="S7" s="4">
        <v>0.126</v>
      </c>
      <c r="T7" s="4">
        <v>0.79300000000000004</v>
      </c>
      <c r="U7" s="4">
        <v>255</v>
      </c>
      <c r="V7" s="4">
        <v>255</v>
      </c>
      <c r="W7" s="4">
        <v>5.0099999999999999E-2</v>
      </c>
      <c r="X7" s="4">
        <v>0.59</v>
      </c>
      <c r="Y7" s="4">
        <v>0.88</v>
      </c>
      <c r="Z7" s="4">
        <v>0.52</v>
      </c>
      <c r="AA7" s="29">
        <v>0.31</v>
      </c>
      <c r="AB7" s="14" t="s">
        <v>235</v>
      </c>
      <c r="AC7" s="14" t="s">
        <v>235</v>
      </c>
      <c r="AD7" s="14" t="s">
        <v>235</v>
      </c>
      <c r="AE7" s="14" t="s">
        <v>235</v>
      </c>
      <c r="AF7" s="14" t="s">
        <v>235</v>
      </c>
      <c r="AG7" s="14" t="s">
        <v>235</v>
      </c>
      <c r="AH7" s="14" t="s">
        <v>235</v>
      </c>
      <c r="AI7" s="14" t="s">
        <v>235</v>
      </c>
      <c r="AJ7" s="14" t="s">
        <v>235</v>
      </c>
      <c r="AK7" s="14" t="s">
        <v>235</v>
      </c>
      <c r="AL7" s="14" t="s">
        <v>235</v>
      </c>
      <c r="AM7" s="14" t="s">
        <v>235</v>
      </c>
      <c r="AN7" s="14"/>
      <c r="AO7" s="14" t="s">
        <v>235</v>
      </c>
      <c r="AP7" s="14" t="s">
        <v>235</v>
      </c>
      <c r="AQ7" s="14" t="s">
        <v>235</v>
      </c>
      <c r="AR7" s="14" t="s">
        <v>235</v>
      </c>
      <c r="AS7" s="14" t="s">
        <v>235</v>
      </c>
      <c r="AT7" s="14" t="s">
        <v>235</v>
      </c>
      <c r="AU7" s="14" t="s">
        <v>235</v>
      </c>
      <c r="AV7" s="14" t="s">
        <v>235</v>
      </c>
      <c r="AW7" s="14" t="s">
        <v>235</v>
      </c>
      <c r="AX7" s="14" t="s">
        <v>235</v>
      </c>
      <c r="AY7" s="14" t="s">
        <v>235</v>
      </c>
      <c r="AZ7" s="14" t="s">
        <v>235</v>
      </c>
      <c r="BA7" s="14" t="s">
        <v>235</v>
      </c>
      <c r="BB7" s="14"/>
      <c r="BC7" s="7"/>
      <c r="BD7" s="4"/>
      <c r="BE7" s="4"/>
      <c r="BF7" s="4"/>
      <c r="BG7" s="4"/>
      <c r="BH7" s="4"/>
      <c r="BI7" s="4"/>
      <c r="BJ7" s="4"/>
      <c r="BK7" s="4"/>
      <c r="BL7" s="4"/>
      <c r="BM7" s="4"/>
    </row>
    <row r="8" spans="1:65" x14ac:dyDescent="0.25">
      <c r="A8" s="28">
        <v>42776</v>
      </c>
      <c r="B8" s="14" t="s">
        <v>252</v>
      </c>
      <c r="C8" s="4" t="s">
        <v>253</v>
      </c>
      <c r="D8" s="4" t="s">
        <v>271</v>
      </c>
      <c r="E8" s="7">
        <v>6</v>
      </c>
      <c r="F8" s="4" t="s">
        <v>254</v>
      </c>
      <c r="G8" s="4">
        <v>12.5</v>
      </c>
      <c r="H8" s="7">
        <v>6</v>
      </c>
      <c r="I8" s="7"/>
      <c r="J8" s="4">
        <v>14</v>
      </c>
      <c r="K8" s="4">
        <v>24.03</v>
      </c>
      <c r="L8" s="4">
        <v>255</v>
      </c>
      <c r="M8" s="4">
        <v>255</v>
      </c>
      <c r="N8" s="4">
        <v>255</v>
      </c>
      <c r="O8" s="4">
        <v>15.249000000000001</v>
      </c>
      <c r="P8" s="4">
        <v>14.177</v>
      </c>
      <c r="Q8" s="4">
        <v>0.27800000000000002</v>
      </c>
      <c r="R8" s="4">
        <v>6.0110000000000001</v>
      </c>
      <c r="S8" s="4">
        <v>0.16600000000000001</v>
      </c>
      <c r="T8" s="4">
        <v>0.89500000000000002</v>
      </c>
      <c r="U8" s="4">
        <v>255</v>
      </c>
      <c r="V8" s="4">
        <v>255</v>
      </c>
      <c r="W8" s="4">
        <v>0.29049999999999998</v>
      </c>
      <c r="X8" s="4">
        <v>0.49</v>
      </c>
      <c r="Y8" s="4">
        <v>0.48</v>
      </c>
      <c r="Z8" s="4">
        <v>0.44</v>
      </c>
      <c r="AA8" s="29">
        <v>1.25</v>
      </c>
      <c r="AB8" s="14" t="s">
        <v>235</v>
      </c>
      <c r="AC8" s="14" t="s">
        <v>235</v>
      </c>
      <c r="AD8" s="14" t="s">
        <v>235</v>
      </c>
      <c r="AE8" s="14" t="s">
        <v>235</v>
      </c>
      <c r="AF8" s="14" t="s">
        <v>235</v>
      </c>
      <c r="AG8" s="14" t="s">
        <v>235</v>
      </c>
      <c r="AH8" s="14" t="s">
        <v>235</v>
      </c>
      <c r="AI8" s="14" t="s">
        <v>235</v>
      </c>
      <c r="AJ8" s="14" t="s">
        <v>235</v>
      </c>
      <c r="AK8" s="14" t="s">
        <v>235</v>
      </c>
      <c r="AL8" s="14" t="s">
        <v>235</v>
      </c>
      <c r="AM8" s="14" t="s">
        <v>235</v>
      </c>
      <c r="AN8" s="14"/>
      <c r="AO8" s="14" t="s">
        <v>235</v>
      </c>
      <c r="AP8" s="14" t="s">
        <v>235</v>
      </c>
      <c r="AQ8" s="14" t="s">
        <v>235</v>
      </c>
      <c r="AR8" s="14" t="s">
        <v>235</v>
      </c>
      <c r="AS8" s="14" t="s">
        <v>235</v>
      </c>
      <c r="AT8" s="14" t="s">
        <v>235</v>
      </c>
      <c r="AU8" s="14" t="s">
        <v>235</v>
      </c>
      <c r="AV8" s="14" t="s">
        <v>235</v>
      </c>
      <c r="AW8" s="14" t="s">
        <v>235</v>
      </c>
      <c r="AX8" s="14" t="s">
        <v>235</v>
      </c>
      <c r="AY8" s="14" t="s">
        <v>235</v>
      </c>
      <c r="AZ8" s="14" t="s">
        <v>235</v>
      </c>
      <c r="BA8" s="14" t="s">
        <v>235</v>
      </c>
      <c r="BB8" s="14"/>
      <c r="BC8" s="7"/>
      <c r="BD8" s="4"/>
      <c r="BE8" s="4"/>
      <c r="BF8" s="4"/>
      <c r="BG8" s="4"/>
      <c r="BH8" s="4"/>
      <c r="BI8" s="4"/>
      <c r="BJ8" s="4"/>
      <c r="BK8" s="4"/>
      <c r="BL8" s="4"/>
      <c r="BM8" s="4"/>
    </row>
    <row r="9" spans="1:65" x14ac:dyDescent="0.25">
      <c r="A9" s="28">
        <v>42776</v>
      </c>
      <c r="B9" s="14" t="s">
        <v>252</v>
      </c>
      <c r="C9" s="4" t="s">
        <v>253</v>
      </c>
      <c r="D9" s="4" t="s">
        <v>273</v>
      </c>
      <c r="E9" s="7">
        <v>7</v>
      </c>
      <c r="F9" s="4" t="s">
        <v>272</v>
      </c>
      <c r="G9" s="4">
        <v>9.5</v>
      </c>
      <c r="H9" s="7">
        <v>7</v>
      </c>
      <c r="I9" s="7"/>
      <c r="J9" s="4">
        <v>1</v>
      </c>
      <c r="K9" s="4">
        <v>1.476</v>
      </c>
      <c r="L9" s="4">
        <v>255</v>
      </c>
      <c r="M9" s="4">
        <v>255</v>
      </c>
      <c r="N9" s="4">
        <v>255</v>
      </c>
      <c r="O9" s="4">
        <v>3.2919999999999998</v>
      </c>
      <c r="P9" s="4">
        <v>2.6280000000000001</v>
      </c>
      <c r="Q9" s="4">
        <v>0.48899999999999999</v>
      </c>
      <c r="R9" s="4">
        <v>2.375</v>
      </c>
      <c r="S9" s="4">
        <v>0.42099999999999999</v>
      </c>
      <c r="T9" s="4">
        <v>0.95599999999999996</v>
      </c>
      <c r="U9" s="4">
        <v>255</v>
      </c>
      <c r="V9" s="4">
        <v>255</v>
      </c>
      <c r="W9" s="4">
        <v>1.35E-2</v>
      </c>
      <c r="X9" s="4">
        <v>1.01</v>
      </c>
      <c r="Y9" s="4">
        <v>0.85</v>
      </c>
      <c r="Z9" s="4">
        <v>1.07</v>
      </c>
      <c r="AA9" s="29">
        <v>0.1</v>
      </c>
      <c r="AB9" s="14" t="s">
        <v>235</v>
      </c>
      <c r="AC9" s="14" t="s">
        <v>235</v>
      </c>
      <c r="AD9" s="14" t="s">
        <v>235</v>
      </c>
      <c r="AE9" s="14" t="s">
        <v>235</v>
      </c>
      <c r="AF9" s="14" t="s">
        <v>235</v>
      </c>
      <c r="AG9" s="14" t="s">
        <v>235</v>
      </c>
      <c r="AH9" s="14" t="s">
        <v>235</v>
      </c>
      <c r="AI9" s="14" t="s">
        <v>235</v>
      </c>
      <c r="AJ9" s="14" t="s">
        <v>235</v>
      </c>
      <c r="AK9" s="14" t="s">
        <v>235</v>
      </c>
      <c r="AL9" s="14" t="s">
        <v>235</v>
      </c>
      <c r="AM9" s="14" t="s">
        <v>235</v>
      </c>
      <c r="AN9" s="14"/>
      <c r="AO9" s="14" t="s">
        <v>235</v>
      </c>
      <c r="AP9" s="14" t="s">
        <v>235</v>
      </c>
      <c r="AQ9" s="14" t="s">
        <v>235</v>
      </c>
      <c r="AR9" s="14" t="s">
        <v>235</v>
      </c>
      <c r="AS9" s="14" t="s">
        <v>235</v>
      </c>
      <c r="AT9" s="14" t="s">
        <v>235</v>
      </c>
      <c r="AU9" s="14" t="s">
        <v>235</v>
      </c>
      <c r="AV9" s="14" t="s">
        <v>235</v>
      </c>
      <c r="AW9" s="14" t="s">
        <v>235</v>
      </c>
      <c r="AX9" s="14" t="s">
        <v>235</v>
      </c>
      <c r="AY9" s="14" t="s">
        <v>235</v>
      </c>
      <c r="AZ9" s="14" t="s">
        <v>235</v>
      </c>
      <c r="BA9" s="14" t="s">
        <v>235</v>
      </c>
      <c r="BB9" s="14"/>
      <c r="BC9" s="7"/>
      <c r="BD9" s="4"/>
      <c r="BE9" s="4"/>
      <c r="BF9" s="4"/>
      <c r="BG9" s="4"/>
      <c r="BH9" s="4"/>
      <c r="BI9" s="4"/>
      <c r="BJ9" s="4"/>
      <c r="BK9" s="4"/>
      <c r="BL9" s="4"/>
      <c r="BM9" s="4"/>
    </row>
    <row r="10" spans="1:65" x14ac:dyDescent="0.25">
      <c r="A10" s="28">
        <v>42776</v>
      </c>
      <c r="B10" s="14" t="s">
        <v>252</v>
      </c>
      <c r="C10" s="4" t="s">
        <v>253</v>
      </c>
      <c r="D10" s="4" t="s">
        <v>274</v>
      </c>
      <c r="E10" s="7">
        <v>8</v>
      </c>
      <c r="F10" s="4" t="s">
        <v>272</v>
      </c>
      <c r="G10" s="4">
        <v>7.29</v>
      </c>
      <c r="H10" s="7">
        <v>8</v>
      </c>
      <c r="I10" s="7"/>
      <c r="J10" s="4">
        <v>15</v>
      </c>
      <c r="K10" s="4">
        <v>9.8019999999999996</v>
      </c>
      <c r="L10" s="4">
        <v>255</v>
      </c>
      <c r="M10" s="4">
        <v>255</v>
      </c>
      <c r="N10" s="4">
        <v>255</v>
      </c>
      <c r="O10" s="4">
        <v>3.1070000000000002</v>
      </c>
      <c r="P10" s="4">
        <v>22.899000000000001</v>
      </c>
      <c r="Q10" s="4">
        <v>0.59799999999999998</v>
      </c>
      <c r="R10" s="4">
        <v>1.7470000000000001</v>
      </c>
      <c r="S10" s="4">
        <v>0.57299999999999995</v>
      </c>
      <c r="T10" s="4">
        <v>0.98299999999999998</v>
      </c>
      <c r="U10" s="4">
        <v>255</v>
      </c>
      <c r="V10" s="4">
        <v>255</v>
      </c>
      <c r="W10" s="4">
        <v>0.1082</v>
      </c>
      <c r="X10" s="4">
        <v>0.71</v>
      </c>
      <c r="Y10" s="4">
        <v>0.94</v>
      </c>
      <c r="Z10" s="4">
        <v>1.02</v>
      </c>
      <c r="AA10" s="29">
        <v>0.93</v>
      </c>
      <c r="AB10" s="14" t="s">
        <v>235</v>
      </c>
      <c r="AC10" s="14" t="s">
        <v>235</v>
      </c>
      <c r="AD10" s="14" t="s">
        <v>235</v>
      </c>
      <c r="AE10" s="14" t="s">
        <v>235</v>
      </c>
      <c r="AF10" s="14" t="s">
        <v>235</v>
      </c>
      <c r="AG10" s="14" t="s">
        <v>235</v>
      </c>
      <c r="AH10" s="14" t="s">
        <v>235</v>
      </c>
      <c r="AI10" s="14" t="s">
        <v>235</v>
      </c>
      <c r="AJ10" s="14" t="s">
        <v>235</v>
      </c>
      <c r="AK10" s="14" t="s">
        <v>235</v>
      </c>
      <c r="AL10" s="14" t="s">
        <v>235</v>
      </c>
      <c r="AM10" s="14" t="s">
        <v>235</v>
      </c>
      <c r="AN10" s="14"/>
      <c r="AO10" s="14" t="s">
        <v>235</v>
      </c>
      <c r="AP10" s="14" t="s">
        <v>235</v>
      </c>
      <c r="AQ10" s="14" t="s">
        <v>235</v>
      </c>
      <c r="AR10" s="14" t="s">
        <v>235</v>
      </c>
      <c r="AS10" s="14" t="s">
        <v>235</v>
      </c>
      <c r="AT10" s="14" t="s">
        <v>235</v>
      </c>
      <c r="AU10" s="14" t="s">
        <v>235</v>
      </c>
      <c r="AV10" s="14" t="s">
        <v>235</v>
      </c>
      <c r="AW10" s="14" t="s">
        <v>235</v>
      </c>
      <c r="AX10" s="14" t="s">
        <v>235</v>
      </c>
      <c r="AY10" s="14" t="s">
        <v>235</v>
      </c>
      <c r="AZ10" s="14" t="s">
        <v>235</v>
      </c>
      <c r="BA10" s="14" t="s">
        <v>235</v>
      </c>
      <c r="BB10" s="14"/>
      <c r="BC10" s="7"/>
      <c r="BD10" s="4"/>
      <c r="BE10" s="4"/>
      <c r="BF10" s="4"/>
      <c r="BG10" s="4"/>
      <c r="BH10" s="4"/>
      <c r="BI10" s="4"/>
      <c r="BJ10" s="4"/>
      <c r="BK10" s="4"/>
      <c r="BL10" s="4"/>
      <c r="BM10" s="4"/>
    </row>
    <row r="11" spans="1:65" x14ac:dyDescent="0.25">
      <c r="A11" s="28">
        <v>42776</v>
      </c>
      <c r="B11" s="14" t="s">
        <v>252</v>
      </c>
      <c r="C11" s="4" t="s">
        <v>253</v>
      </c>
      <c r="D11" s="4" t="s">
        <v>276</v>
      </c>
      <c r="E11" s="7">
        <v>9</v>
      </c>
      <c r="F11" s="4" t="s">
        <v>272</v>
      </c>
      <c r="G11" s="4">
        <v>7.29</v>
      </c>
      <c r="H11" s="7">
        <v>9</v>
      </c>
      <c r="I11" s="7"/>
      <c r="J11" s="4">
        <v>16</v>
      </c>
      <c r="K11" s="4">
        <v>6.577</v>
      </c>
      <c r="L11" s="4">
        <v>255</v>
      </c>
      <c r="M11" s="4">
        <v>255</v>
      </c>
      <c r="N11" s="4">
        <v>255</v>
      </c>
      <c r="O11" s="4">
        <v>6.5250000000000004</v>
      </c>
      <c r="P11" s="4">
        <v>23.597000000000001</v>
      </c>
      <c r="Q11" s="4">
        <v>0.59199999999999997</v>
      </c>
      <c r="R11" s="4">
        <v>1.792</v>
      </c>
      <c r="S11" s="4">
        <v>0.55800000000000005</v>
      </c>
      <c r="T11" s="4">
        <v>0.98299999999999998</v>
      </c>
      <c r="U11" s="4">
        <v>255</v>
      </c>
      <c r="V11" s="4">
        <v>255</v>
      </c>
      <c r="W11" s="4">
        <v>7.22E-2</v>
      </c>
      <c r="X11" s="4">
        <v>0.56999999999999995</v>
      </c>
      <c r="Y11" s="4">
        <v>0.89</v>
      </c>
      <c r="Z11" s="4">
        <v>0.92</v>
      </c>
      <c r="AA11" s="29">
        <v>0.56999999999999995</v>
      </c>
      <c r="AB11" s="14" t="s">
        <v>235</v>
      </c>
      <c r="AC11" s="14" t="s">
        <v>235</v>
      </c>
      <c r="AD11" s="14" t="s">
        <v>235</v>
      </c>
      <c r="AE11" s="14" t="s">
        <v>235</v>
      </c>
      <c r="AF11" s="14" t="s">
        <v>235</v>
      </c>
      <c r="AG11" s="14" t="s">
        <v>235</v>
      </c>
      <c r="AH11" s="14" t="s">
        <v>235</v>
      </c>
      <c r="AI11" s="14" t="s">
        <v>235</v>
      </c>
      <c r="AJ11" s="14" t="s">
        <v>235</v>
      </c>
      <c r="AK11" s="14" t="s">
        <v>235</v>
      </c>
      <c r="AL11" s="14" t="s">
        <v>235</v>
      </c>
      <c r="AM11" s="14" t="s">
        <v>235</v>
      </c>
      <c r="AN11" s="14"/>
      <c r="AO11" s="14" t="s">
        <v>235</v>
      </c>
      <c r="AP11" s="14" t="s">
        <v>235</v>
      </c>
      <c r="AQ11" s="14" t="s">
        <v>235</v>
      </c>
      <c r="AR11" s="14" t="s">
        <v>235</v>
      </c>
      <c r="AS11" s="14" t="s">
        <v>235</v>
      </c>
      <c r="AT11" s="14" t="s">
        <v>235</v>
      </c>
      <c r="AU11" s="14" t="s">
        <v>235</v>
      </c>
      <c r="AV11" s="14" t="s">
        <v>235</v>
      </c>
      <c r="AW11" s="14" t="s">
        <v>235</v>
      </c>
      <c r="AX11" s="14" t="s">
        <v>235</v>
      </c>
      <c r="AY11" s="14" t="s">
        <v>235</v>
      </c>
      <c r="AZ11" s="14" t="s">
        <v>235</v>
      </c>
      <c r="BA11" s="14" t="s">
        <v>235</v>
      </c>
      <c r="BB11" s="14"/>
      <c r="BC11" s="7"/>
      <c r="BD11" s="4"/>
      <c r="BE11" s="4"/>
      <c r="BF11" s="4"/>
      <c r="BG11" s="4"/>
      <c r="BH11" s="4"/>
      <c r="BI11" s="4"/>
      <c r="BJ11" s="4"/>
      <c r="BK11" s="4"/>
      <c r="BL11" s="4"/>
      <c r="BM11" s="4"/>
    </row>
    <row r="12" spans="1:65" x14ac:dyDescent="0.25">
      <c r="A12" s="28">
        <v>42776</v>
      </c>
      <c r="B12" s="14" t="s">
        <v>252</v>
      </c>
      <c r="C12" s="4" t="s">
        <v>253</v>
      </c>
      <c r="D12" s="4" t="s">
        <v>282</v>
      </c>
      <c r="E12" s="7">
        <v>11</v>
      </c>
      <c r="F12" s="4" t="s">
        <v>272</v>
      </c>
      <c r="G12" s="4">
        <v>7.29</v>
      </c>
      <c r="H12" s="7">
        <v>11</v>
      </c>
      <c r="I12" s="7"/>
      <c r="J12" s="4">
        <v>2</v>
      </c>
      <c r="K12" s="4">
        <v>1.2</v>
      </c>
      <c r="L12" s="4">
        <v>255</v>
      </c>
      <c r="M12" s="4">
        <v>255</v>
      </c>
      <c r="N12" s="4">
        <v>255</v>
      </c>
      <c r="O12" s="4">
        <v>4.9420000000000002</v>
      </c>
      <c r="P12" s="4">
        <v>2.76</v>
      </c>
      <c r="Q12" s="4">
        <v>0.40699999999999997</v>
      </c>
      <c r="R12" s="4">
        <v>3.7549999999999999</v>
      </c>
      <c r="S12" s="4">
        <v>0.26600000000000001</v>
      </c>
      <c r="T12" s="4">
        <v>0.95699999999999996</v>
      </c>
      <c r="U12" s="4">
        <v>255</v>
      </c>
      <c r="V12" s="4">
        <v>255</v>
      </c>
      <c r="W12" s="4">
        <v>1.37E-2</v>
      </c>
      <c r="X12" s="4">
        <v>0.49</v>
      </c>
      <c r="Y12" s="4">
        <v>1</v>
      </c>
      <c r="Z12" s="4">
        <v>0.53</v>
      </c>
      <c r="AA12" s="29">
        <v>0.09</v>
      </c>
      <c r="AB12" s="14" t="s">
        <v>235</v>
      </c>
      <c r="AC12" s="14" t="s">
        <v>235</v>
      </c>
      <c r="AD12" s="14" t="s">
        <v>235</v>
      </c>
      <c r="AE12" s="14" t="s">
        <v>235</v>
      </c>
      <c r="AF12" s="14" t="s">
        <v>235</v>
      </c>
      <c r="AG12" s="14" t="s">
        <v>235</v>
      </c>
      <c r="AH12" s="14" t="s">
        <v>235</v>
      </c>
      <c r="AI12" s="14" t="s">
        <v>235</v>
      </c>
      <c r="AJ12" s="14" t="s">
        <v>235</v>
      </c>
      <c r="AK12" s="14" t="s">
        <v>235</v>
      </c>
      <c r="AL12" s="14" t="s">
        <v>235</v>
      </c>
      <c r="AM12" s="14" t="s">
        <v>235</v>
      </c>
      <c r="AN12" s="14"/>
      <c r="AO12" s="14" t="s">
        <v>235</v>
      </c>
      <c r="AP12" s="14" t="s">
        <v>235</v>
      </c>
      <c r="AQ12" s="14" t="s">
        <v>235</v>
      </c>
      <c r="AR12" s="14" t="s">
        <v>235</v>
      </c>
      <c r="AS12" s="14" t="s">
        <v>235</v>
      </c>
      <c r="AT12" s="14" t="s">
        <v>235</v>
      </c>
      <c r="AU12" s="14" t="s">
        <v>235</v>
      </c>
      <c r="AV12" s="14" t="s">
        <v>235</v>
      </c>
      <c r="AW12" s="14" t="s">
        <v>235</v>
      </c>
      <c r="AX12" s="14" t="s">
        <v>235</v>
      </c>
      <c r="AY12" s="14" t="s">
        <v>235</v>
      </c>
      <c r="AZ12" s="14" t="s">
        <v>235</v>
      </c>
      <c r="BA12" s="14" t="s">
        <v>235</v>
      </c>
      <c r="BB12" s="14"/>
      <c r="BC12" s="7"/>
      <c r="BD12" s="4"/>
      <c r="BE12" s="4"/>
      <c r="BF12" s="4"/>
      <c r="BG12" s="4"/>
      <c r="BH12" s="4"/>
      <c r="BI12" s="4"/>
      <c r="BJ12" s="4"/>
      <c r="BK12" s="4"/>
      <c r="BL12" s="4"/>
      <c r="BM12" s="4"/>
    </row>
    <row r="13" spans="1:65" x14ac:dyDescent="0.25">
      <c r="A13" s="28">
        <v>42776</v>
      </c>
      <c r="B13" s="14" t="s">
        <v>252</v>
      </c>
      <c r="C13" s="4" t="s">
        <v>253</v>
      </c>
      <c r="D13" s="4" t="s">
        <v>283</v>
      </c>
      <c r="E13" s="7">
        <v>12</v>
      </c>
      <c r="F13" s="4" t="s">
        <v>272</v>
      </c>
      <c r="G13" s="4">
        <v>7.29</v>
      </c>
      <c r="H13" s="7">
        <v>12</v>
      </c>
      <c r="I13" s="7"/>
      <c r="J13" s="4">
        <v>3</v>
      </c>
      <c r="K13" s="4">
        <v>4.24</v>
      </c>
      <c r="L13" s="4">
        <v>255</v>
      </c>
      <c r="M13" s="4">
        <v>255</v>
      </c>
      <c r="N13" s="4">
        <v>255</v>
      </c>
      <c r="O13" s="4">
        <v>7.181</v>
      </c>
      <c r="P13" s="4">
        <v>4.1150000000000002</v>
      </c>
      <c r="Q13" s="4">
        <v>0.19600000000000001</v>
      </c>
      <c r="R13" s="4">
        <v>8.4269999999999996</v>
      </c>
      <c r="S13" s="4">
        <v>0.11899999999999999</v>
      </c>
      <c r="T13" s="4">
        <v>0.90300000000000002</v>
      </c>
      <c r="U13" s="4">
        <v>255</v>
      </c>
      <c r="V13" s="4">
        <v>255</v>
      </c>
      <c r="W13" s="4">
        <v>4.6399999999999997E-2</v>
      </c>
      <c r="X13" s="4">
        <v>0.56999999999999995</v>
      </c>
      <c r="Y13" s="4">
        <v>0.97</v>
      </c>
      <c r="Z13" s="4">
        <v>1.08</v>
      </c>
      <c r="AA13" s="29">
        <v>0.34</v>
      </c>
      <c r="AB13" s="14" t="s">
        <v>235</v>
      </c>
      <c r="AC13" s="14" t="s">
        <v>235</v>
      </c>
      <c r="AD13" s="14" t="s">
        <v>235</v>
      </c>
      <c r="AE13" s="14" t="s">
        <v>235</v>
      </c>
      <c r="AF13" s="14" t="s">
        <v>235</v>
      </c>
      <c r="AG13" s="14" t="s">
        <v>235</v>
      </c>
      <c r="AH13" s="14" t="s">
        <v>235</v>
      </c>
      <c r="AI13" s="14" t="s">
        <v>235</v>
      </c>
      <c r="AJ13" s="14" t="s">
        <v>235</v>
      </c>
      <c r="AK13" s="14" t="s">
        <v>235</v>
      </c>
      <c r="AL13" s="14" t="s">
        <v>235</v>
      </c>
      <c r="AM13" s="14" t="s">
        <v>235</v>
      </c>
      <c r="AN13" s="14"/>
      <c r="AO13" s="14" t="s">
        <v>235</v>
      </c>
      <c r="AP13" s="14" t="s">
        <v>235</v>
      </c>
      <c r="AQ13" s="14" t="s">
        <v>235</v>
      </c>
      <c r="AR13" s="14" t="s">
        <v>235</v>
      </c>
      <c r="AS13" s="14" t="s">
        <v>235</v>
      </c>
      <c r="AT13" s="14" t="s">
        <v>235</v>
      </c>
      <c r="AU13" s="14" t="s">
        <v>235</v>
      </c>
      <c r="AV13" s="14" t="s">
        <v>235</v>
      </c>
      <c r="AW13" s="14" t="s">
        <v>235</v>
      </c>
      <c r="AX13" s="14" t="s">
        <v>235</v>
      </c>
      <c r="AY13" s="14" t="s">
        <v>235</v>
      </c>
      <c r="AZ13" s="14" t="s">
        <v>235</v>
      </c>
      <c r="BA13" s="14" t="s">
        <v>235</v>
      </c>
      <c r="BB13" s="14"/>
      <c r="BC13" s="7"/>
      <c r="BD13" s="4"/>
      <c r="BE13" s="4"/>
      <c r="BF13" s="4"/>
      <c r="BG13" s="4"/>
      <c r="BH13" s="4"/>
      <c r="BI13" s="4"/>
      <c r="BJ13" s="4"/>
      <c r="BK13" s="4"/>
      <c r="BL13" s="4"/>
      <c r="BM13" s="4"/>
    </row>
    <row r="14" spans="1:65" x14ac:dyDescent="0.25">
      <c r="A14" s="28">
        <v>42776</v>
      </c>
      <c r="B14" s="14" t="s">
        <v>252</v>
      </c>
      <c r="C14" s="4" t="s">
        <v>253</v>
      </c>
      <c r="D14" s="4" t="s">
        <v>284</v>
      </c>
      <c r="E14" s="7">
        <v>13</v>
      </c>
      <c r="F14" s="4" t="s">
        <v>272</v>
      </c>
      <c r="G14" s="4">
        <v>7.29</v>
      </c>
      <c r="H14" s="7">
        <v>13</v>
      </c>
      <c r="I14" s="7"/>
      <c r="J14" s="4">
        <v>4</v>
      </c>
      <c r="K14" s="4">
        <v>3.8559999999999999</v>
      </c>
      <c r="L14" s="4">
        <v>255</v>
      </c>
      <c r="M14" s="4">
        <v>255</v>
      </c>
      <c r="N14" s="4">
        <v>255</v>
      </c>
      <c r="O14" s="4">
        <v>9.3759999999999994</v>
      </c>
      <c r="P14" s="4">
        <v>3.8759999999999999</v>
      </c>
      <c r="Q14" s="4">
        <v>0.17799999999999999</v>
      </c>
      <c r="R14" s="4">
        <v>8.26</v>
      </c>
      <c r="S14" s="4">
        <v>0.121</v>
      </c>
      <c r="T14" s="4">
        <v>0.75900000000000001</v>
      </c>
      <c r="U14" s="4">
        <v>255</v>
      </c>
      <c r="V14" s="4">
        <v>255</v>
      </c>
      <c r="W14" s="4">
        <v>3.1600000000000003E-2</v>
      </c>
      <c r="X14" s="4">
        <v>0.34</v>
      </c>
      <c r="Y14" s="4">
        <v>0.5</v>
      </c>
      <c r="Z14" s="4">
        <v>0.59</v>
      </c>
      <c r="AA14" s="29">
        <v>0.22</v>
      </c>
      <c r="AB14" s="14" t="s">
        <v>235</v>
      </c>
      <c r="AC14" s="14" t="s">
        <v>235</v>
      </c>
      <c r="AD14" s="14" t="s">
        <v>235</v>
      </c>
      <c r="AE14" s="14" t="s">
        <v>235</v>
      </c>
      <c r="AF14" s="14" t="s">
        <v>235</v>
      </c>
      <c r="AG14" s="14" t="s">
        <v>235</v>
      </c>
      <c r="AH14" s="14" t="s">
        <v>235</v>
      </c>
      <c r="AI14" s="14" t="s">
        <v>235</v>
      </c>
      <c r="AJ14" s="14" t="s">
        <v>235</v>
      </c>
      <c r="AK14" s="14" t="s">
        <v>235</v>
      </c>
      <c r="AL14" s="14" t="s">
        <v>235</v>
      </c>
      <c r="AM14" s="14" t="s">
        <v>235</v>
      </c>
      <c r="AN14" s="14"/>
      <c r="AO14" s="14" t="s">
        <v>235</v>
      </c>
      <c r="AP14" s="14" t="s">
        <v>235</v>
      </c>
      <c r="AQ14" s="14" t="s">
        <v>235</v>
      </c>
      <c r="AR14" s="14" t="s">
        <v>235</v>
      </c>
      <c r="AS14" s="14" t="s">
        <v>235</v>
      </c>
      <c r="AT14" s="14" t="s">
        <v>235</v>
      </c>
      <c r="AU14" s="14" t="s">
        <v>235</v>
      </c>
      <c r="AV14" s="14" t="s">
        <v>235</v>
      </c>
      <c r="AW14" s="14" t="s">
        <v>235</v>
      </c>
      <c r="AX14" s="14" t="s">
        <v>235</v>
      </c>
      <c r="AY14" s="14" t="s">
        <v>235</v>
      </c>
      <c r="AZ14" s="14" t="s">
        <v>235</v>
      </c>
      <c r="BA14" s="14" t="s">
        <v>235</v>
      </c>
      <c r="BB14" s="14"/>
      <c r="BC14" s="7"/>
      <c r="BD14" s="4"/>
      <c r="BE14" s="4"/>
      <c r="BF14" s="4"/>
      <c r="BG14" s="4"/>
      <c r="BH14" s="4"/>
      <c r="BI14" s="4"/>
      <c r="BJ14" s="4"/>
      <c r="BK14" s="4"/>
      <c r="BL14" s="4"/>
      <c r="BM14" s="4"/>
    </row>
    <row r="15" spans="1:65" x14ac:dyDescent="0.25">
      <c r="A15" s="28">
        <v>42776</v>
      </c>
      <c r="B15" s="14" t="s">
        <v>252</v>
      </c>
      <c r="C15" s="4" t="s">
        <v>253</v>
      </c>
      <c r="D15" s="4" t="s">
        <v>286</v>
      </c>
      <c r="E15" s="7">
        <v>14</v>
      </c>
      <c r="F15" s="4" t="s">
        <v>285</v>
      </c>
      <c r="G15" s="4">
        <v>5.73</v>
      </c>
      <c r="H15" s="7">
        <v>14</v>
      </c>
      <c r="I15" s="7"/>
      <c r="J15" s="4">
        <v>5</v>
      </c>
      <c r="K15" s="4">
        <v>2.573</v>
      </c>
      <c r="L15" s="4">
        <v>255</v>
      </c>
      <c r="M15" s="4">
        <v>255</v>
      </c>
      <c r="N15" s="4">
        <v>255</v>
      </c>
      <c r="O15" s="4">
        <v>12.045</v>
      </c>
      <c r="P15" s="4">
        <v>4.0620000000000003</v>
      </c>
      <c r="Q15" s="4">
        <v>0.17499999999999999</v>
      </c>
      <c r="R15" s="4">
        <v>8.5649999999999995</v>
      </c>
      <c r="S15" s="4">
        <v>0.11700000000000001</v>
      </c>
      <c r="T15" s="4">
        <v>0.89500000000000002</v>
      </c>
      <c r="U15" s="4">
        <v>255</v>
      </c>
      <c r="V15" s="4">
        <v>255</v>
      </c>
      <c r="W15" s="4">
        <v>2.1700000000000001E-2</v>
      </c>
      <c r="X15" s="4">
        <v>0.35</v>
      </c>
      <c r="Y15" s="4">
        <v>0.72</v>
      </c>
      <c r="Z15" s="4">
        <v>0.72</v>
      </c>
      <c r="AA15" s="29">
        <v>0.19</v>
      </c>
      <c r="AB15" s="14" t="s">
        <v>235</v>
      </c>
      <c r="AC15" s="14" t="s">
        <v>235</v>
      </c>
      <c r="AD15" s="14" t="s">
        <v>235</v>
      </c>
      <c r="AE15" s="14" t="s">
        <v>235</v>
      </c>
      <c r="AF15" s="14" t="s">
        <v>235</v>
      </c>
      <c r="AG15" s="14" t="s">
        <v>235</v>
      </c>
      <c r="AH15" s="14" t="s">
        <v>235</v>
      </c>
      <c r="AI15" s="14" t="s">
        <v>235</v>
      </c>
      <c r="AJ15" s="14" t="s">
        <v>235</v>
      </c>
      <c r="AK15" s="14" t="s">
        <v>235</v>
      </c>
      <c r="AL15" s="14" t="s">
        <v>235</v>
      </c>
      <c r="AM15" s="14" t="s">
        <v>235</v>
      </c>
      <c r="AN15" s="14"/>
      <c r="AO15" s="14" t="s">
        <v>235</v>
      </c>
      <c r="AP15" s="14" t="s">
        <v>235</v>
      </c>
      <c r="AQ15" s="14" t="s">
        <v>235</v>
      </c>
      <c r="AR15" s="14" t="s">
        <v>235</v>
      </c>
      <c r="AS15" s="14" t="s">
        <v>235</v>
      </c>
      <c r="AT15" s="14" t="s">
        <v>235</v>
      </c>
      <c r="AU15" s="14" t="s">
        <v>235</v>
      </c>
      <c r="AV15" s="14" t="s">
        <v>235</v>
      </c>
      <c r="AW15" s="14" t="s">
        <v>235</v>
      </c>
      <c r="AX15" s="14" t="s">
        <v>235</v>
      </c>
      <c r="AY15" s="14" t="s">
        <v>235</v>
      </c>
      <c r="AZ15" s="14" t="s">
        <v>235</v>
      </c>
      <c r="BA15" s="14" t="s">
        <v>235</v>
      </c>
      <c r="BB15" s="14"/>
      <c r="BC15" s="7"/>
      <c r="BD15" s="4"/>
      <c r="BE15" s="4"/>
      <c r="BF15" s="4"/>
      <c r="BG15" s="4"/>
      <c r="BH15" s="4"/>
      <c r="BI15" s="4"/>
      <c r="BJ15" s="4"/>
      <c r="BK15" s="4"/>
      <c r="BL15" s="4"/>
      <c r="BM15" s="4"/>
    </row>
    <row r="16" spans="1:65" x14ac:dyDescent="0.25">
      <c r="A16" s="28">
        <v>42776</v>
      </c>
      <c r="B16" s="14" t="s">
        <v>252</v>
      </c>
      <c r="C16" s="4" t="s">
        <v>253</v>
      </c>
      <c r="D16" s="4" t="s">
        <v>288</v>
      </c>
      <c r="E16" s="7">
        <v>15</v>
      </c>
      <c r="F16" s="4" t="s">
        <v>285</v>
      </c>
      <c r="G16" s="4">
        <v>5.73</v>
      </c>
      <c r="H16" s="7">
        <v>15</v>
      </c>
      <c r="I16" s="7"/>
      <c r="J16" s="4">
        <v>6</v>
      </c>
      <c r="K16" s="4">
        <v>1.548</v>
      </c>
      <c r="L16" s="4">
        <v>255</v>
      </c>
      <c r="M16" s="4">
        <v>255</v>
      </c>
      <c r="N16" s="4">
        <v>255</v>
      </c>
      <c r="O16" s="4">
        <v>13.846</v>
      </c>
      <c r="P16" s="4">
        <v>3.2850000000000001</v>
      </c>
      <c r="Q16" s="4">
        <v>0.23300000000000001</v>
      </c>
      <c r="R16" s="4">
        <v>7.1829999999999998</v>
      </c>
      <c r="S16" s="4">
        <v>0.13900000000000001</v>
      </c>
      <c r="T16" s="4">
        <v>0.91100000000000003</v>
      </c>
      <c r="U16" s="4">
        <v>255</v>
      </c>
      <c r="V16" s="4">
        <v>255</v>
      </c>
      <c r="W16" s="4">
        <v>8.6999999999999994E-3</v>
      </c>
      <c r="X16" s="4">
        <v>0.33</v>
      </c>
      <c r="Y16" s="4">
        <v>0.41</v>
      </c>
      <c r="Z16" s="4">
        <v>0.43</v>
      </c>
      <c r="AA16" s="29">
        <v>0.09</v>
      </c>
      <c r="AB16" s="14" t="s">
        <v>235</v>
      </c>
      <c r="AC16" s="14" t="s">
        <v>235</v>
      </c>
      <c r="AD16" s="14" t="s">
        <v>235</v>
      </c>
      <c r="AE16" s="14" t="s">
        <v>235</v>
      </c>
      <c r="AF16" s="14" t="s">
        <v>235</v>
      </c>
      <c r="AG16" s="14" t="s">
        <v>235</v>
      </c>
      <c r="AH16" s="14" t="s">
        <v>235</v>
      </c>
      <c r="AI16" s="14" t="s">
        <v>235</v>
      </c>
      <c r="AJ16" s="14" t="s">
        <v>235</v>
      </c>
      <c r="AK16" s="14" t="s">
        <v>235</v>
      </c>
      <c r="AL16" s="14" t="s">
        <v>235</v>
      </c>
      <c r="AM16" s="14" t="s">
        <v>235</v>
      </c>
      <c r="AN16" s="14"/>
      <c r="AO16" s="14" t="s">
        <v>235</v>
      </c>
      <c r="AP16" s="14" t="s">
        <v>235</v>
      </c>
      <c r="AQ16" s="14" t="s">
        <v>235</v>
      </c>
      <c r="AR16" s="14" t="s">
        <v>235</v>
      </c>
      <c r="AS16" s="14" t="s">
        <v>235</v>
      </c>
      <c r="AT16" s="14" t="s">
        <v>235</v>
      </c>
      <c r="AU16" s="14" t="s">
        <v>235</v>
      </c>
      <c r="AV16" s="14" t="s">
        <v>235</v>
      </c>
      <c r="AW16" s="14" t="s">
        <v>235</v>
      </c>
      <c r="AX16" s="14" t="s">
        <v>235</v>
      </c>
      <c r="AY16" s="14" t="s">
        <v>235</v>
      </c>
      <c r="AZ16" s="14" t="s">
        <v>235</v>
      </c>
      <c r="BA16" s="14" t="s">
        <v>235</v>
      </c>
      <c r="BB16" s="14"/>
      <c r="BC16" s="7"/>
      <c r="BD16" s="4"/>
      <c r="BE16" s="4"/>
      <c r="BF16" s="4"/>
      <c r="BG16" s="4"/>
      <c r="BH16" s="4"/>
      <c r="BI16" s="4"/>
      <c r="BJ16" s="4"/>
      <c r="BK16" s="4"/>
      <c r="BL16" s="4"/>
      <c r="BM16" s="4"/>
    </row>
    <row r="17" spans="1:65" x14ac:dyDescent="0.25">
      <c r="A17" s="28">
        <v>42776</v>
      </c>
      <c r="B17" s="14" t="s">
        <v>252</v>
      </c>
      <c r="C17" s="4" t="s">
        <v>253</v>
      </c>
      <c r="D17" s="4" t="s">
        <v>290</v>
      </c>
      <c r="E17" s="7">
        <v>16</v>
      </c>
      <c r="F17" s="4" t="s">
        <v>285</v>
      </c>
      <c r="G17" s="4">
        <v>5.73</v>
      </c>
      <c r="H17" s="7">
        <v>16</v>
      </c>
      <c r="I17" s="7"/>
      <c r="J17" s="4">
        <v>7</v>
      </c>
      <c r="K17" s="4">
        <v>1.863</v>
      </c>
      <c r="L17" s="4">
        <v>255</v>
      </c>
      <c r="M17" s="4">
        <v>255</v>
      </c>
      <c r="N17" s="4">
        <v>255</v>
      </c>
      <c r="O17" s="4">
        <v>14.879</v>
      </c>
      <c r="P17" s="4">
        <v>3.4169999999999998</v>
      </c>
      <c r="Q17" s="4">
        <v>0.317</v>
      </c>
      <c r="R17" s="4">
        <v>5.2370000000000001</v>
      </c>
      <c r="S17" s="4">
        <v>0.191</v>
      </c>
      <c r="T17" s="4">
        <v>0.94599999999999995</v>
      </c>
      <c r="U17" s="4">
        <v>255</v>
      </c>
      <c r="V17" s="4">
        <v>255</v>
      </c>
      <c r="W17" s="4">
        <v>1.8499999999999999E-2</v>
      </c>
      <c r="X17" s="4">
        <v>0.68</v>
      </c>
      <c r="Y17" s="4">
        <v>0.85</v>
      </c>
      <c r="Z17" s="4">
        <v>0.69</v>
      </c>
      <c r="AA17" s="29">
        <v>0.15</v>
      </c>
      <c r="AB17" s="14" t="s">
        <v>235</v>
      </c>
      <c r="AC17" s="14" t="s">
        <v>235</v>
      </c>
      <c r="AD17" s="14" t="s">
        <v>235</v>
      </c>
      <c r="AE17" s="14" t="s">
        <v>235</v>
      </c>
      <c r="AF17" s="14" t="s">
        <v>235</v>
      </c>
      <c r="AG17" s="14" t="s">
        <v>235</v>
      </c>
      <c r="AH17" s="14" t="s">
        <v>235</v>
      </c>
      <c r="AI17" s="14" t="s">
        <v>235</v>
      </c>
      <c r="AJ17" s="14" t="s">
        <v>235</v>
      </c>
      <c r="AK17" s="14" t="s">
        <v>235</v>
      </c>
      <c r="AL17" s="14" t="s">
        <v>235</v>
      </c>
      <c r="AM17" s="14" t="s">
        <v>235</v>
      </c>
      <c r="AN17" s="14"/>
      <c r="AO17" s="14" t="s">
        <v>235</v>
      </c>
      <c r="AP17" s="14" t="s">
        <v>235</v>
      </c>
      <c r="AQ17" s="14" t="s">
        <v>235</v>
      </c>
      <c r="AR17" s="14" t="s">
        <v>235</v>
      </c>
      <c r="AS17" s="14" t="s">
        <v>235</v>
      </c>
      <c r="AT17" s="14" t="s">
        <v>235</v>
      </c>
      <c r="AU17" s="14" t="s">
        <v>235</v>
      </c>
      <c r="AV17" s="14" t="s">
        <v>235</v>
      </c>
      <c r="AW17" s="14" t="s">
        <v>235</v>
      </c>
      <c r="AX17" s="14" t="s">
        <v>235</v>
      </c>
      <c r="AY17" s="14" t="s">
        <v>235</v>
      </c>
      <c r="AZ17" s="14" t="s">
        <v>235</v>
      </c>
      <c r="BA17" s="14" t="s">
        <v>235</v>
      </c>
      <c r="BB17" s="14"/>
      <c r="BC17" s="7"/>
      <c r="BD17" s="4"/>
      <c r="BE17" s="4"/>
      <c r="BF17" s="4"/>
      <c r="BG17" s="4"/>
      <c r="BH17" s="4"/>
      <c r="BI17" s="4"/>
      <c r="BJ17" s="4"/>
      <c r="BK17" s="4"/>
      <c r="BL17" s="4"/>
      <c r="BM17" s="4"/>
    </row>
    <row r="18" spans="1:65" x14ac:dyDescent="0.25">
      <c r="A18" s="28">
        <v>42776</v>
      </c>
      <c r="B18" s="14" t="s">
        <v>252</v>
      </c>
      <c r="C18" s="4" t="s">
        <v>253</v>
      </c>
      <c r="D18" s="4" t="s">
        <v>291</v>
      </c>
      <c r="E18" s="7">
        <v>17</v>
      </c>
      <c r="F18" s="4" t="s">
        <v>285</v>
      </c>
      <c r="G18" s="4">
        <v>5.73</v>
      </c>
      <c r="H18" s="7">
        <v>17</v>
      </c>
      <c r="I18" s="7"/>
      <c r="J18" s="4">
        <v>17</v>
      </c>
      <c r="K18" s="4">
        <v>3.26</v>
      </c>
      <c r="L18" s="4">
        <v>255</v>
      </c>
      <c r="M18" s="4">
        <v>255</v>
      </c>
      <c r="N18" s="4">
        <v>255</v>
      </c>
      <c r="O18" s="4">
        <v>10.638</v>
      </c>
      <c r="P18" s="4">
        <v>23.509</v>
      </c>
      <c r="Q18" s="4">
        <v>0.6</v>
      </c>
      <c r="R18" s="4">
        <v>1.9390000000000001</v>
      </c>
      <c r="S18" s="4">
        <v>0.51600000000000001</v>
      </c>
      <c r="T18" s="4">
        <v>0.97799999999999998</v>
      </c>
      <c r="U18" s="4">
        <v>255</v>
      </c>
      <c r="V18" s="4">
        <v>255</v>
      </c>
      <c r="W18" s="4">
        <v>3.1899999999999998E-2</v>
      </c>
      <c r="X18" s="4">
        <v>0.66</v>
      </c>
      <c r="Y18" s="4">
        <v>0.96</v>
      </c>
      <c r="Z18" s="4">
        <v>0.9</v>
      </c>
      <c r="AA18" s="29">
        <v>0.27</v>
      </c>
      <c r="AB18" s="14" t="s">
        <v>235</v>
      </c>
      <c r="AC18" s="14" t="s">
        <v>235</v>
      </c>
      <c r="AD18" s="14" t="s">
        <v>235</v>
      </c>
      <c r="AE18" s="14" t="s">
        <v>235</v>
      </c>
      <c r="AF18" s="14" t="s">
        <v>235</v>
      </c>
      <c r="AG18" s="14" t="s">
        <v>235</v>
      </c>
      <c r="AH18" s="14" t="s">
        <v>235</v>
      </c>
      <c r="AI18" s="14" t="s">
        <v>235</v>
      </c>
      <c r="AJ18" s="14" t="s">
        <v>235</v>
      </c>
      <c r="AK18" s="14" t="s">
        <v>235</v>
      </c>
      <c r="AL18" s="14" t="s">
        <v>235</v>
      </c>
      <c r="AM18" s="14" t="s">
        <v>235</v>
      </c>
      <c r="AN18" s="14"/>
      <c r="AO18" s="14" t="s">
        <v>235</v>
      </c>
      <c r="AP18" s="14" t="s">
        <v>235</v>
      </c>
      <c r="AQ18" s="14" t="s">
        <v>235</v>
      </c>
      <c r="AR18" s="14" t="s">
        <v>235</v>
      </c>
      <c r="AS18" s="14" t="s">
        <v>235</v>
      </c>
      <c r="AT18" s="14" t="s">
        <v>235</v>
      </c>
      <c r="AU18" s="14" t="s">
        <v>235</v>
      </c>
      <c r="AV18" s="14" t="s">
        <v>235</v>
      </c>
      <c r="AW18" s="14" t="s">
        <v>235</v>
      </c>
      <c r="AX18" s="14" t="s">
        <v>235</v>
      </c>
      <c r="AY18" s="14" t="s">
        <v>235</v>
      </c>
      <c r="AZ18" s="14" t="s">
        <v>235</v>
      </c>
      <c r="BA18" s="14" t="s">
        <v>235</v>
      </c>
      <c r="BB18" s="14"/>
      <c r="BC18" s="7"/>
      <c r="BD18" s="4"/>
      <c r="BE18" s="4"/>
      <c r="BF18" s="4"/>
      <c r="BG18" s="4"/>
      <c r="BH18" s="4"/>
      <c r="BI18" s="4"/>
      <c r="BJ18" s="4"/>
      <c r="BK18" s="4"/>
      <c r="BL18" s="4"/>
      <c r="BM18" s="4"/>
    </row>
    <row r="19" spans="1:65" x14ac:dyDescent="0.25">
      <c r="A19" s="28">
        <v>42776</v>
      </c>
      <c r="B19" s="14" t="s">
        <v>252</v>
      </c>
      <c r="C19" s="4" t="s">
        <v>253</v>
      </c>
      <c r="D19" s="4" t="s">
        <v>293</v>
      </c>
      <c r="E19" s="7">
        <v>18</v>
      </c>
      <c r="F19" s="4" t="s">
        <v>285</v>
      </c>
      <c r="G19" s="4">
        <v>5.73</v>
      </c>
      <c r="H19" s="7">
        <v>18</v>
      </c>
      <c r="I19" s="7"/>
      <c r="J19" s="4">
        <v>18</v>
      </c>
      <c r="K19" s="4">
        <v>2.0369999999999999</v>
      </c>
      <c r="L19" s="4">
        <v>255</v>
      </c>
      <c r="M19" s="4">
        <v>255</v>
      </c>
      <c r="N19" s="4">
        <v>255</v>
      </c>
      <c r="O19" s="4">
        <v>13.755000000000001</v>
      </c>
      <c r="P19" s="4">
        <v>23.594999999999999</v>
      </c>
      <c r="Q19" s="4">
        <v>0.66</v>
      </c>
      <c r="R19" s="4">
        <v>1.8069999999999999</v>
      </c>
      <c r="S19" s="4">
        <v>0.55300000000000005</v>
      </c>
      <c r="T19" s="4">
        <v>0.98</v>
      </c>
      <c r="U19" s="4">
        <v>255</v>
      </c>
      <c r="V19" s="4">
        <v>255</v>
      </c>
      <c r="W19" s="4">
        <v>2.6499999999999999E-2</v>
      </c>
      <c r="X19" s="4">
        <v>0.88</v>
      </c>
      <c r="Y19" s="4">
        <v>1.22</v>
      </c>
      <c r="Z19" s="4">
        <v>1.17</v>
      </c>
      <c r="AA19" s="29">
        <v>0.18</v>
      </c>
      <c r="AB19" s="14" t="s">
        <v>235</v>
      </c>
      <c r="AC19" s="14" t="s">
        <v>235</v>
      </c>
      <c r="AD19" s="14" t="s">
        <v>235</v>
      </c>
      <c r="AE19" s="14" t="s">
        <v>235</v>
      </c>
      <c r="AF19" s="14" t="s">
        <v>235</v>
      </c>
      <c r="AG19" s="14" t="s">
        <v>235</v>
      </c>
      <c r="AH19" s="14" t="s">
        <v>235</v>
      </c>
      <c r="AI19" s="14" t="s">
        <v>235</v>
      </c>
      <c r="AJ19" s="14" t="s">
        <v>235</v>
      </c>
      <c r="AK19" s="14" t="s">
        <v>235</v>
      </c>
      <c r="AL19" s="14" t="s">
        <v>235</v>
      </c>
      <c r="AM19" s="14" t="s">
        <v>235</v>
      </c>
      <c r="AN19" s="14"/>
      <c r="AO19" s="14" t="s">
        <v>235</v>
      </c>
      <c r="AP19" s="14" t="s">
        <v>235</v>
      </c>
      <c r="AQ19" s="14" t="s">
        <v>235</v>
      </c>
      <c r="AR19" s="14" t="s">
        <v>235</v>
      </c>
      <c r="AS19" s="14" t="s">
        <v>235</v>
      </c>
      <c r="AT19" s="14" t="s">
        <v>235</v>
      </c>
      <c r="AU19" s="14" t="s">
        <v>235</v>
      </c>
      <c r="AV19" s="14" t="s">
        <v>235</v>
      </c>
      <c r="AW19" s="14" t="s">
        <v>235</v>
      </c>
      <c r="AX19" s="14" t="s">
        <v>235</v>
      </c>
      <c r="AY19" s="14" t="s">
        <v>235</v>
      </c>
      <c r="AZ19" s="14" t="s">
        <v>235</v>
      </c>
      <c r="BA19" s="14" t="s">
        <v>235</v>
      </c>
      <c r="BB19" s="14"/>
      <c r="BC19" s="7"/>
      <c r="BD19" s="4"/>
      <c r="BE19" s="4"/>
      <c r="BF19" s="4"/>
      <c r="BG19" s="4"/>
      <c r="BH19" s="4"/>
      <c r="BI19" s="4"/>
      <c r="BJ19" s="4"/>
      <c r="BK19" s="4"/>
      <c r="BL19" s="4"/>
      <c r="BM19" s="4"/>
    </row>
    <row r="20" spans="1:65" x14ac:dyDescent="0.25">
      <c r="A20" s="28">
        <v>42776</v>
      </c>
      <c r="B20" s="14" t="s">
        <v>252</v>
      </c>
      <c r="C20" s="4" t="s">
        <v>253</v>
      </c>
      <c r="D20" s="4" t="s">
        <v>299</v>
      </c>
      <c r="E20" s="7">
        <v>19</v>
      </c>
      <c r="F20" s="4" t="s">
        <v>285</v>
      </c>
      <c r="G20" s="4">
        <v>5.73</v>
      </c>
      <c r="H20" s="7">
        <v>19</v>
      </c>
      <c r="I20" s="7"/>
      <c r="J20" s="4">
        <v>8</v>
      </c>
      <c r="K20" s="4">
        <v>2.1120000000000001</v>
      </c>
      <c r="L20" s="4">
        <v>255</v>
      </c>
      <c r="M20" s="4">
        <v>255</v>
      </c>
      <c r="N20" s="4">
        <v>255</v>
      </c>
      <c r="O20" s="4">
        <v>17.594999999999999</v>
      </c>
      <c r="P20" s="4">
        <v>3.2309999999999999</v>
      </c>
      <c r="Q20" s="4">
        <v>0.52300000000000002</v>
      </c>
      <c r="R20" s="4">
        <v>1.9059999999999999</v>
      </c>
      <c r="S20" s="4">
        <v>0.52500000000000002</v>
      </c>
      <c r="T20" s="4">
        <v>0.94899999999999995</v>
      </c>
      <c r="U20" s="4">
        <v>255</v>
      </c>
      <c r="V20" s="4">
        <v>255</v>
      </c>
      <c r="W20" s="4">
        <v>2.1299999999999999E-2</v>
      </c>
      <c r="X20" s="4">
        <v>0.72</v>
      </c>
      <c r="Y20" s="4">
        <v>0.74</v>
      </c>
      <c r="Z20" s="4">
        <v>0.9</v>
      </c>
      <c r="AA20" s="29">
        <v>0.15</v>
      </c>
      <c r="AB20" s="14" t="s">
        <v>235</v>
      </c>
      <c r="AC20" s="14" t="s">
        <v>235</v>
      </c>
      <c r="AD20" s="14" t="s">
        <v>235</v>
      </c>
      <c r="AE20" s="14" t="s">
        <v>235</v>
      </c>
      <c r="AF20" s="14" t="s">
        <v>235</v>
      </c>
      <c r="AG20" s="14" t="s">
        <v>235</v>
      </c>
      <c r="AH20" s="14" t="s">
        <v>235</v>
      </c>
      <c r="AI20" s="14" t="s">
        <v>235</v>
      </c>
      <c r="AJ20" s="14" t="s">
        <v>235</v>
      </c>
      <c r="AK20" s="14" t="s">
        <v>235</v>
      </c>
      <c r="AL20" s="14" t="s">
        <v>235</v>
      </c>
      <c r="AM20" s="14" t="s">
        <v>235</v>
      </c>
      <c r="AN20" s="14"/>
      <c r="AO20" s="14" t="s">
        <v>235</v>
      </c>
      <c r="AP20" s="14" t="s">
        <v>235</v>
      </c>
      <c r="AQ20" s="14" t="s">
        <v>235</v>
      </c>
      <c r="AR20" s="14" t="s">
        <v>235</v>
      </c>
      <c r="AS20" s="14" t="s">
        <v>235</v>
      </c>
      <c r="AT20" s="14" t="s">
        <v>235</v>
      </c>
      <c r="AU20" s="14" t="s">
        <v>235</v>
      </c>
      <c r="AV20" s="14" t="s">
        <v>235</v>
      </c>
      <c r="AW20" s="14" t="s">
        <v>235</v>
      </c>
      <c r="AX20" s="14" t="s">
        <v>235</v>
      </c>
      <c r="AY20" s="14" t="s">
        <v>235</v>
      </c>
      <c r="AZ20" s="14" t="s">
        <v>235</v>
      </c>
      <c r="BA20" s="14" t="s">
        <v>235</v>
      </c>
      <c r="BB20" s="14"/>
      <c r="BC20" s="7"/>
      <c r="BD20" s="4"/>
      <c r="BE20" s="4"/>
      <c r="BF20" s="4"/>
      <c r="BG20" s="4"/>
      <c r="BH20" s="4"/>
      <c r="BI20" s="4"/>
      <c r="BJ20" s="4"/>
      <c r="BK20" s="4"/>
      <c r="BL20" s="4"/>
      <c r="BM20" s="4"/>
    </row>
    <row r="21" spans="1:65" x14ac:dyDescent="0.25">
      <c r="A21" s="28">
        <v>42804</v>
      </c>
      <c r="B21" s="14" t="s">
        <v>252</v>
      </c>
      <c r="C21" s="4" t="s">
        <v>301</v>
      </c>
      <c r="D21" s="4">
        <v>20</v>
      </c>
      <c r="E21" s="7">
        <v>20</v>
      </c>
      <c r="F21" s="4" t="s">
        <v>285</v>
      </c>
      <c r="G21" s="4">
        <v>4.71</v>
      </c>
      <c r="H21" s="7">
        <v>20</v>
      </c>
      <c r="I21" s="7"/>
      <c r="J21" s="4">
        <v>1</v>
      </c>
      <c r="K21" s="4">
        <v>94.793000000000006</v>
      </c>
      <c r="L21" s="4">
        <v>255</v>
      </c>
      <c r="M21" s="4">
        <v>255</v>
      </c>
      <c r="N21" s="4">
        <v>255</v>
      </c>
      <c r="O21" s="4">
        <v>10.303000000000001</v>
      </c>
      <c r="P21" s="4">
        <v>12.792</v>
      </c>
      <c r="Q21" s="4">
        <v>0.49299999999999999</v>
      </c>
      <c r="R21" s="4">
        <v>3.0990000000000002</v>
      </c>
      <c r="S21" s="4">
        <v>0.32300000000000001</v>
      </c>
      <c r="T21" s="4">
        <v>0.97299999999999998</v>
      </c>
      <c r="U21" s="4">
        <v>255</v>
      </c>
      <c r="V21" s="4">
        <v>255</v>
      </c>
      <c r="W21" s="4">
        <v>0.96619999999999995</v>
      </c>
      <c r="X21" s="4">
        <v>1.41</v>
      </c>
      <c r="Y21" s="4">
        <v>2.12</v>
      </c>
      <c r="Z21" s="4">
        <v>2.36</v>
      </c>
      <c r="AA21" s="29">
        <v>16.5</v>
      </c>
      <c r="AB21" s="14" t="s">
        <v>235</v>
      </c>
      <c r="AC21" s="14" t="s">
        <v>235</v>
      </c>
      <c r="AD21" s="14" t="s">
        <v>235</v>
      </c>
      <c r="AE21" s="14" t="s">
        <v>235</v>
      </c>
      <c r="AF21" s="14" t="s">
        <v>235</v>
      </c>
      <c r="AG21" s="14" t="s">
        <v>235</v>
      </c>
      <c r="AH21" s="14" t="s">
        <v>235</v>
      </c>
      <c r="AI21" s="14" t="s">
        <v>235</v>
      </c>
      <c r="AJ21" s="14" t="s">
        <v>235</v>
      </c>
      <c r="AK21" s="14" t="s">
        <v>235</v>
      </c>
      <c r="AL21" s="14" t="s">
        <v>235</v>
      </c>
      <c r="AM21" s="14" t="s">
        <v>235</v>
      </c>
      <c r="AN21" s="14"/>
      <c r="AO21" s="14" t="s">
        <v>235</v>
      </c>
      <c r="AP21" s="14" t="s">
        <v>235</v>
      </c>
      <c r="AQ21" s="14" t="s">
        <v>235</v>
      </c>
      <c r="AR21" s="14" t="s">
        <v>235</v>
      </c>
      <c r="AS21" s="14" t="s">
        <v>235</v>
      </c>
      <c r="AT21" s="14" t="s">
        <v>235</v>
      </c>
      <c r="AU21" s="14" t="s">
        <v>235</v>
      </c>
      <c r="AV21" s="14" t="s">
        <v>235</v>
      </c>
      <c r="AW21" s="14" t="s">
        <v>235</v>
      </c>
      <c r="AX21" s="14" t="s">
        <v>235</v>
      </c>
      <c r="AY21" s="14" t="s">
        <v>235</v>
      </c>
      <c r="AZ21" s="14" t="s">
        <v>235</v>
      </c>
      <c r="BA21" s="14" t="s">
        <v>235</v>
      </c>
      <c r="BB21" s="14"/>
      <c r="BC21" s="7"/>
      <c r="BD21" s="4"/>
      <c r="BE21" s="4"/>
      <c r="BF21" s="4"/>
      <c r="BG21" s="4"/>
      <c r="BH21" s="4"/>
      <c r="BI21" s="4"/>
      <c r="BJ21" s="4"/>
      <c r="BK21" s="4"/>
      <c r="BL21" s="4"/>
      <c r="BM21" s="4"/>
    </row>
    <row r="22" spans="1:65" x14ac:dyDescent="0.25">
      <c r="A22" s="28">
        <v>42804</v>
      </c>
      <c r="B22" s="14" t="s">
        <v>252</v>
      </c>
      <c r="C22" s="4" t="s">
        <v>301</v>
      </c>
      <c r="D22" s="4">
        <v>21</v>
      </c>
      <c r="E22" s="7">
        <v>21</v>
      </c>
      <c r="F22" s="4" t="s">
        <v>285</v>
      </c>
      <c r="G22" s="4">
        <v>4.71</v>
      </c>
      <c r="H22" s="7">
        <v>21</v>
      </c>
      <c r="I22" s="7"/>
      <c r="J22" s="4">
        <v>1</v>
      </c>
      <c r="K22" s="4">
        <v>3.12</v>
      </c>
      <c r="L22" s="4">
        <v>255</v>
      </c>
      <c r="M22" s="4">
        <v>255</v>
      </c>
      <c r="N22" s="4">
        <v>255</v>
      </c>
      <c r="O22" s="4">
        <v>3.7679999999999998</v>
      </c>
      <c r="P22" s="4">
        <v>3.5470000000000002</v>
      </c>
      <c r="Q22" s="4">
        <v>0.313</v>
      </c>
      <c r="R22" s="4">
        <v>6.0359999999999996</v>
      </c>
      <c r="S22" s="4">
        <v>0.16600000000000001</v>
      </c>
      <c r="T22" s="4">
        <v>0.96799999999999997</v>
      </c>
      <c r="U22" s="4">
        <v>255</v>
      </c>
      <c r="V22" s="4">
        <v>255</v>
      </c>
      <c r="W22" s="4">
        <v>2.12E-2</v>
      </c>
      <c r="X22" s="4">
        <v>0.4</v>
      </c>
      <c r="Y22" s="4">
        <v>0.44</v>
      </c>
      <c r="Z22" s="4">
        <v>0.68</v>
      </c>
      <c r="AA22" s="29">
        <v>0.15</v>
      </c>
      <c r="AB22" s="14" t="s">
        <v>235</v>
      </c>
      <c r="AC22" s="14" t="s">
        <v>235</v>
      </c>
      <c r="AD22" s="14" t="s">
        <v>235</v>
      </c>
      <c r="AE22" s="14" t="s">
        <v>235</v>
      </c>
      <c r="AF22" s="14" t="s">
        <v>235</v>
      </c>
      <c r="AG22" s="14" t="s">
        <v>235</v>
      </c>
      <c r="AH22" s="14" t="s">
        <v>235</v>
      </c>
      <c r="AI22" s="14" t="s">
        <v>235</v>
      </c>
      <c r="AJ22" s="14" t="s">
        <v>235</v>
      </c>
      <c r="AK22" s="14" t="s">
        <v>235</v>
      </c>
      <c r="AL22" s="14" t="s">
        <v>235</v>
      </c>
      <c r="AM22" s="14" t="s">
        <v>235</v>
      </c>
      <c r="AN22" s="14"/>
      <c r="AO22" s="14" t="s">
        <v>235</v>
      </c>
      <c r="AP22" s="14" t="s">
        <v>235</v>
      </c>
      <c r="AQ22" s="14" t="s">
        <v>235</v>
      </c>
      <c r="AR22" s="14" t="s">
        <v>235</v>
      </c>
      <c r="AS22" s="14" t="s">
        <v>235</v>
      </c>
      <c r="AT22" s="14" t="s">
        <v>235</v>
      </c>
      <c r="AU22" s="14" t="s">
        <v>235</v>
      </c>
      <c r="AV22" s="14" t="s">
        <v>235</v>
      </c>
      <c r="AW22" s="14" t="s">
        <v>235</v>
      </c>
      <c r="AX22" s="14" t="s">
        <v>235</v>
      </c>
      <c r="AY22" s="14" t="s">
        <v>235</v>
      </c>
      <c r="AZ22" s="14" t="s">
        <v>235</v>
      </c>
      <c r="BA22" s="14" t="s">
        <v>235</v>
      </c>
      <c r="BB22" s="14"/>
      <c r="BC22" s="7"/>
      <c r="BD22" s="4"/>
      <c r="BE22" s="4"/>
      <c r="BF22" s="4"/>
      <c r="BG22" s="4"/>
      <c r="BH22" s="4"/>
      <c r="BI22" s="4"/>
      <c r="BJ22" s="4"/>
      <c r="BK22" s="4"/>
      <c r="BL22" s="4"/>
      <c r="BM22" s="4"/>
    </row>
    <row r="23" spans="1:65" x14ac:dyDescent="0.25">
      <c r="A23" s="28">
        <v>42804</v>
      </c>
      <c r="B23" s="14" t="s">
        <v>252</v>
      </c>
      <c r="C23" s="4" t="s">
        <v>301</v>
      </c>
      <c r="D23" s="4">
        <v>22</v>
      </c>
      <c r="E23" s="7">
        <v>22</v>
      </c>
      <c r="F23" s="4" t="s">
        <v>272</v>
      </c>
      <c r="G23" s="4">
        <v>6.57</v>
      </c>
      <c r="H23" s="7">
        <v>22</v>
      </c>
      <c r="I23" s="7"/>
      <c r="J23" s="4">
        <v>2</v>
      </c>
      <c r="K23" s="4">
        <v>11.29</v>
      </c>
      <c r="L23" s="4">
        <v>255</v>
      </c>
      <c r="M23" s="4">
        <v>255</v>
      </c>
      <c r="N23" s="4">
        <v>255</v>
      </c>
      <c r="O23" s="4">
        <v>7.6020000000000003</v>
      </c>
      <c r="P23" s="4">
        <v>4.2489999999999997</v>
      </c>
      <c r="Q23" s="4">
        <v>0.65800000000000003</v>
      </c>
      <c r="R23" s="4">
        <v>1.903</v>
      </c>
      <c r="S23" s="4">
        <v>0.52500000000000002</v>
      </c>
      <c r="T23" s="4">
        <v>0.98599999999999999</v>
      </c>
      <c r="U23" s="4">
        <v>255</v>
      </c>
      <c r="V23" s="4">
        <v>255</v>
      </c>
      <c r="W23" s="4">
        <v>7.7299999999999994E-2</v>
      </c>
      <c r="X23" s="4">
        <v>0.74</v>
      </c>
      <c r="Y23" s="4">
        <v>0.86</v>
      </c>
      <c r="Z23" s="4">
        <v>0.8</v>
      </c>
      <c r="AA23" s="29">
        <v>0.86</v>
      </c>
      <c r="AB23" s="14" t="s">
        <v>235</v>
      </c>
      <c r="AC23" s="14" t="s">
        <v>235</v>
      </c>
      <c r="AD23" s="14" t="s">
        <v>235</v>
      </c>
      <c r="AE23" s="14" t="s">
        <v>235</v>
      </c>
      <c r="AF23" s="14" t="s">
        <v>235</v>
      </c>
      <c r="AG23" s="14" t="s">
        <v>235</v>
      </c>
      <c r="AH23" s="14" t="s">
        <v>235</v>
      </c>
      <c r="AI23" s="14" t="s">
        <v>235</v>
      </c>
      <c r="AJ23" s="14" t="s">
        <v>235</v>
      </c>
      <c r="AK23" s="14" t="s">
        <v>235</v>
      </c>
      <c r="AL23" s="14" t="s">
        <v>235</v>
      </c>
      <c r="AM23" s="14" t="s">
        <v>235</v>
      </c>
      <c r="AN23" s="14"/>
      <c r="AO23" s="14" t="s">
        <v>235</v>
      </c>
      <c r="AP23" s="14" t="s">
        <v>235</v>
      </c>
      <c r="AQ23" s="14" t="s">
        <v>235</v>
      </c>
      <c r="AR23" s="14" t="s">
        <v>235</v>
      </c>
      <c r="AS23" s="14" t="s">
        <v>235</v>
      </c>
      <c r="AT23" s="14" t="s">
        <v>235</v>
      </c>
      <c r="AU23" s="14" t="s">
        <v>235</v>
      </c>
      <c r="AV23" s="14" t="s">
        <v>235</v>
      </c>
      <c r="AW23" s="14" t="s">
        <v>235</v>
      </c>
      <c r="AX23" s="14" t="s">
        <v>235</v>
      </c>
      <c r="AY23" s="14" t="s">
        <v>235</v>
      </c>
      <c r="AZ23" s="14" t="s">
        <v>235</v>
      </c>
      <c r="BA23" s="14" t="s">
        <v>235</v>
      </c>
      <c r="BB23" s="14"/>
      <c r="BC23" s="7"/>
      <c r="BD23" s="4"/>
      <c r="BE23" s="4"/>
      <c r="BF23" s="4"/>
      <c r="BG23" s="4"/>
      <c r="BH23" s="4"/>
      <c r="BI23" s="4"/>
      <c r="BJ23" s="4"/>
      <c r="BK23" s="4"/>
      <c r="BL23" s="4"/>
      <c r="BM23" s="4"/>
    </row>
    <row r="24" spans="1:65" x14ac:dyDescent="0.25">
      <c r="A24" s="28">
        <v>42804</v>
      </c>
      <c r="B24" s="14" t="s">
        <v>252</v>
      </c>
      <c r="C24" s="4" t="s">
        <v>301</v>
      </c>
      <c r="D24" s="4">
        <v>23</v>
      </c>
      <c r="E24" s="7">
        <v>23</v>
      </c>
      <c r="F24" s="4" t="s">
        <v>272</v>
      </c>
      <c r="G24" s="4">
        <v>6.57</v>
      </c>
      <c r="H24" s="7">
        <v>23</v>
      </c>
      <c r="I24" s="7"/>
      <c r="J24" s="4">
        <v>3</v>
      </c>
      <c r="K24" s="4">
        <v>8.7159999999999993</v>
      </c>
      <c r="L24" s="4">
        <v>255</v>
      </c>
      <c r="M24" s="4">
        <v>255</v>
      </c>
      <c r="N24" s="4">
        <v>255</v>
      </c>
      <c r="O24" s="4">
        <v>12.268000000000001</v>
      </c>
      <c r="P24" s="4">
        <v>4.2450000000000001</v>
      </c>
      <c r="Q24" s="4">
        <v>0.58599999999999997</v>
      </c>
      <c r="R24" s="4">
        <v>1.887</v>
      </c>
      <c r="S24" s="4">
        <v>0.53</v>
      </c>
      <c r="T24" s="4">
        <v>0.97499999999999998</v>
      </c>
      <c r="U24" s="4">
        <v>255</v>
      </c>
      <c r="V24" s="4">
        <v>255</v>
      </c>
      <c r="W24" s="4">
        <v>6.7599999999999993E-2</v>
      </c>
      <c r="X24" s="4">
        <v>0.76</v>
      </c>
      <c r="Y24" s="4">
        <v>1.08</v>
      </c>
      <c r="Z24" s="4">
        <v>1.04</v>
      </c>
      <c r="AA24" s="29">
        <v>0.78</v>
      </c>
      <c r="AB24" s="14" t="s">
        <v>235</v>
      </c>
      <c r="AC24" s="14" t="s">
        <v>235</v>
      </c>
      <c r="AD24" s="14" t="s">
        <v>235</v>
      </c>
      <c r="AE24" s="14" t="s">
        <v>235</v>
      </c>
      <c r="AF24" s="14" t="s">
        <v>235</v>
      </c>
      <c r="AG24" s="14" t="s">
        <v>235</v>
      </c>
      <c r="AH24" s="14" t="s">
        <v>235</v>
      </c>
      <c r="AI24" s="14" t="s">
        <v>235</v>
      </c>
      <c r="AJ24" s="14" t="s">
        <v>235</v>
      </c>
      <c r="AK24" s="14" t="s">
        <v>235</v>
      </c>
      <c r="AL24" s="14" t="s">
        <v>235</v>
      </c>
      <c r="AM24" s="14" t="s">
        <v>235</v>
      </c>
      <c r="AN24" s="14"/>
      <c r="AO24" s="14" t="s">
        <v>235</v>
      </c>
      <c r="AP24" s="14" t="s">
        <v>235</v>
      </c>
      <c r="AQ24" s="14" t="s">
        <v>235</v>
      </c>
      <c r="AR24" s="14" t="s">
        <v>235</v>
      </c>
      <c r="AS24" s="14" t="s">
        <v>235</v>
      </c>
      <c r="AT24" s="14" t="s">
        <v>235</v>
      </c>
      <c r="AU24" s="14" t="s">
        <v>235</v>
      </c>
      <c r="AV24" s="14" t="s">
        <v>235</v>
      </c>
      <c r="AW24" s="14" t="s">
        <v>235</v>
      </c>
      <c r="AX24" s="14" t="s">
        <v>235</v>
      </c>
      <c r="AY24" s="14" t="s">
        <v>235</v>
      </c>
      <c r="AZ24" s="14" t="s">
        <v>235</v>
      </c>
      <c r="BA24" s="14" t="s">
        <v>235</v>
      </c>
      <c r="BB24" s="14"/>
      <c r="BC24" s="7"/>
      <c r="BD24" s="4"/>
      <c r="BE24" s="4"/>
      <c r="BF24" s="4"/>
      <c r="BG24" s="4"/>
      <c r="BH24" s="4"/>
      <c r="BI24" s="4"/>
      <c r="BJ24" s="4"/>
      <c r="BK24" s="4"/>
      <c r="BL24" s="4"/>
      <c r="BM24" s="4"/>
    </row>
    <row r="25" spans="1:65" x14ac:dyDescent="0.25">
      <c r="A25" s="28">
        <v>42804</v>
      </c>
      <c r="B25" s="14" t="s">
        <v>252</v>
      </c>
      <c r="C25" s="4" t="s">
        <v>301</v>
      </c>
      <c r="D25" s="4">
        <v>24</v>
      </c>
      <c r="E25" s="7">
        <v>24</v>
      </c>
      <c r="F25" s="4" t="s">
        <v>272</v>
      </c>
      <c r="G25" s="4">
        <v>6.57</v>
      </c>
      <c r="H25" s="7">
        <v>24</v>
      </c>
      <c r="I25" s="7"/>
      <c r="J25" s="4">
        <v>4</v>
      </c>
      <c r="K25" s="4">
        <v>12.523999999999999</v>
      </c>
      <c r="L25" s="4">
        <v>255</v>
      </c>
      <c r="M25" s="4">
        <v>255</v>
      </c>
      <c r="N25" s="4">
        <v>255</v>
      </c>
      <c r="O25" s="4">
        <v>17.09</v>
      </c>
      <c r="P25" s="4">
        <v>4.2949999999999999</v>
      </c>
      <c r="Q25" s="4">
        <v>0.60399999999999998</v>
      </c>
      <c r="R25" s="4">
        <v>1.6850000000000001</v>
      </c>
      <c r="S25" s="4">
        <v>0.59299999999999997</v>
      </c>
      <c r="T25" s="4">
        <v>0.97399999999999998</v>
      </c>
      <c r="U25" s="4">
        <v>255</v>
      </c>
      <c r="V25" s="4">
        <v>255</v>
      </c>
      <c r="W25" s="4">
        <v>9.9099999999999994E-2</v>
      </c>
      <c r="X25" s="4">
        <v>0.89</v>
      </c>
      <c r="Y25" s="4">
        <v>1.1299999999999999</v>
      </c>
      <c r="Z25" s="4">
        <v>1.41</v>
      </c>
      <c r="AA25" s="29">
        <v>1.21</v>
      </c>
      <c r="AB25" s="14" t="s">
        <v>235</v>
      </c>
      <c r="AC25" s="14" t="s">
        <v>235</v>
      </c>
      <c r="AD25" s="14" t="s">
        <v>235</v>
      </c>
      <c r="AE25" s="14" t="s">
        <v>235</v>
      </c>
      <c r="AF25" s="14" t="s">
        <v>235</v>
      </c>
      <c r="AG25" s="14" t="s">
        <v>235</v>
      </c>
      <c r="AH25" s="14" t="s">
        <v>235</v>
      </c>
      <c r="AI25" s="14" t="s">
        <v>235</v>
      </c>
      <c r="AJ25" s="14" t="s">
        <v>235</v>
      </c>
      <c r="AK25" s="14" t="s">
        <v>235</v>
      </c>
      <c r="AL25" s="14" t="s">
        <v>235</v>
      </c>
      <c r="AM25" s="14" t="s">
        <v>235</v>
      </c>
      <c r="AN25" s="14"/>
      <c r="AO25" s="14" t="s">
        <v>235</v>
      </c>
      <c r="AP25" s="14" t="s">
        <v>235</v>
      </c>
      <c r="AQ25" s="14" t="s">
        <v>235</v>
      </c>
      <c r="AR25" s="14" t="s">
        <v>235</v>
      </c>
      <c r="AS25" s="14" t="s">
        <v>235</v>
      </c>
      <c r="AT25" s="14" t="s">
        <v>235</v>
      </c>
      <c r="AU25" s="14" t="s">
        <v>235</v>
      </c>
      <c r="AV25" s="14" t="s">
        <v>235</v>
      </c>
      <c r="AW25" s="14" t="s">
        <v>235</v>
      </c>
      <c r="AX25" s="14" t="s">
        <v>235</v>
      </c>
      <c r="AY25" s="14" t="s">
        <v>235</v>
      </c>
      <c r="AZ25" s="14" t="s">
        <v>235</v>
      </c>
      <c r="BA25" s="14" t="s">
        <v>235</v>
      </c>
      <c r="BB25" s="14"/>
      <c r="BC25" s="7"/>
      <c r="BD25" s="4"/>
      <c r="BE25" s="4"/>
      <c r="BF25" s="4"/>
      <c r="BG25" s="4"/>
      <c r="BH25" s="4"/>
      <c r="BI25" s="4"/>
      <c r="BJ25" s="4"/>
      <c r="BK25" s="4"/>
      <c r="BL25" s="4"/>
      <c r="BM25" s="4"/>
    </row>
    <row r="26" spans="1:65" x14ac:dyDescent="0.25">
      <c r="A26" s="28">
        <v>42804</v>
      </c>
      <c r="B26" s="14" t="s">
        <v>252</v>
      </c>
      <c r="C26" s="4" t="s">
        <v>301</v>
      </c>
      <c r="D26" s="4">
        <v>25</v>
      </c>
      <c r="E26" s="7">
        <v>25</v>
      </c>
      <c r="F26" s="4" t="s">
        <v>272</v>
      </c>
      <c r="G26" s="4">
        <v>6.57</v>
      </c>
      <c r="H26" s="7">
        <v>25</v>
      </c>
      <c r="I26" s="7"/>
      <c r="J26" s="4">
        <v>5</v>
      </c>
      <c r="K26" s="4">
        <v>3.4020000000000001</v>
      </c>
      <c r="L26" s="4">
        <v>255</v>
      </c>
      <c r="M26" s="4">
        <v>255</v>
      </c>
      <c r="N26" s="4">
        <v>255</v>
      </c>
      <c r="O26" s="4">
        <v>2.7559999999999998</v>
      </c>
      <c r="P26" s="4">
        <v>10.728999999999999</v>
      </c>
      <c r="Q26" s="4">
        <v>0.66700000000000004</v>
      </c>
      <c r="R26" s="4">
        <v>1.9219999999999999</v>
      </c>
      <c r="S26" s="4">
        <v>0.52</v>
      </c>
      <c r="T26" s="4">
        <v>0.97399999999999998</v>
      </c>
      <c r="U26" s="4">
        <v>255</v>
      </c>
      <c r="V26" s="4">
        <v>255</v>
      </c>
      <c r="W26" s="4">
        <v>2.1299999999999999E-2</v>
      </c>
      <c r="X26" s="4">
        <v>0.39</v>
      </c>
      <c r="Y26" s="4">
        <v>0.5</v>
      </c>
      <c r="Z26" s="4">
        <v>0.56999999999999995</v>
      </c>
      <c r="AA26" s="29">
        <v>0.15</v>
      </c>
      <c r="AB26" s="14" t="s">
        <v>235</v>
      </c>
      <c r="AC26" s="14" t="s">
        <v>235</v>
      </c>
      <c r="AD26" s="14" t="s">
        <v>235</v>
      </c>
      <c r="AE26" s="14" t="s">
        <v>235</v>
      </c>
      <c r="AF26" s="14" t="s">
        <v>235</v>
      </c>
      <c r="AG26" s="14" t="s">
        <v>235</v>
      </c>
      <c r="AH26" s="14" t="s">
        <v>235</v>
      </c>
      <c r="AI26" s="14" t="s">
        <v>235</v>
      </c>
      <c r="AJ26" s="14" t="s">
        <v>235</v>
      </c>
      <c r="AK26" s="14" t="s">
        <v>235</v>
      </c>
      <c r="AL26" s="14" t="s">
        <v>235</v>
      </c>
      <c r="AM26" s="14" t="s">
        <v>235</v>
      </c>
      <c r="AN26" s="14"/>
      <c r="AO26" s="14" t="s">
        <v>235</v>
      </c>
      <c r="AP26" s="14" t="s">
        <v>235</v>
      </c>
      <c r="AQ26" s="14" t="s">
        <v>235</v>
      </c>
      <c r="AR26" s="14" t="s">
        <v>235</v>
      </c>
      <c r="AS26" s="14" t="s">
        <v>235</v>
      </c>
      <c r="AT26" s="14" t="s">
        <v>235</v>
      </c>
      <c r="AU26" s="14" t="s">
        <v>235</v>
      </c>
      <c r="AV26" s="14" t="s">
        <v>235</v>
      </c>
      <c r="AW26" s="14" t="s">
        <v>235</v>
      </c>
      <c r="AX26" s="14" t="s">
        <v>235</v>
      </c>
      <c r="AY26" s="14" t="s">
        <v>235</v>
      </c>
      <c r="AZ26" s="14" t="s">
        <v>235</v>
      </c>
      <c r="BA26" s="14" t="s">
        <v>235</v>
      </c>
      <c r="BB26" s="14"/>
      <c r="BC26" s="7"/>
      <c r="BD26" s="4"/>
      <c r="BE26" s="4"/>
      <c r="BF26" s="4"/>
      <c r="BG26" s="4"/>
      <c r="BH26" s="4"/>
      <c r="BI26" s="4"/>
      <c r="BJ26" s="4"/>
      <c r="BK26" s="4"/>
      <c r="BL26" s="4"/>
      <c r="BM26" s="4"/>
    </row>
    <row r="27" spans="1:65" x14ac:dyDescent="0.25">
      <c r="A27" s="28">
        <v>42804</v>
      </c>
      <c r="B27" s="14" t="s">
        <v>252</v>
      </c>
      <c r="C27" s="4" t="s">
        <v>301</v>
      </c>
      <c r="D27" s="4">
        <v>26</v>
      </c>
      <c r="E27" s="7">
        <v>26</v>
      </c>
      <c r="F27" s="4" t="s">
        <v>272</v>
      </c>
      <c r="G27" s="4">
        <v>6.57</v>
      </c>
      <c r="H27" s="7">
        <v>26</v>
      </c>
      <c r="I27" s="7"/>
      <c r="J27" s="4">
        <v>6</v>
      </c>
      <c r="K27" s="4">
        <v>2.5739999999999998</v>
      </c>
      <c r="L27" s="4">
        <v>255</v>
      </c>
      <c r="M27" s="4">
        <v>255</v>
      </c>
      <c r="N27" s="4">
        <v>255</v>
      </c>
      <c r="O27" s="4">
        <v>5.72</v>
      </c>
      <c r="P27" s="4">
        <v>11.007</v>
      </c>
      <c r="Q27" s="4">
        <v>0.55400000000000005</v>
      </c>
      <c r="R27" s="4">
        <v>2.1920000000000002</v>
      </c>
      <c r="S27" s="4">
        <v>0.45600000000000002</v>
      </c>
      <c r="T27" s="4">
        <v>0.95499999999999996</v>
      </c>
      <c r="U27" s="4">
        <v>255</v>
      </c>
      <c r="V27" s="4">
        <v>255</v>
      </c>
      <c r="W27" s="4">
        <v>1.4800000000000001E-2</v>
      </c>
      <c r="X27" s="4">
        <v>0.4</v>
      </c>
      <c r="Y27" s="4">
        <v>0.55000000000000004</v>
      </c>
      <c r="Z27" s="4">
        <v>0.54</v>
      </c>
      <c r="AA27" s="29">
        <v>0.12</v>
      </c>
      <c r="AB27" s="14" t="s">
        <v>235</v>
      </c>
      <c r="AC27" s="14" t="s">
        <v>235</v>
      </c>
      <c r="AD27" s="14" t="s">
        <v>235</v>
      </c>
      <c r="AE27" s="14" t="s">
        <v>235</v>
      </c>
      <c r="AF27" s="14" t="s">
        <v>235</v>
      </c>
      <c r="AG27" s="14" t="s">
        <v>235</v>
      </c>
      <c r="AH27" s="14" t="s">
        <v>235</v>
      </c>
      <c r="AI27" s="14" t="s">
        <v>235</v>
      </c>
      <c r="AJ27" s="14" t="s">
        <v>235</v>
      </c>
      <c r="AK27" s="14" t="s">
        <v>235</v>
      </c>
      <c r="AL27" s="14" t="s">
        <v>235</v>
      </c>
      <c r="AM27" s="14" t="s">
        <v>235</v>
      </c>
      <c r="AN27" s="14"/>
      <c r="AO27" s="14" t="s">
        <v>235</v>
      </c>
      <c r="AP27" s="14" t="s">
        <v>235</v>
      </c>
      <c r="AQ27" s="14" t="s">
        <v>235</v>
      </c>
      <c r="AR27" s="14" t="s">
        <v>235</v>
      </c>
      <c r="AS27" s="14" t="s">
        <v>235</v>
      </c>
      <c r="AT27" s="14" t="s">
        <v>235</v>
      </c>
      <c r="AU27" s="14" t="s">
        <v>235</v>
      </c>
      <c r="AV27" s="14" t="s">
        <v>235</v>
      </c>
      <c r="AW27" s="14" t="s">
        <v>235</v>
      </c>
      <c r="AX27" s="14" t="s">
        <v>235</v>
      </c>
      <c r="AY27" s="14" t="s">
        <v>235</v>
      </c>
      <c r="AZ27" s="14" t="s">
        <v>235</v>
      </c>
      <c r="BA27" s="14" t="s">
        <v>235</v>
      </c>
      <c r="BB27" s="14"/>
      <c r="BC27" s="7"/>
      <c r="BD27" s="4"/>
      <c r="BE27" s="4"/>
      <c r="BF27" s="4"/>
      <c r="BG27" s="4"/>
      <c r="BH27" s="4"/>
      <c r="BI27" s="4"/>
      <c r="BJ27" s="4"/>
      <c r="BK27" s="4"/>
      <c r="BL27" s="4"/>
      <c r="BM27" s="4"/>
    </row>
    <row r="28" spans="1:65" x14ac:dyDescent="0.25">
      <c r="A28" s="28">
        <v>42804</v>
      </c>
      <c r="B28" s="14" t="s">
        <v>252</v>
      </c>
      <c r="C28" s="4" t="s">
        <v>301</v>
      </c>
      <c r="D28" s="4">
        <v>27</v>
      </c>
      <c r="E28" s="7">
        <v>27</v>
      </c>
      <c r="F28" s="4" t="s">
        <v>272</v>
      </c>
      <c r="G28" s="4">
        <v>6.57</v>
      </c>
      <c r="H28" s="7">
        <v>27</v>
      </c>
      <c r="I28" s="7"/>
      <c r="J28" s="4">
        <v>7</v>
      </c>
      <c r="K28" s="4">
        <v>2.0939999999999999</v>
      </c>
      <c r="L28" s="4">
        <v>255</v>
      </c>
      <c r="M28" s="4">
        <v>255</v>
      </c>
      <c r="N28" s="4">
        <v>255</v>
      </c>
      <c r="O28" s="4">
        <v>9.0259999999999998</v>
      </c>
      <c r="P28" s="4">
        <v>10.875999999999999</v>
      </c>
      <c r="Q28" s="4">
        <v>0.501</v>
      </c>
      <c r="R28" s="4">
        <v>2.6150000000000002</v>
      </c>
      <c r="S28" s="4">
        <v>0.38200000000000001</v>
      </c>
      <c r="T28" s="4">
        <v>0.94399999999999995</v>
      </c>
      <c r="U28" s="4">
        <v>255</v>
      </c>
      <c r="V28" s="4">
        <v>255</v>
      </c>
      <c r="W28" s="4">
        <v>1.11E-2</v>
      </c>
      <c r="X28" s="4">
        <v>0.28999999999999998</v>
      </c>
      <c r="Y28" s="4">
        <v>0.41</v>
      </c>
      <c r="Z28" s="4">
        <v>0.41</v>
      </c>
      <c r="AA28" s="29">
        <v>7.0000000000000007E-2</v>
      </c>
      <c r="AB28" s="14" t="s">
        <v>235</v>
      </c>
      <c r="AC28" s="14" t="s">
        <v>235</v>
      </c>
      <c r="AD28" s="14" t="s">
        <v>235</v>
      </c>
      <c r="AE28" s="14" t="s">
        <v>235</v>
      </c>
      <c r="AF28" s="14" t="s">
        <v>235</v>
      </c>
      <c r="AG28" s="14" t="s">
        <v>235</v>
      </c>
      <c r="AH28" s="14" t="s">
        <v>235</v>
      </c>
      <c r="AI28" s="14" t="s">
        <v>235</v>
      </c>
      <c r="AJ28" s="14" t="s">
        <v>235</v>
      </c>
      <c r="AK28" s="14" t="s">
        <v>235</v>
      </c>
      <c r="AL28" s="14" t="s">
        <v>235</v>
      </c>
      <c r="AM28" s="14" t="s">
        <v>235</v>
      </c>
      <c r="AN28" s="14"/>
      <c r="AO28" s="14" t="s">
        <v>235</v>
      </c>
      <c r="AP28" s="14" t="s">
        <v>235</v>
      </c>
      <c r="AQ28" s="14" t="s">
        <v>235</v>
      </c>
      <c r="AR28" s="14" t="s">
        <v>235</v>
      </c>
      <c r="AS28" s="14" t="s">
        <v>235</v>
      </c>
      <c r="AT28" s="14" t="s">
        <v>235</v>
      </c>
      <c r="AU28" s="14" t="s">
        <v>235</v>
      </c>
      <c r="AV28" s="14" t="s">
        <v>235</v>
      </c>
      <c r="AW28" s="14" t="s">
        <v>235</v>
      </c>
      <c r="AX28" s="14" t="s">
        <v>235</v>
      </c>
      <c r="AY28" s="14" t="s">
        <v>235</v>
      </c>
      <c r="AZ28" s="14" t="s">
        <v>235</v>
      </c>
      <c r="BA28" s="14" t="s">
        <v>235</v>
      </c>
      <c r="BB28" s="14"/>
      <c r="BC28" s="7"/>
      <c r="BD28" s="4"/>
      <c r="BE28" s="4"/>
      <c r="BF28" s="4"/>
      <c r="BG28" s="4"/>
      <c r="BH28" s="4"/>
      <c r="BI28" s="4"/>
      <c r="BJ28" s="4"/>
      <c r="BK28" s="4"/>
      <c r="BL28" s="4"/>
      <c r="BM28" s="4"/>
    </row>
    <row r="29" spans="1:65" x14ac:dyDescent="0.25">
      <c r="A29" s="28">
        <v>42804</v>
      </c>
      <c r="B29" s="14" t="s">
        <v>252</v>
      </c>
      <c r="C29" s="4" t="s">
        <v>301</v>
      </c>
      <c r="D29" s="4">
        <v>28</v>
      </c>
      <c r="E29" s="7">
        <v>28</v>
      </c>
      <c r="F29" s="4" t="s">
        <v>272</v>
      </c>
      <c r="G29" s="4">
        <v>6.57</v>
      </c>
      <c r="H29" s="7">
        <v>28</v>
      </c>
      <c r="I29" s="7"/>
      <c r="J29" s="4">
        <v>8</v>
      </c>
      <c r="K29" s="4">
        <v>2.419</v>
      </c>
      <c r="L29" s="4">
        <v>255</v>
      </c>
      <c r="M29" s="4">
        <v>255</v>
      </c>
      <c r="N29" s="4">
        <v>255</v>
      </c>
      <c r="O29" s="4">
        <v>12.285</v>
      </c>
      <c r="P29" s="4">
        <v>11.875</v>
      </c>
      <c r="Q29" s="4">
        <v>0.34</v>
      </c>
      <c r="R29" s="4">
        <v>5.556</v>
      </c>
      <c r="S29" s="4">
        <v>0.18</v>
      </c>
      <c r="T29" s="4">
        <v>0.95899999999999996</v>
      </c>
      <c r="U29" s="4">
        <v>255</v>
      </c>
      <c r="V29" s="4">
        <v>255</v>
      </c>
      <c r="W29" s="4">
        <v>2.07E-2</v>
      </c>
      <c r="X29" s="4">
        <v>0.53</v>
      </c>
      <c r="Y29" s="4">
        <v>0.94</v>
      </c>
      <c r="Z29" s="4">
        <v>1.03</v>
      </c>
      <c r="AA29" s="29">
        <v>0.18</v>
      </c>
      <c r="AB29" s="14" t="s">
        <v>235</v>
      </c>
      <c r="AC29" s="14" t="s">
        <v>235</v>
      </c>
      <c r="AD29" s="14" t="s">
        <v>235</v>
      </c>
      <c r="AE29" s="14" t="s">
        <v>235</v>
      </c>
      <c r="AF29" s="14" t="s">
        <v>235</v>
      </c>
      <c r="AG29" s="14" t="s">
        <v>235</v>
      </c>
      <c r="AH29" s="14" t="s">
        <v>235</v>
      </c>
      <c r="AI29" s="14" t="s">
        <v>235</v>
      </c>
      <c r="AJ29" s="14" t="s">
        <v>235</v>
      </c>
      <c r="AK29" s="14" t="s">
        <v>235</v>
      </c>
      <c r="AL29" s="14" t="s">
        <v>235</v>
      </c>
      <c r="AM29" s="14" t="s">
        <v>235</v>
      </c>
      <c r="AN29" s="14"/>
      <c r="AO29" s="14" t="s">
        <v>235</v>
      </c>
      <c r="AP29" s="14" t="s">
        <v>235</v>
      </c>
      <c r="AQ29" s="14" t="s">
        <v>235</v>
      </c>
      <c r="AR29" s="14" t="s">
        <v>235</v>
      </c>
      <c r="AS29" s="14" t="s">
        <v>235</v>
      </c>
      <c r="AT29" s="14" t="s">
        <v>235</v>
      </c>
      <c r="AU29" s="14" t="s">
        <v>235</v>
      </c>
      <c r="AV29" s="14" t="s">
        <v>235</v>
      </c>
      <c r="AW29" s="14" t="s">
        <v>235</v>
      </c>
      <c r="AX29" s="14" t="s">
        <v>235</v>
      </c>
      <c r="AY29" s="14" t="s">
        <v>235</v>
      </c>
      <c r="AZ29" s="14" t="s">
        <v>235</v>
      </c>
      <c r="BA29" s="14" t="s">
        <v>235</v>
      </c>
      <c r="BB29" s="14"/>
      <c r="BC29" s="7"/>
      <c r="BD29" s="4"/>
      <c r="BE29" s="4"/>
      <c r="BF29" s="4"/>
      <c r="BG29" s="4"/>
      <c r="BH29" s="4"/>
      <c r="BI29" s="4"/>
      <c r="BJ29" s="4"/>
      <c r="BK29" s="4"/>
      <c r="BL29" s="4"/>
      <c r="BM29" s="4"/>
    </row>
    <row r="30" spans="1:65" x14ac:dyDescent="0.25">
      <c r="A30" s="28">
        <v>42804</v>
      </c>
      <c r="B30" s="14" t="s">
        <v>252</v>
      </c>
      <c r="C30" s="4" t="s">
        <v>301</v>
      </c>
      <c r="D30" s="4">
        <v>29</v>
      </c>
      <c r="E30" s="7">
        <v>29</v>
      </c>
      <c r="F30" s="4" t="s">
        <v>272</v>
      </c>
      <c r="G30" s="4">
        <v>6.57</v>
      </c>
      <c r="H30" s="7">
        <v>29</v>
      </c>
      <c r="I30" s="7"/>
      <c r="J30" s="4">
        <v>9</v>
      </c>
      <c r="K30" s="4">
        <v>1.6919999999999999</v>
      </c>
      <c r="L30" s="4">
        <v>255</v>
      </c>
      <c r="M30" s="4">
        <v>255</v>
      </c>
      <c r="N30" s="4">
        <v>255</v>
      </c>
      <c r="O30" s="4">
        <v>14.827999999999999</v>
      </c>
      <c r="P30" s="4">
        <v>12.365</v>
      </c>
      <c r="Q30" s="4">
        <v>0.26900000000000002</v>
      </c>
      <c r="R30" s="4">
        <v>7.2720000000000002</v>
      </c>
      <c r="S30" s="4">
        <v>0.13800000000000001</v>
      </c>
      <c r="T30" s="4">
        <v>0.95499999999999996</v>
      </c>
      <c r="U30" s="4">
        <v>255</v>
      </c>
      <c r="V30" s="4">
        <v>255</v>
      </c>
      <c r="W30" s="4">
        <v>1.23E-2</v>
      </c>
      <c r="X30" s="4">
        <v>0.64</v>
      </c>
      <c r="Y30" s="4">
        <v>0.85</v>
      </c>
      <c r="Z30" s="4">
        <v>0.85</v>
      </c>
      <c r="AA30" s="29">
        <v>0.11</v>
      </c>
      <c r="AB30" s="14" t="s">
        <v>235</v>
      </c>
      <c r="AC30" s="14" t="s">
        <v>235</v>
      </c>
      <c r="AD30" s="14" t="s">
        <v>235</v>
      </c>
      <c r="AE30" s="14" t="s">
        <v>235</v>
      </c>
      <c r="AF30" s="14" t="s">
        <v>235</v>
      </c>
      <c r="AG30" s="14" t="s">
        <v>235</v>
      </c>
      <c r="AH30" s="14" t="s">
        <v>235</v>
      </c>
      <c r="AI30" s="14" t="s">
        <v>235</v>
      </c>
      <c r="AJ30" s="14" t="s">
        <v>235</v>
      </c>
      <c r="AK30" s="14" t="s">
        <v>235</v>
      </c>
      <c r="AL30" s="14" t="s">
        <v>235</v>
      </c>
      <c r="AM30" s="14" t="s">
        <v>235</v>
      </c>
      <c r="AN30" s="14"/>
      <c r="AO30" s="14" t="s">
        <v>235</v>
      </c>
      <c r="AP30" s="14" t="s">
        <v>235</v>
      </c>
      <c r="AQ30" s="14" t="s">
        <v>235</v>
      </c>
      <c r="AR30" s="14" t="s">
        <v>235</v>
      </c>
      <c r="AS30" s="14" t="s">
        <v>235</v>
      </c>
      <c r="AT30" s="14" t="s">
        <v>235</v>
      </c>
      <c r="AU30" s="14" t="s">
        <v>235</v>
      </c>
      <c r="AV30" s="14" t="s">
        <v>235</v>
      </c>
      <c r="AW30" s="14" t="s">
        <v>235</v>
      </c>
      <c r="AX30" s="14" t="s">
        <v>235</v>
      </c>
      <c r="AY30" s="14" t="s">
        <v>235</v>
      </c>
      <c r="AZ30" s="14" t="s">
        <v>235</v>
      </c>
      <c r="BA30" s="14" t="s">
        <v>235</v>
      </c>
      <c r="BB30" s="14"/>
      <c r="BC30" s="7"/>
      <c r="BD30" s="4"/>
      <c r="BE30" s="4"/>
      <c r="BF30" s="4"/>
      <c r="BG30" s="4"/>
      <c r="BH30" s="4"/>
      <c r="BI30" s="4"/>
      <c r="BJ30" s="4"/>
      <c r="BK30" s="4"/>
      <c r="BL30" s="4"/>
      <c r="BM30" s="4"/>
    </row>
    <row r="31" spans="1:65" x14ac:dyDescent="0.25">
      <c r="A31" s="28">
        <v>42804</v>
      </c>
      <c r="B31" s="14" t="s">
        <v>252</v>
      </c>
      <c r="C31" s="4" t="s">
        <v>301</v>
      </c>
      <c r="D31" s="4">
        <v>30</v>
      </c>
      <c r="E31" s="7">
        <v>30</v>
      </c>
      <c r="F31" s="4" t="s">
        <v>272</v>
      </c>
      <c r="G31" s="4">
        <v>6.57</v>
      </c>
      <c r="H31" s="7">
        <v>30</v>
      </c>
      <c r="I31" s="7"/>
      <c r="J31" s="4">
        <v>10</v>
      </c>
      <c r="K31" s="4">
        <v>2.35</v>
      </c>
      <c r="L31" s="4">
        <v>255</v>
      </c>
      <c r="M31" s="4">
        <v>255</v>
      </c>
      <c r="N31" s="4">
        <v>255</v>
      </c>
      <c r="O31" s="4">
        <v>17.39</v>
      </c>
      <c r="P31" s="4">
        <v>12.396000000000001</v>
      </c>
      <c r="Q31" s="4">
        <v>0.28599999999999998</v>
      </c>
      <c r="R31" s="4">
        <v>6.8049999999999997</v>
      </c>
      <c r="S31" s="4">
        <v>0.14699999999999999</v>
      </c>
      <c r="T31" s="4">
        <v>0.96199999999999997</v>
      </c>
      <c r="U31" s="4">
        <v>255</v>
      </c>
      <c r="V31" s="4">
        <v>255</v>
      </c>
      <c r="W31" s="4">
        <v>2.0899999999999998E-2</v>
      </c>
      <c r="X31" s="4">
        <v>0.47</v>
      </c>
      <c r="Y31" s="4">
        <v>0.75</v>
      </c>
      <c r="Z31" s="4">
        <v>0.86</v>
      </c>
      <c r="AA31" s="29">
        <v>0.16</v>
      </c>
      <c r="AB31" s="14" t="s">
        <v>235</v>
      </c>
      <c r="AC31" s="14" t="s">
        <v>235</v>
      </c>
      <c r="AD31" s="14" t="s">
        <v>235</v>
      </c>
      <c r="AE31" s="14" t="s">
        <v>235</v>
      </c>
      <c r="AF31" s="14" t="s">
        <v>235</v>
      </c>
      <c r="AG31" s="14" t="s">
        <v>235</v>
      </c>
      <c r="AH31" s="14" t="s">
        <v>235</v>
      </c>
      <c r="AI31" s="14" t="s">
        <v>235</v>
      </c>
      <c r="AJ31" s="14" t="s">
        <v>235</v>
      </c>
      <c r="AK31" s="14" t="s">
        <v>235</v>
      </c>
      <c r="AL31" s="14" t="s">
        <v>235</v>
      </c>
      <c r="AM31" s="14" t="s">
        <v>235</v>
      </c>
      <c r="AN31" s="14"/>
      <c r="AO31" s="14" t="s">
        <v>235</v>
      </c>
      <c r="AP31" s="14" t="s">
        <v>235</v>
      </c>
      <c r="AQ31" s="14" t="s">
        <v>235</v>
      </c>
      <c r="AR31" s="14" t="s">
        <v>235</v>
      </c>
      <c r="AS31" s="14" t="s">
        <v>235</v>
      </c>
      <c r="AT31" s="14" t="s">
        <v>235</v>
      </c>
      <c r="AU31" s="14" t="s">
        <v>235</v>
      </c>
      <c r="AV31" s="14" t="s">
        <v>235</v>
      </c>
      <c r="AW31" s="14" t="s">
        <v>235</v>
      </c>
      <c r="AX31" s="14" t="s">
        <v>235</v>
      </c>
      <c r="AY31" s="14" t="s">
        <v>235</v>
      </c>
      <c r="AZ31" s="14" t="s">
        <v>235</v>
      </c>
      <c r="BA31" s="14" t="s">
        <v>235</v>
      </c>
      <c r="BB31" s="14"/>
      <c r="BC31" s="7"/>
      <c r="BD31" s="4"/>
      <c r="BE31" s="4"/>
      <c r="BF31" s="4"/>
      <c r="BG31" s="4"/>
      <c r="BH31" s="4"/>
      <c r="BI31" s="4"/>
      <c r="BJ31" s="4"/>
      <c r="BK31" s="4"/>
      <c r="BL31" s="4"/>
      <c r="BM31" s="4"/>
    </row>
    <row r="32" spans="1:65" x14ac:dyDescent="0.25">
      <c r="A32" s="28">
        <v>42804</v>
      </c>
      <c r="B32" s="14" t="s">
        <v>252</v>
      </c>
      <c r="C32" s="4" t="s">
        <v>301</v>
      </c>
      <c r="D32" s="4">
        <v>35</v>
      </c>
      <c r="E32" s="7">
        <v>35</v>
      </c>
      <c r="F32" s="4" t="s">
        <v>254</v>
      </c>
      <c r="G32" s="4">
        <v>9.42</v>
      </c>
      <c r="H32" s="7">
        <v>35</v>
      </c>
      <c r="I32" s="7"/>
      <c r="J32" s="4">
        <v>12</v>
      </c>
      <c r="K32" s="4">
        <v>0.85899999999999999</v>
      </c>
      <c r="L32" s="4">
        <v>255</v>
      </c>
      <c r="M32" s="4">
        <v>255</v>
      </c>
      <c r="N32" s="4">
        <v>255</v>
      </c>
      <c r="O32" s="4">
        <v>5.2169999999999996</v>
      </c>
      <c r="P32" s="4">
        <v>16.311</v>
      </c>
      <c r="Q32" s="4">
        <v>0.61799999999999999</v>
      </c>
      <c r="R32" s="4">
        <v>2.1120000000000001</v>
      </c>
      <c r="S32" s="4">
        <v>0.47299999999999998</v>
      </c>
      <c r="T32" s="4">
        <v>0.96099999999999997</v>
      </c>
      <c r="U32" s="4">
        <v>255</v>
      </c>
      <c r="V32" s="4">
        <v>255</v>
      </c>
      <c r="W32" s="4">
        <v>1.3599999999999999E-2</v>
      </c>
      <c r="X32" s="4">
        <v>0.75</v>
      </c>
      <c r="Y32" s="4">
        <v>1.64</v>
      </c>
      <c r="Z32" s="4">
        <v>1.36</v>
      </c>
      <c r="AA32" s="29">
        <v>0.09</v>
      </c>
      <c r="AB32" s="14" t="s">
        <v>235</v>
      </c>
      <c r="AC32" s="14" t="s">
        <v>235</v>
      </c>
      <c r="AD32" s="14" t="s">
        <v>235</v>
      </c>
      <c r="AE32" s="14" t="s">
        <v>235</v>
      </c>
      <c r="AF32" s="14" t="s">
        <v>235</v>
      </c>
      <c r="AG32" s="14" t="s">
        <v>235</v>
      </c>
      <c r="AH32" s="14" t="s">
        <v>235</v>
      </c>
      <c r="AI32" s="14" t="s">
        <v>235</v>
      </c>
      <c r="AJ32" s="14" t="s">
        <v>235</v>
      </c>
      <c r="AK32" s="14" t="s">
        <v>235</v>
      </c>
      <c r="AL32" s="14" t="s">
        <v>235</v>
      </c>
      <c r="AM32" s="14" t="s">
        <v>235</v>
      </c>
      <c r="AN32" s="14"/>
      <c r="AO32" s="14" t="s">
        <v>235</v>
      </c>
      <c r="AP32" s="14" t="s">
        <v>235</v>
      </c>
      <c r="AQ32" s="14" t="s">
        <v>235</v>
      </c>
      <c r="AR32" s="14" t="s">
        <v>235</v>
      </c>
      <c r="AS32" s="14" t="s">
        <v>235</v>
      </c>
      <c r="AT32" s="14" t="s">
        <v>235</v>
      </c>
      <c r="AU32" s="14" t="s">
        <v>235</v>
      </c>
      <c r="AV32" s="14" t="s">
        <v>235</v>
      </c>
      <c r="AW32" s="14" t="s">
        <v>235</v>
      </c>
      <c r="AX32" s="14" t="s">
        <v>235</v>
      </c>
      <c r="AY32" s="14" t="s">
        <v>235</v>
      </c>
      <c r="AZ32" s="14" t="s">
        <v>235</v>
      </c>
      <c r="BA32" s="14" t="s">
        <v>235</v>
      </c>
      <c r="BB32" s="14"/>
      <c r="BC32" s="7"/>
      <c r="BD32" s="4"/>
      <c r="BE32" s="4"/>
      <c r="BF32" s="4"/>
      <c r="BG32" s="4"/>
      <c r="BH32" s="4"/>
      <c r="BI32" s="4"/>
      <c r="BJ32" s="4"/>
      <c r="BK32" s="4"/>
      <c r="BL32" s="4"/>
      <c r="BM32" s="4"/>
    </row>
    <row r="33" spans="1:65" x14ac:dyDescent="0.25">
      <c r="A33" s="64">
        <v>42804</v>
      </c>
      <c r="B33" s="57" t="s">
        <v>252</v>
      </c>
      <c r="C33" s="42" t="s">
        <v>334</v>
      </c>
      <c r="D33" s="42">
        <v>36</v>
      </c>
      <c r="E33" s="65">
        <v>36</v>
      </c>
      <c r="F33" s="42" t="s">
        <v>370</v>
      </c>
      <c r="G33" s="66" t="s">
        <v>236</v>
      </c>
      <c r="H33" s="65">
        <v>36</v>
      </c>
      <c r="I33" s="65"/>
      <c r="J33" s="42">
        <v>1</v>
      </c>
      <c r="K33" s="42">
        <v>2.4039999999999999</v>
      </c>
      <c r="L33" s="42">
        <v>255</v>
      </c>
      <c r="M33" s="42">
        <v>255</v>
      </c>
      <c r="N33" s="42">
        <v>255</v>
      </c>
      <c r="O33" s="42">
        <v>3.5990000000000002</v>
      </c>
      <c r="P33" s="42">
        <v>4.5469999999999997</v>
      </c>
      <c r="Q33" s="42">
        <v>0.22</v>
      </c>
      <c r="R33" s="42">
        <v>7.9260000000000002</v>
      </c>
      <c r="S33" s="42">
        <v>0.126</v>
      </c>
      <c r="T33" s="42">
        <v>0.88100000000000001</v>
      </c>
      <c r="U33" s="42">
        <v>255</v>
      </c>
      <c r="V33" s="42">
        <v>255</v>
      </c>
      <c r="W33" s="42">
        <v>0.44</v>
      </c>
      <c r="X33" s="42">
        <v>0.62</v>
      </c>
      <c r="Y33" s="42">
        <v>0.79</v>
      </c>
      <c r="Z33" s="42">
        <v>1.34E-2</v>
      </c>
      <c r="AA33" s="57">
        <f t="shared" ref="AA33:AA52" si="0">K33/Z33</f>
        <v>179.40298507462686</v>
      </c>
      <c r="AB33" s="57">
        <f t="shared" ref="AB33:AB52" si="1">AVERAGE(W33:Y33)</f>
        <v>0.6166666666666667</v>
      </c>
      <c r="AC33" s="14" t="s">
        <v>235</v>
      </c>
      <c r="AD33" s="14" t="s">
        <v>235</v>
      </c>
      <c r="AE33" s="14" t="s">
        <v>235</v>
      </c>
      <c r="AF33" s="14" t="s">
        <v>235</v>
      </c>
      <c r="AG33" s="14" t="s">
        <v>235</v>
      </c>
      <c r="AH33" s="14" t="s">
        <v>235</v>
      </c>
      <c r="AI33" s="14" t="s">
        <v>235</v>
      </c>
      <c r="AJ33" s="14" t="s">
        <v>235</v>
      </c>
      <c r="AK33" s="14" t="s">
        <v>235</v>
      </c>
      <c r="AL33" s="14" t="s">
        <v>235</v>
      </c>
      <c r="AM33" s="14" t="s">
        <v>235</v>
      </c>
      <c r="AN33" s="14"/>
      <c r="AO33" s="14" t="s">
        <v>235</v>
      </c>
      <c r="AP33" s="14" t="s">
        <v>235</v>
      </c>
      <c r="AQ33" s="14" t="s">
        <v>235</v>
      </c>
      <c r="AR33" s="14" t="s">
        <v>235</v>
      </c>
      <c r="AS33" s="14" t="s">
        <v>235</v>
      </c>
      <c r="AT33" s="14" t="s">
        <v>235</v>
      </c>
      <c r="AU33" s="14" t="s">
        <v>235</v>
      </c>
      <c r="AV33" s="14" t="s">
        <v>235</v>
      </c>
      <c r="AW33" s="14" t="s">
        <v>235</v>
      </c>
      <c r="AX33" s="14" t="s">
        <v>235</v>
      </c>
      <c r="AY33" s="14" t="s">
        <v>235</v>
      </c>
      <c r="AZ33" s="14" t="s">
        <v>235</v>
      </c>
      <c r="BA33" s="14" t="s">
        <v>235</v>
      </c>
      <c r="BB33" s="57"/>
      <c r="BC33" s="65"/>
      <c r="BD33" s="57"/>
      <c r="BE33" s="57"/>
      <c r="BF33" s="57"/>
      <c r="BG33" s="57"/>
      <c r="BH33" s="57"/>
      <c r="BI33" s="57"/>
      <c r="BJ33" s="57"/>
      <c r="BK33" s="57"/>
      <c r="BL33" s="57"/>
      <c r="BM33" s="57"/>
    </row>
    <row r="34" spans="1:65" x14ac:dyDescent="0.25">
      <c r="A34" s="64">
        <v>42804</v>
      </c>
      <c r="B34" s="57" t="s">
        <v>252</v>
      </c>
      <c r="C34" s="42" t="s">
        <v>334</v>
      </c>
      <c r="D34" s="42">
        <v>37</v>
      </c>
      <c r="E34" s="65">
        <v>37</v>
      </c>
      <c r="F34" s="42" t="s">
        <v>370</v>
      </c>
      <c r="G34" s="66" t="s">
        <v>236</v>
      </c>
      <c r="H34" s="65">
        <v>37</v>
      </c>
      <c r="I34" s="65"/>
      <c r="J34" s="42">
        <v>2</v>
      </c>
      <c r="K34" s="42">
        <v>1.091</v>
      </c>
      <c r="L34" s="42">
        <v>255</v>
      </c>
      <c r="M34" s="42">
        <v>255</v>
      </c>
      <c r="N34" s="42">
        <v>255</v>
      </c>
      <c r="O34" s="42">
        <v>5.9960000000000004</v>
      </c>
      <c r="P34" s="42">
        <v>3.9</v>
      </c>
      <c r="Q34" s="42">
        <v>0.35799999999999998</v>
      </c>
      <c r="R34" s="42">
        <v>4.1520000000000001</v>
      </c>
      <c r="S34" s="42">
        <v>0.24099999999999999</v>
      </c>
      <c r="T34" s="42">
        <v>0.91400000000000003</v>
      </c>
      <c r="U34" s="42">
        <v>255</v>
      </c>
      <c r="V34" s="42">
        <v>255</v>
      </c>
      <c r="W34" s="42">
        <v>0.4</v>
      </c>
      <c r="X34" s="42">
        <v>0.57999999999999996</v>
      </c>
      <c r="Y34" s="42">
        <v>0.41</v>
      </c>
      <c r="Z34" s="42">
        <v>4.5999999999999999E-3</v>
      </c>
      <c r="AA34" s="57">
        <f t="shared" si="0"/>
        <v>237.17391304347825</v>
      </c>
      <c r="AB34" s="57">
        <f t="shared" si="1"/>
        <v>0.46333333333333332</v>
      </c>
      <c r="AC34" s="14" t="s">
        <v>235</v>
      </c>
      <c r="AD34" s="14" t="s">
        <v>235</v>
      </c>
      <c r="AE34" s="14" t="s">
        <v>235</v>
      </c>
      <c r="AF34" s="14" t="s">
        <v>235</v>
      </c>
      <c r="AG34" s="14" t="s">
        <v>235</v>
      </c>
      <c r="AH34" s="14" t="s">
        <v>235</v>
      </c>
      <c r="AI34" s="14" t="s">
        <v>235</v>
      </c>
      <c r="AJ34" s="14" t="s">
        <v>235</v>
      </c>
      <c r="AK34" s="14" t="s">
        <v>235</v>
      </c>
      <c r="AL34" s="14" t="s">
        <v>235</v>
      </c>
      <c r="AM34" s="14" t="s">
        <v>235</v>
      </c>
      <c r="AN34" s="14"/>
      <c r="AO34" s="14" t="s">
        <v>235</v>
      </c>
      <c r="AP34" s="14" t="s">
        <v>235</v>
      </c>
      <c r="AQ34" s="14" t="s">
        <v>235</v>
      </c>
      <c r="AR34" s="14" t="s">
        <v>235</v>
      </c>
      <c r="AS34" s="14" t="s">
        <v>235</v>
      </c>
      <c r="AT34" s="14" t="s">
        <v>235</v>
      </c>
      <c r="AU34" s="14" t="s">
        <v>235</v>
      </c>
      <c r="AV34" s="14" t="s">
        <v>235</v>
      </c>
      <c r="AW34" s="14" t="s">
        <v>235</v>
      </c>
      <c r="AX34" s="14" t="s">
        <v>235</v>
      </c>
      <c r="AY34" s="14" t="s">
        <v>235</v>
      </c>
      <c r="AZ34" s="14" t="s">
        <v>235</v>
      </c>
      <c r="BA34" s="14" t="s">
        <v>235</v>
      </c>
      <c r="BB34" s="57"/>
      <c r="BC34" s="65"/>
      <c r="BD34" s="57"/>
      <c r="BE34" s="57"/>
      <c r="BF34" s="57"/>
      <c r="BG34" s="57"/>
      <c r="BH34" s="57"/>
      <c r="BI34" s="57"/>
      <c r="BJ34" s="57"/>
      <c r="BK34" s="57"/>
      <c r="BL34" s="57"/>
      <c r="BM34" s="57"/>
    </row>
    <row r="35" spans="1:65" x14ac:dyDescent="0.25">
      <c r="A35" s="64">
        <v>42804</v>
      </c>
      <c r="B35" s="57" t="s">
        <v>252</v>
      </c>
      <c r="C35" s="42" t="s">
        <v>334</v>
      </c>
      <c r="D35" s="42">
        <v>39</v>
      </c>
      <c r="E35" s="65">
        <v>39</v>
      </c>
      <c r="F35" s="42" t="s">
        <v>370</v>
      </c>
      <c r="G35" s="66" t="s">
        <v>236</v>
      </c>
      <c r="H35" s="65">
        <v>39</v>
      </c>
      <c r="I35" s="65"/>
      <c r="J35" s="42">
        <v>3</v>
      </c>
      <c r="K35" s="42">
        <v>2.2269999999999999</v>
      </c>
      <c r="L35" s="42">
        <v>255</v>
      </c>
      <c r="M35" s="42">
        <v>255</v>
      </c>
      <c r="N35" s="42">
        <v>255</v>
      </c>
      <c r="O35" s="42">
        <v>8.1150000000000002</v>
      </c>
      <c r="P35" s="42">
        <v>4.6980000000000004</v>
      </c>
      <c r="Q35" s="42">
        <v>0.27100000000000002</v>
      </c>
      <c r="R35" s="42">
        <v>6.5540000000000003</v>
      </c>
      <c r="S35" s="42">
        <v>0.153</v>
      </c>
      <c r="T35" s="42">
        <v>0.94899999999999995</v>
      </c>
      <c r="U35" s="42">
        <v>255</v>
      </c>
      <c r="V35" s="42">
        <v>255</v>
      </c>
      <c r="W35" s="42">
        <v>0.33</v>
      </c>
      <c r="X35" s="42">
        <v>0.52</v>
      </c>
      <c r="Y35" s="42">
        <v>0.55000000000000004</v>
      </c>
      <c r="Z35" s="42">
        <v>1.2200000000000001E-2</v>
      </c>
      <c r="AA35" s="57">
        <f t="shared" si="0"/>
        <v>182.54098360655735</v>
      </c>
      <c r="AB35" s="57">
        <f t="shared" si="1"/>
        <v>0.46666666666666673</v>
      </c>
      <c r="AC35" s="14" t="s">
        <v>235</v>
      </c>
      <c r="AD35" s="14" t="s">
        <v>235</v>
      </c>
      <c r="AE35" s="14" t="s">
        <v>235</v>
      </c>
      <c r="AF35" s="14" t="s">
        <v>235</v>
      </c>
      <c r="AG35" s="14" t="s">
        <v>235</v>
      </c>
      <c r="AH35" s="14" t="s">
        <v>235</v>
      </c>
      <c r="AI35" s="14" t="s">
        <v>235</v>
      </c>
      <c r="AJ35" s="14" t="s">
        <v>235</v>
      </c>
      <c r="AK35" s="14" t="s">
        <v>235</v>
      </c>
      <c r="AL35" s="14" t="s">
        <v>235</v>
      </c>
      <c r="AM35" s="14" t="s">
        <v>235</v>
      </c>
      <c r="AN35" s="14"/>
      <c r="AO35" s="14" t="s">
        <v>235</v>
      </c>
      <c r="AP35" s="14" t="s">
        <v>235</v>
      </c>
      <c r="AQ35" s="14" t="s">
        <v>235</v>
      </c>
      <c r="AR35" s="14" t="s">
        <v>235</v>
      </c>
      <c r="AS35" s="14" t="s">
        <v>235</v>
      </c>
      <c r="AT35" s="14" t="s">
        <v>235</v>
      </c>
      <c r="AU35" s="14" t="s">
        <v>235</v>
      </c>
      <c r="AV35" s="14" t="s">
        <v>235</v>
      </c>
      <c r="AW35" s="14" t="s">
        <v>235</v>
      </c>
      <c r="AX35" s="14" t="s">
        <v>235</v>
      </c>
      <c r="AY35" s="14" t="s">
        <v>235</v>
      </c>
      <c r="AZ35" s="14" t="s">
        <v>235</v>
      </c>
      <c r="BA35" s="14" t="s">
        <v>235</v>
      </c>
      <c r="BB35" s="57"/>
      <c r="BC35" s="65"/>
      <c r="BD35" s="57"/>
      <c r="BE35" s="57"/>
      <c r="BF35" s="57"/>
      <c r="BG35" s="57"/>
      <c r="BH35" s="57"/>
      <c r="BI35" s="57"/>
      <c r="BJ35" s="57"/>
      <c r="BK35" s="57"/>
      <c r="BL35" s="57"/>
      <c r="BM35" s="57"/>
    </row>
    <row r="36" spans="1:65" x14ac:dyDescent="0.25">
      <c r="A36" s="64">
        <v>42804</v>
      </c>
      <c r="B36" s="57" t="s">
        <v>252</v>
      </c>
      <c r="C36" s="42" t="s">
        <v>334</v>
      </c>
      <c r="D36" s="42">
        <v>40</v>
      </c>
      <c r="E36" s="65">
        <v>40</v>
      </c>
      <c r="F36" s="42" t="s">
        <v>370</v>
      </c>
      <c r="G36" s="66" t="s">
        <v>236</v>
      </c>
      <c r="H36" s="65">
        <v>40</v>
      </c>
      <c r="I36" s="65"/>
      <c r="J36" s="42">
        <v>4</v>
      </c>
      <c r="K36" s="42">
        <v>2.31</v>
      </c>
      <c r="L36" s="42">
        <v>255</v>
      </c>
      <c r="M36" s="42">
        <v>255</v>
      </c>
      <c r="N36" s="42">
        <v>255</v>
      </c>
      <c r="O36" s="42">
        <v>10.757</v>
      </c>
      <c r="P36" s="42">
        <v>4.5919999999999996</v>
      </c>
      <c r="Q36" s="42">
        <v>0.61699999999999999</v>
      </c>
      <c r="R36" s="42">
        <v>1.6659999999999999</v>
      </c>
      <c r="S36" s="42">
        <v>0.6</v>
      </c>
      <c r="T36" s="42">
        <v>0.95799999999999996</v>
      </c>
      <c r="U36" s="42">
        <v>255</v>
      </c>
      <c r="V36" s="42">
        <v>255</v>
      </c>
      <c r="W36" s="42">
        <v>0.59</v>
      </c>
      <c r="X36" s="42">
        <v>0.76</v>
      </c>
      <c r="Y36" s="42">
        <v>0.56999999999999995</v>
      </c>
      <c r="Z36" s="42">
        <v>9.7000000000000003E-3</v>
      </c>
      <c r="AA36" s="57">
        <f t="shared" si="0"/>
        <v>238.14432989690721</v>
      </c>
      <c r="AB36" s="57">
        <f t="shared" si="1"/>
        <v>0.64</v>
      </c>
      <c r="AC36" s="14" t="s">
        <v>235</v>
      </c>
      <c r="AD36" s="14" t="s">
        <v>235</v>
      </c>
      <c r="AE36" s="14" t="s">
        <v>235</v>
      </c>
      <c r="AF36" s="14" t="s">
        <v>235</v>
      </c>
      <c r="AG36" s="14" t="s">
        <v>235</v>
      </c>
      <c r="AH36" s="14" t="s">
        <v>235</v>
      </c>
      <c r="AI36" s="14" t="s">
        <v>235</v>
      </c>
      <c r="AJ36" s="14" t="s">
        <v>235</v>
      </c>
      <c r="AK36" s="14" t="s">
        <v>235</v>
      </c>
      <c r="AL36" s="14" t="s">
        <v>235</v>
      </c>
      <c r="AM36" s="14" t="s">
        <v>235</v>
      </c>
      <c r="AN36" s="14"/>
      <c r="AO36" s="14" t="s">
        <v>235</v>
      </c>
      <c r="AP36" s="14" t="s">
        <v>235</v>
      </c>
      <c r="AQ36" s="14" t="s">
        <v>235</v>
      </c>
      <c r="AR36" s="14" t="s">
        <v>235</v>
      </c>
      <c r="AS36" s="14" t="s">
        <v>235</v>
      </c>
      <c r="AT36" s="14" t="s">
        <v>235</v>
      </c>
      <c r="AU36" s="14" t="s">
        <v>235</v>
      </c>
      <c r="AV36" s="14" t="s">
        <v>235</v>
      </c>
      <c r="AW36" s="14" t="s">
        <v>235</v>
      </c>
      <c r="AX36" s="14" t="s">
        <v>235</v>
      </c>
      <c r="AY36" s="14" t="s">
        <v>235</v>
      </c>
      <c r="AZ36" s="14" t="s">
        <v>235</v>
      </c>
      <c r="BA36" s="14" t="s">
        <v>235</v>
      </c>
      <c r="BB36" s="57"/>
      <c r="BC36" s="65"/>
      <c r="BD36" s="57"/>
      <c r="BE36" s="57"/>
      <c r="BF36" s="57"/>
      <c r="BG36" s="57"/>
      <c r="BH36" s="57"/>
      <c r="BI36" s="57"/>
      <c r="BJ36" s="57"/>
      <c r="BK36" s="57"/>
      <c r="BL36" s="57"/>
      <c r="BM36" s="57"/>
    </row>
    <row r="37" spans="1:65" x14ac:dyDescent="0.25">
      <c r="A37" s="64">
        <v>42804</v>
      </c>
      <c r="B37" s="57" t="s">
        <v>252</v>
      </c>
      <c r="C37" s="42" t="s">
        <v>334</v>
      </c>
      <c r="D37" s="42">
        <v>41</v>
      </c>
      <c r="E37" s="65">
        <v>41</v>
      </c>
      <c r="F37" s="42" t="s">
        <v>370</v>
      </c>
      <c r="G37" s="66" t="s">
        <v>236</v>
      </c>
      <c r="H37" s="65">
        <v>41</v>
      </c>
      <c r="I37" s="65"/>
      <c r="J37" s="42">
        <v>5</v>
      </c>
      <c r="K37" s="42">
        <v>3.7269999999999999</v>
      </c>
      <c r="L37" s="42">
        <v>255</v>
      </c>
      <c r="M37" s="42">
        <v>255</v>
      </c>
      <c r="N37" s="42">
        <v>255</v>
      </c>
      <c r="O37" s="42">
        <v>3.4140000000000001</v>
      </c>
      <c r="P37" s="42">
        <v>12.125</v>
      </c>
      <c r="Q37" s="42">
        <v>0.59099999999999997</v>
      </c>
      <c r="R37" s="42">
        <v>2.2280000000000002</v>
      </c>
      <c r="S37" s="42">
        <v>0.44900000000000001</v>
      </c>
      <c r="T37" s="42">
        <v>0.96699999999999997</v>
      </c>
      <c r="U37" s="42">
        <v>255</v>
      </c>
      <c r="V37" s="42">
        <v>255</v>
      </c>
      <c r="W37" s="42">
        <v>0.33</v>
      </c>
      <c r="X37" s="42">
        <v>0.46</v>
      </c>
      <c r="Y37" s="42">
        <v>0.55000000000000004</v>
      </c>
      <c r="Z37" s="42">
        <v>1.7899999999999999E-2</v>
      </c>
      <c r="AA37" s="57">
        <f t="shared" si="0"/>
        <v>208.21229050279331</v>
      </c>
      <c r="AB37" s="57">
        <f t="shared" si="1"/>
        <v>0.44666666666666671</v>
      </c>
      <c r="AC37" s="14" t="s">
        <v>235</v>
      </c>
      <c r="AD37" s="14" t="s">
        <v>235</v>
      </c>
      <c r="AE37" s="14" t="s">
        <v>235</v>
      </c>
      <c r="AF37" s="14" t="s">
        <v>235</v>
      </c>
      <c r="AG37" s="14" t="s">
        <v>235</v>
      </c>
      <c r="AH37" s="14" t="s">
        <v>235</v>
      </c>
      <c r="AI37" s="14" t="s">
        <v>235</v>
      </c>
      <c r="AJ37" s="14" t="s">
        <v>235</v>
      </c>
      <c r="AK37" s="14" t="s">
        <v>235</v>
      </c>
      <c r="AL37" s="14" t="s">
        <v>235</v>
      </c>
      <c r="AM37" s="14" t="s">
        <v>235</v>
      </c>
      <c r="AN37" s="14"/>
      <c r="AO37" s="14" t="s">
        <v>235</v>
      </c>
      <c r="AP37" s="14" t="s">
        <v>235</v>
      </c>
      <c r="AQ37" s="14" t="s">
        <v>235</v>
      </c>
      <c r="AR37" s="14" t="s">
        <v>235</v>
      </c>
      <c r="AS37" s="14" t="s">
        <v>235</v>
      </c>
      <c r="AT37" s="14" t="s">
        <v>235</v>
      </c>
      <c r="AU37" s="14" t="s">
        <v>235</v>
      </c>
      <c r="AV37" s="14" t="s">
        <v>235</v>
      </c>
      <c r="AW37" s="14" t="s">
        <v>235</v>
      </c>
      <c r="AX37" s="14" t="s">
        <v>235</v>
      </c>
      <c r="AY37" s="14" t="s">
        <v>235</v>
      </c>
      <c r="AZ37" s="14" t="s">
        <v>235</v>
      </c>
      <c r="BA37" s="14" t="s">
        <v>235</v>
      </c>
      <c r="BB37" s="57"/>
      <c r="BC37" s="65"/>
      <c r="BD37" s="57"/>
      <c r="BE37" s="57"/>
      <c r="BF37" s="57"/>
      <c r="BG37" s="57"/>
      <c r="BH37" s="57"/>
      <c r="BI37" s="57"/>
      <c r="BJ37" s="57"/>
      <c r="BK37" s="57"/>
      <c r="BL37" s="57"/>
      <c r="BM37" s="57"/>
    </row>
    <row r="38" spans="1:65" x14ac:dyDescent="0.25">
      <c r="A38" s="64">
        <v>42804</v>
      </c>
      <c r="B38" s="57" t="s">
        <v>252</v>
      </c>
      <c r="C38" s="42" t="s">
        <v>334</v>
      </c>
      <c r="D38" s="42">
        <v>42</v>
      </c>
      <c r="E38" s="65">
        <v>42</v>
      </c>
      <c r="F38" s="42" t="s">
        <v>370</v>
      </c>
      <c r="G38" s="66" t="s">
        <v>236</v>
      </c>
      <c r="H38" s="65">
        <v>42</v>
      </c>
      <c r="I38" s="65"/>
      <c r="J38" s="42">
        <v>6</v>
      </c>
      <c r="K38" s="42">
        <v>2.484</v>
      </c>
      <c r="L38" s="42">
        <v>255</v>
      </c>
      <c r="M38" s="42">
        <v>255</v>
      </c>
      <c r="N38" s="42">
        <v>255</v>
      </c>
      <c r="O38" s="42">
        <v>6.0170000000000003</v>
      </c>
      <c r="P38" s="42">
        <v>12.127000000000001</v>
      </c>
      <c r="Q38" s="42">
        <v>0.60099999999999998</v>
      </c>
      <c r="R38" s="42">
        <v>2.1629999999999998</v>
      </c>
      <c r="S38" s="42">
        <v>0.46200000000000002</v>
      </c>
      <c r="T38" s="42">
        <v>0.96899999999999997</v>
      </c>
      <c r="U38" s="42">
        <v>255</v>
      </c>
      <c r="V38" s="42">
        <v>255</v>
      </c>
      <c r="W38" s="42">
        <v>0.36</v>
      </c>
      <c r="X38" s="42">
        <v>0.37</v>
      </c>
      <c r="Y38" s="42">
        <v>0.41</v>
      </c>
      <c r="Z38" s="42">
        <v>9.1000000000000004E-3</v>
      </c>
      <c r="AA38" s="57">
        <f t="shared" si="0"/>
        <v>272.96703296703294</v>
      </c>
      <c r="AB38" s="57">
        <f t="shared" si="1"/>
        <v>0.37999999999999995</v>
      </c>
      <c r="AC38" s="14" t="s">
        <v>235</v>
      </c>
      <c r="AD38" s="14" t="s">
        <v>235</v>
      </c>
      <c r="AE38" s="14" t="s">
        <v>235</v>
      </c>
      <c r="AF38" s="14" t="s">
        <v>235</v>
      </c>
      <c r="AG38" s="14" t="s">
        <v>235</v>
      </c>
      <c r="AH38" s="14" t="s">
        <v>235</v>
      </c>
      <c r="AI38" s="14" t="s">
        <v>235</v>
      </c>
      <c r="AJ38" s="14" t="s">
        <v>235</v>
      </c>
      <c r="AK38" s="14" t="s">
        <v>235</v>
      </c>
      <c r="AL38" s="14" t="s">
        <v>235</v>
      </c>
      <c r="AM38" s="14" t="s">
        <v>235</v>
      </c>
      <c r="AN38" s="14"/>
      <c r="AO38" s="14" t="s">
        <v>235</v>
      </c>
      <c r="AP38" s="14" t="s">
        <v>235</v>
      </c>
      <c r="AQ38" s="14" t="s">
        <v>235</v>
      </c>
      <c r="AR38" s="14" t="s">
        <v>235</v>
      </c>
      <c r="AS38" s="14" t="s">
        <v>235</v>
      </c>
      <c r="AT38" s="14" t="s">
        <v>235</v>
      </c>
      <c r="AU38" s="14" t="s">
        <v>235</v>
      </c>
      <c r="AV38" s="14" t="s">
        <v>235</v>
      </c>
      <c r="AW38" s="14" t="s">
        <v>235</v>
      </c>
      <c r="AX38" s="14" t="s">
        <v>235</v>
      </c>
      <c r="AY38" s="14" t="s">
        <v>235</v>
      </c>
      <c r="AZ38" s="14" t="s">
        <v>235</v>
      </c>
      <c r="BA38" s="14" t="s">
        <v>235</v>
      </c>
      <c r="BB38" s="57"/>
      <c r="BC38" s="65"/>
      <c r="BD38" s="57"/>
      <c r="BE38" s="57"/>
      <c r="BF38" s="57"/>
      <c r="BG38" s="57"/>
      <c r="BH38" s="57"/>
      <c r="BI38" s="57"/>
      <c r="BJ38" s="57"/>
      <c r="BK38" s="57"/>
      <c r="BL38" s="57"/>
      <c r="BM38" s="57"/>
    </row>
    <row r="39" spans="1:65" x14ac:dyDescent="0.25">
      <c r="A39" s="64">
        <v>42804</v>
      </c>
      <c r="B39" s="57" t="s">
        <v>252</v>
      </c>
      <c r="C39" s="42" t="s">
        <v>334</v>
      </c>
      <c r="D39" s="42">
        <v>43</v>
      </c>
      <c r="E39" s="65">
        <v>43</v>
      </c>
      <c r="F39" s="42" t="s">
        <v>370</v>
      </c>
      <c r="G39" s="66" t="s">
        <v>236</v>
      </c>
      <c r="H39" s="65">
        <v>43</v>
      </c>
      <c r="I39" s="65"/>
      <c r="J39" s="42">
        <v>7</v>
      </c>
      <c r="K39" s="42">
        <v>1.6719999999999999</v>
      </c>
      <c r="L39" s="42">
        <v>255</v>
      </c>
      <c r="M39" s="42">
        <v>255</v>
      </c>
      <c r="N39" s="42">
        <v>255</v>
      </c>
      <c r="O39" s="42">
        <v>8.7330000000000005</v>
      </c>
      <c r="P39" s="42">
        <v>11.491</v>
      </c>
      <c r="Q39" s="42">
        <v>0.59499999999999997</v>
      </c>
      <c r="R39" s="42">
        <v>2.004</v>
      </c>
      <c r="S39" s="42">
        <v>0.499</v>
      </c>
      <c r="T39" s="42">
        <v>0.94899999999999995</v>
      </c>
      <c r="U39" s="42">
        <v>255</v>
      </c>
      <c r="V39" s="42">
        <v>255</v>
      </c>
      <c r="W39" s="42">
        <v>0.3</v>
      </c>
      <c r="X39" s="42">
        <v>0.46</v>
      </c>
      <c r="Y39" s="42">
        <v>0.38</v>
      </c>
      <c r="Z39" s="42">
        <v>4.4000000000000003E-3</v>
      </c>
      <c r="AA39" s="57">
        <f t="shared" si="0"/>
        <v>379.99999999999994</v>
      </c>
      <c r="AB39" s="57">
        <f t="shared" si="1"/>
        <v>0.38000000000000006</v>
      </c>
      <c r="AC39" s="14" t="s">
        <v>235</v>
      </c>
      <c r="AD39" s="14" t="s">
        <v>235</v>
      </c>
      <c r="AE39" s="14" t="s">
        <v>235</v>
      </c>
      <c r="AF39" s="14" t="s">
        <v>235</v>
      </c>
      <c r="AG39" s="14" t="s">
        <v>235</v>
      </c>
      <c r="AH39" s="14" t="s">
        <v>235</v>
      </c>
      <c r="AI39" s="14" t="s">
        <v>235</v>
      </c>
      <c r="AJ39" s="14" t="s">
        <v>235</v>
      </c>
      <c r="AK39" s="14" t="s">
        <v>235</v>
      </c>
      <c r="AL39" s="14" t="s">
        <v>235</v>
      </c>
      <c r="AM39" s="14" t="s">
        <v>235</v>
      </c>
      <c r="AN39" s="14"/>
      <c r="AO39" s="14" t="s">
        <v>235</v>
      </c>
      <c r="AP39" s="14" t="s">
        <v>235</v>
      </c>
      <c r="AQ39" s="14" t="s">
        <v>235</v>
      </c>
      <c r="AR39" s="14" t="s">
        <v>235</v>
      </c>
      <c r="AS39" s="14" t="s">
        <v>235</v>
      </c>
      <c r="AT39" s="14" t="s">
        <v>235</v>
      </c>
      <c r="AU39" s="14" t="s">
        <v>235</v>
      </c>
      <c r="AV39" s="14" t="s">
        <v>235</v>
      </c>
      <c r="AW39" s="14" t="s">
        <v>235</v>
      </c>
      <c r="AX39" s="14" t="s">
        <v>235</v>
      </c>
      <c r="AY39" s="14" t="s">
        <v>235</v>
      </c>
      <c r="AZ39" s="14" t="s">
        <v>235</v>
      </c>
      <c r="BA39" s="14" t="s">
        <v>235</v>
      </c>
      <c r="BB39" s="57"/>
      <c r="BC39" s="65"/>
      <c r="BD39" s="57"/>
      <c r="BE39" s="57"/>
      <c r="BF39" s="57"/>
      <c r="BG39" s="57"/>
      <c r="BH39" s="57"/>
      <c r="BI39" s="57"/>
      <c r="BJ39" s="57"/>
      <c r="BK39" s="57"/>
      <c r="BL39" s="57"/>
      <c r="BM39" s="57"/>
    </row>
    <row r="40" spans="1:65" x14ac:dyDescent="0.25">
      <c r="A40" s="64">
        <v>42804</v>
      </c>
      <c r="B40" s="57" t="s">
        <v>252</v>
      </c>
      <c r="C40" s="42" t="s">
        <v>334</v>
      </c>
      <c r="D40" s="42">
        <v>45</v>
      </c>
      <c r="E40" s="65">
        <v>45</v>
      </c>
      <c r="F40" s="42" t="s">
        <v>370</v>
      </c>
      <c r="G40" s="66" t="s">
        <v>236</v>
      </c>
      <c r="H40" s="65">
        <v>45</v>
      </c>
      <c r="I40" s="65"/>
      <c r="J40" s="42">
        <v>8</v>
      </c>
      <c r="K40" s="42">
        <v>28.891999999999999</v>
      </c>
      <c r="L40" s="42">
        <v>255</v>
      </c>
      <c r="M40" s="42">
        <v>255</v>
      </c>
      <c r="N40" s="42">
        <v>255</v>
      </c>
      <c r="O40" s="42">
        <v>13.372</v>
      </c>
      <c r="P40" s="42">
        <v>13.753</v>
      </c>
      <c r="Q40" s="42">
        <v>0.105</v>
      </c>
      <c r="R40" s="42">
        <v>20.82</v>
      </c>
      <c r="S40" s="42">
        <v>4.8000000000000001E-2</v>
      </c>
      <c r="T40" s="42">
        <v>0.94699999999999995</v>
      </c>
      <c r="U40" s="42">
        <v>255</v>
      </c>
      <c r="V40" s="42">
        <v>255</v>
      </c>
      <c r="W40" s="42">
        <v>0.38</v>
      </c>
      <c r="X40" s="42">
        <v>0.66</v>
      </c>
      <c r="Y40" s="42">
        <v>0.83</v>
      </c>
      <c r="Z40" s="42">
        <v>0.19220000000000001</v>
      </c>
      <c r="AA40" s="57">
        <f t="shared" si="0"/>
        <v>150.32258064516128</v>
      </c>
      <c r="AB40" s="57">
        <f t="shared" si="1"/>
        <v>0.62333333333333341</v>
      </c>
      <c r="AC40" s="14" t="s">
        <v>235</v>
      </c>
      <c r="AD40" s="14" t="s">
        <v>235</v>
      </c>
      <c r="AE40" s="14" t="s">
        <v>235</v>
      </c>
      <c r="AF40" s="14" t="s">
        <v>235</v>
      </c>
      <c r="AG40" s="14" t="s">
        <v>235</v>
      </c>
      <c r="AH40" s="14" t="s">
        <v>235</v>
      </c>
      <c r="AI40" s="14" t="s">
        <v>235</v>
      </c>
      <c r="AJ40" s="14" t="s">
        <v>235</v>
      </c>
      <c r="AK40" s="14" t="s">
        <v>235</v>
      </c>
      <c r="AL40" s="14" t="s">
        <v>235</v>
      </c>
      <c r="AM40" s="14" t="s">
        <v>235</v>
      </c>
      <c r="AN40" s="14"/>
      <c r="AO40" s="14" t="s">
        <v>235</v>
      </c>
      <c r="AP40" s="14" t="s">
        <v>235</v>
      </c>
      <c r="AQ40" s="14" t="s">
        <v>235</v>
      </c>
      <c r="AR40" s="14" t="s">
        <v>235</v>
      </c>
      <c r="AS40" s="14" t="s">
        <v>235</v>
      </c>
      <c r="AT40" s="14" t="s">
        <v>235</v>
      </c>
      <c r="AU40" s="14" t="s">
        <v>235</v>
      </c>
      <c r="AV40" s="14" t="s">
        <v>235</v>
      </c>
      <c r="AW40" s="14" t="s">
        <v>235</v>
      </c>
      <c r="AX40" s="14" t="s">
        <v>235</v>
      </c>
      <c r="AY40" s="14" t="s">
        <v>235</v>
      </c>
      <c r="AZ40" s="14" t="s">
        <v>235</v>
      </c>
      <c r="BA40" s="14" t="s">
        <v>235</v>
      </c>
      <c r="BB40" s="57"/>
      <c r="BC40" s="65"/>
      <c r="BD40" s="57"/>
      <c r="BE40" s="57"/>
      <c r="BF40" s="57"/>
      <c r="BG40" s="57"/>
      <c r="BH40" s="57"/>
      <c r="BI40" s="57"/>
      <c r="BJ40" s="57"/>
      <c r="BK40" s="57"/>
      <c r="BL40" s="57"/>
      <c r="BM40" s="57"/>
    </row>
    <row r="41" spans="1:65" x14ac:dyDescent="0.25">
      <c r="A41" s="64">
        <v>42804</v>
      </c>
      <c r="B41" s="57" t="s">
        <v>252</v>
      </c>
      <c r="C41" s="42" t="s">
        <v>334</v>
      </c>
      <c r="D41" s="42">
        <v>46</v>
      </c>
      <c r="E41" s="65">
        <v>46</v>
      </c>
      <c r="F41" s="42" t="s">
        <v>370</v>
      </c>
      <c r="G41" s="66" t="s">
        <v>236</v>
      </c>
      <c r="H41" s="65">
        <v>46</v>
      </c>
      <c r="I41" s="65"/>
      <c r="J41" s="42">
        <v>9</v>
      </c>
      <c r="K41" s="42">
        <v>14.18</v>
      </c>
      <c r="L41" s="42">
        <v>255</v>
      </c>
      <c r="M41" s="42">
        <v>255</v>
      </c>
      <c r="N41" s="42">
        <v>255</v>
      </c>
      <c r="O41" s="42">
        <v>15.98</v>
      </c>
      <c r="P41" s="42">
        <v>15.052</v>
      </c>
      <c r="Q41" s="42">
        <v>0.14499999999999999</v>
      </c>
      <c r="R41" s="42">
        <v>14.45</v>
      </c>
      <c r="S41" s="42">
        <v>6.9000000000000006E-2</v>
      </c>
      <c r="T41" s="42">
        <v>0.94899999999999995</v>
      </c>
      <c r="U41" s="42">
        <v>255</v>
      </c>
      <c r="V41" s="42">
        <v>255</v>
      </c>
      <c r="W41" s="42">
        <v>0.45</v>
      </c>
      <c r="X41" s="42">
        <v>0.79</v>
      </c>
      <c r="Y41" s="42">
        <v>0.98</v>
      </c>
      <c r="Z41" s="42">
        <v>8.5199999999999998E-2</v>
      </c>
      <c r="AA41" s="57">
        <f t="shared" si="0"/>
        <v>166.43192488262912</v>
      </c>
      <c r="AB41" s="57">
        <f t="shared" si="1"/>
        <v>0.73999999999999988</v>
      </c>
      <c r="AC41" s="14" t="s">
        <v>235</v>
      </c>
      <c r="AD41" s="14" t="s">
        <v>235</v>
      </c>
      <c r="AE41" s="14" t="s">
        <v>235</v>
      </c>
      <c r="AF41" s="14" t="s">
        <v>235</v>
      </c>
      <c r="AG41" s="14" t="s">
        <v>235</v>
      </c>
      <c r="AH41" s="14" t="s">
        <v>235</v>
      </c>
      <c r="AI41" s="14" t="s">
        <v>235</v>
      </c>
      <c r="AJ41" s="14" t="s">
        <v>235</v>
      </c>
      <c r="AK41" s="14" t="s">
        <v>235</v>
      </c>
      <c r="AL41" s="14" t="s">
        <v>235</v>
      </c>
      <c r="AM41" s="14" t="s">
        <v>235</v>
      </c>
      <c r="AN41" s="14"/>
      <c r="AO41" s="14" t="s">
        <v>235</v>
      </c>
      <c r="AP41" s="14" t="s">
        <v>235</v>
      </c>
      <c r="AQ41" s="14" t="s">
        <v>235</v>
      </c>
      <c r="AR41" s="14" t="s">
        <v>235</v>
      </c>
      <c r="AS41" s="14" t="s">
        <v>235</v>
      </c>
      <c r="AT41" s="14" t="s">
        <v>235</v>
      </c>
      <c r="AU41" s="14" t="s">
        <v>235</v>
      </c>
      <c r="AV41" s="14" t="s">
        <v>235</v>
      </c>
      <c r="AW41" s="14" t="s">
        <v>235</v>
      </c>
      <c r="AX41" s="14" t="s">
        <v>235</v>
      </c>
      <c r="AY41" s="14" t="s">
        <v>235</v>
      </c>
      <c r="AZ41" s="14" t="s">
        <v>235</v>
      </c>
      <c r="BA41" s="14" t="s">
        <v>235</v>
      </c>
      <c r="BB41" s="57"/>
      <c r="BC41" s="65"/>
      <c r="BD41" s="57"/>
      <c r="BE41" s="57"/>
      <c r="BF41" s="57"/>
      <c r="BG41" s="57"/>
      <c r="BH41" s="57"/>
      <c r="BI41" s="57"/>
      <c r="BJ41" s="57"/>
      <c r="BK41" s="57"/>
      <c r="BL41" s="57"/>
      <c r="BM41" s="57"/>
    </row>
    <row r="42" spans="1:65" x14ac:dyDescent="0.25">
      <c r="A42" s="64">
        <v>42804</v>
      </c>
      <c r="B42" s="57" t="s">
        <v>252</v>
      </c>
      <c r="C42" s="42" t="s">
        <v>334</v>
      </c>
      <c r="D42" s="42">
        <v>47</v>
      </c>
      <c r="E42" s="65">
        <v>47</v>
      </c>
      <c r="F42" s="42" t="s">
        <v>370</v>
      </c>
      <c r="G42" s="66" t="s">
        <v>236</v>
      </c>
      <c r="H42" s="65">
        <v>47</v>
      </c>
      <c r="I42" s="65"/>
      <c r="J42" s="42">
        <v>10</v>
      </c>
      <c r="K42" s="42">
        <v>14.323</v>
      </c>
      <c r="L42" s="42">
        <v>255</v>
      </c>
      <c r="M42" s="42">
        <v>255</v>
      </c>
      <c r="N42" s="42">
        <v>255</v>
      </c>
      <c r="O42" s="42">
        <v>18.411999999999999</v>
      </c>
      <c r="P42" s="42">
        <v>13.749000000000001</v>
      </c>
      <c r="Q42" s="42">
        <v>0.122</v>
      </c>
      <c r="R42" s="42">
        <v>13.842000000000001</v>
      </c>
      <c r="S42" s="42">
        <v>7.1999999999999995E-2</v>
      </c>
      <c r="T42" s="42">
        <v>0.90800000000000003</v>
      </c>
      <c r="U42" s="42">
        <v>255</v>
      </c>
      <c r="V42" s="42">
        <v>255</v>
      </c>
      <c r="W42" s="42">
        <v>0.5</v>
      </c>
      <c r="X42" s="42">
        <v>0.68</v>
      </c>
      <c r="Y42" s="42">
        <v>0.76</v>
      </c>
      <c r="Z42" s="42">
        <v>9.3600000000000003E-2</v>
      </c>
      <c r="AA42" s="57">
        <f t="shared" si="0"/>
        <v>153.02350427350427</v>
      </c>
      <c r="AB42" s="57">
        <f t="shared" si="1"/>
        <v>0.64666666666666672</v>
      </c>
      <c r="AC42" s="14" t="s">
        <v>235</v>
      </c>
      <c r="AD42" s="14" t="s">
        <v>235</v>
      </c>
      <c r="AE42" s="14" t="s">
        <v>235</v>
      </c>
      <c r="AF42" s="14" t="s">
        <v>235</v>
      </c>
      <c r="AG42" s="14" t="s">
        <v>235</v>
      </c>
      <c r="AH42" s="14" t="s">
        <v>235</v>
      </c>
      <c r="AI42" s="14" t="s">
        <v>235</v>
      </c>
      <c r="AJ42" s="14" t="s">
        <v>235</v>
      </c>
      <c r="AK42" s="14" t="s">
        <v>235</v>
      </c>
      <c r="AL42" s="14" t="s">
        <v>235</v>
      </c>
      <c r="AM42" s="14" t="s">
        <v>235</v>
      </c>
      <c r="AN42" s="14"/>
      <c r="AO42" s="14" t="s">
        <v>235</v>
      </c>
      <c r="AP42" s="14" t="s">
        <v>235</v>
      </c>
      <c r="AQ42" s="14" t="s">
        <v>235</v>
      </c>
      <c r="AR42" s="14" t="s">
        <v>235</v>
      </c>
      <c r="AS42" s="14" t="s">
        <v>235</v>
      </c>
      <c r="AT42" s="14" t="s">
        <v>235</v>
      </c>
      <c r="AU42" s="14" t="s">
        <v>235</v>
      </c>
      <c r="AV42" s="14" t="s">
        <v>235</v>
      </c>
      <c r="AW42" s="14" t="s">
        <v>235</v>
      </c>
      <c r="AX42" s="14" t="s">
        <v>235</v>
      </c>
      <c r="AY42" s="14" t="s">
        <v>235</v>
      </c>
      <c r="AZ42" s="14" t="s">
        <v>235</v>
      </c>
      <c r="BA42" s="14" t="s">
        <v>235</v>
      </c>
      <c r="BB42" s="57"/>
      <c r="BC42" s="65"/>
      <c r="BD42" s="57"/>
      <c r="BE42" s="57"/>
      <c r="BF42" s="57"/>
      <c r="BG42" s="57"/>
      <c r="BH42" s="57"/>
      <c r="BI42" s="57"/>
      <c r="BJ42" s="57"/>
      <c r="BK42" s="57"/>
      <c r="BL42" s="57"/>
      <c r="BM42" s="57"/>
    </row>
    <row r="43" spans="1:65" x14ac:dyDescent="0.25">
      <c r="A43" s="64">
        <v>42804</v>
      </c>
      <c r="B43" s="57" t="s">
        <v>252</v>
      </c>
      <c r="C43" s="42" t="s">
        <v>334</v>
      </c>
      <c r="D43" s="42">
        <v>48</v>
      </c>
      <c r="E43" s="65">
        <v>48</v>
      </c>
      <c r="F43" s="42" t="s">
        <v>285</v>
      </c>
      <c r="G43" s="66" t="s">
        <v>244</v>
      </c>
      <c r="H43" s="65">
        <v>48</v>
      </c>
      <c r="I43" s="65"/>
      <c r="J43" s="42"/>
      <c r="K43" s="42">
        <v>92.906000000000006</v>
      </c>
      <c r="L43" s="42"/>
      <c r="M43" s="42"/>
      <c r="N43" s="42"/>
      <c r="O43" s="42"/>
      <c r="P43" s="42"/>
      <c r="Q43" s="42"/>
      <c r="R43" s="42"/>
      <c r="S43" s="42"/>
      <c r="T43" s="57" t="s">
        <v>600</v>
      </c>
      <c r="U43" s="42"/>
      <c r="V43" s="42"/>
      <c r="W43" s="42">
        <v>0.41</v>
      </c>
      <c r="X43" s="42">
        <v>0.49</v>
      </c>
      <c r="Y43" s="42">
        <v>0.92</v>
      </c>
      <c r="Z43" s="42">
        <v>0.89890000000000003</v>
      </c>
      <c r="AA43" s="57">
        <f t="shared" si="0"/>
        <v>103.35521192568696</v>
      </c>
      <c r="AB43" s="57">
        <f t="shared" si="1"/>
        <v>0.60666666666666658</v>
      </c>
      <c r="AC43" s="14" t="s">
        <v>235</v>
      </c>
      <c r="AD43" s="14" t="s">
        <v>235</v>
      </c>
      <c r="AE43" s="14" t="s">
        <v>235</v>
      </c>
      <c r="AF43" s="14" t="s">
        <v>235</v>
      </c>
      <c r="AG43" s="14" t="s">
        <v>235</v>
      </c>
      <c r="AH43" s="14" t="s">
        <v>235</v>
      </c>
      <c r="AI43" s="14" t="s">
        <v>235</v>
      </c>
      <c r="AJ43" s="14" t="s">
        <v>235</v>
      </c>
      <c r="AK43" s="14" t="s">
        <v>235</v>
      </c>
      <c r="AL43" s="14" t="s">
        <v>235</v>
      </c>
      <c r="AM43" s="14" t="s">
        <v>235</v>
      </c>
      <c r="AN43" s="14"/>
      <c r="AO43" s="14" t="s">
        <v>235</v>
      </c>
      <c r="AP43" s="14" t="s">
        <v>235</v>
      </c>
      <c r="AQ43" s="14" t="s">
        <v>235</v>
      </c>
      <c r="AR43" s="14" t="s">
        <v>235</v>
      </c>
      <c r="AS43" s="14" t="s">
        <v>235</v>
      </c>
      <c r="AT43" s="14" t="s">
        <v>235</v>
      </c>
      <c r="AU43" s="14" t="s">
        <v>235</v>
      </c>
      <c r="AV43" s="14" t="s">
        <v>235</v>
      </c>
      <c r="AW43" s="14" t="s">
        <v>235</v>
      </c>
      <c r="AX43" s="14" t="s">
        <v>235</v>
      </c>
      <c r="AY43" s="14" t="s">
        <v>235</v>
      </c>
      <c r="AZ43" s="14" t="s">
        <v>235</v>
      </c>
      <c r="BA43" s="14" t="s">
        <v>235</v>
      </c>
      <c r="BB43" s="57"/>
      <c r="BC43" s="65"/>
      <c r="BD43" s="57"/>
      <c r="BE43" s="57"/>
      <c r="BF43" s="57"/>
      <c r="BG43" s="57"/>
      <c r="BH43" s="57"/>
      <c r="BI43" s="57"/>
      <c r="BJ43" s="57"/>
      <c r="BK43" s="57"/>
      <c r="BL43" s="57"/>
      <c r="BM43" s="57"/>
    </row>
    <row r="44" spans="1:65" x14ac:dyDescent="0.25">
      <c r="A44" s="64">
        <v>42804</v>
      </c>
      <c r="B44" s="57" t="s">
        <v>252</v>
      </c>
      <c r="C44" s="42" t="s">
        <v>334</v>
      </c>
      <c r="D44" s="42">
        <v>49</v>
      </c>
      <c r="E44" s="65">
        <v>49</v>
      </c>
      <c r="F44" s="42" t="s">
        <v>370</v>
      </c>
      <c r="G44" s="66" t="s">
        <v>236</v>
      </c>
      <c r="H44" s="65">
        <v>49</v>
      </c>
      <c r="I44" s="65"/>
      <c r="J44" s="42">
        <v>11</v>
      </c>
      <c r="K44" s="42">
        <v>0.96499999999999997</v>
      </c>
      <c r="L44" s="42">
        <v>255</v>
      </c>
      <c r="M44" s="42">
        <v>255</v>
      </c>
      <c r="N44" s="42">
        <v>255</v>
      </c>
      <c r="O44" s="42">
        <v>3.4260000000000002</v>
      </c>
      <c r="P44" s="42">
        <v>17.489000000000001</v>
      </c>
      <c r="Q44" s="42">
        <v>0.47699999999999998</v>
      </c>
      <c r="R44" s="42">
        <v>3.5030000000000001</v>
      </c>
      <c r="S44" s="42">
        <v>0.28499999999999998</v>
      </c>
      <c r="T44" s="42">
        <v>0.94599999999999995</v>
      </c>
      <c r="U44" s="42">
        <v>255</v>
      </c>
      <c r="V44" s="42">
        <v>255</v>
      </c>
      <c r="W44" s="42">
        <v>0.48</v>
      </c>
      <c r="X44" s="42">
        <v>0.69</v>
      </c>
      <c r="Y44" s="42">
        <v>0.64</v>
      </c>
      <c r="Z44" s="42">
        <v>8.8999999999999999E-3</v>
      </c>
      <c r="AA44" s="57">
        <f t="shared" si="0"/>
        <v>108.42696629213484</v>
      </c>
      <c r="AB44" s="57">
        <f t="shared" si="1"/>
        <v>0.60333333333333339</v>
      </c>
      <c r="AC44" s="14" t="s">
        <v>235</v>
      </c>
      <c r="AD44" s="14" t="s">
        <v>235</v>
      </c>
      <c r="AE44" s="14" t="s">
        <v>235</v>
      </c>
      <c r="AF44" s="14" t="s">
        <v>235</v>
      </c>
      <c r="AG44" s="14" t="s">
        <v>235</v>
      </c>
      <c r="AH44" s="14" t="s">
        <v>235</v>
      </c>
      <c r="AI44" s="14" t="s">
        <v>235</v>
      </c>
      <c r="AJ44" s="14" t="s">
        <v>235</v>
      </c>
      <c r="AK44" s="14" t="s">
        <v>235</v>
      </c>
      <c r="AL44" s="14" t="s">
        <v>235</v>
      </c>
      <c r="AM44" s="14" t="s">
        <v>235</v>
      </c>
      <c r="AN44" s="14"/>
      <c r="AO44" s="14" t="s">
        <v>235</v>
      </c>
      <c r="AP44" s="14" t="s">
        <v>235</v>
      </c>
      <c r="AQ44" s="14" t="s">
        <v>235</v>
      </c>
      <c r="AR44" s="14" t="s">
        <v>235</v>
      </c>
      <c r="AS44" s="14" t="s">
        <v>235</v>
      </c>
      <c r="AT44" s="14" t="s">
        <v>235</v>
      </c>
      <c r="AU44" s="14" t="s">
        <v>235</v>
      </c>
      <c r="AV44" s="14" t="s">
        <v>235</v>
      </c>
      <c r="AW44" s="14" t="s">
        <v>235</v>
      </c>
      <c r="AX44" s="14" t="s">
        <v>235</v>
      </c>
      <c r="AY44" s="14" t="s">
        <v>235</v>
      </c>
      <c r="AZ44" s="14" t="s">
        <v>235</v>
      </c>
      <c r="BA44" s="14" t="s">
        <v>235</v>
      </c>
      <c r="BB44" s="57"/>
      <c r="BC44" s="65"/>
      <c r="BD44" s="57"/>
      <c r="BE44" s="57"/>
      <c r="BF44" s="57"/>
      <c r="BG44" s="57"/>
      <c r="BH44" s="57"/>
      <c r="BI44" s="57"/>
      <c r="BJ44" s="57"/>
      <c r="BK44" s="57"/>
      <c r="BL44" s="57"/>
      <c r="BM44" s="57"/>
    </row>
    <row r="45" spans="1:65" x14ac:dyDescent="0.25">
      <c r="A45" s="64">
        <v>42804</v>
      </c>
      <c r="B45" s="57" t="s">
        <v>252</v>
      </c>
      <c r="C45" s="42" t="s">
        <v>334</v>
      </c>
      <c r="D45" s="42">
        <v>50</v>
      </c>
      <c r="E45" s="65">
        <v>50</v>
      </c>
      <c r="F45" s="42" t="s">
        <v>285</v>
      </c>
      <c r="G45" s="66" t="s">
        <v>244</v>
      </c>
      <c r="H45" s="65">
        <v>50</v>
      </c>
      <c r="I45" s="65"/>
      <c r="J45" s="42">
        <v>25</v>
      </c>
      <c r="K45" s="42">
        <v>2.4279999999999999</v>
      </c>
      <c r="L45" s="42">
        <v>255</v>
      </c>
      <c r="M45" s="42">
        <v>255</v>
      </c>
      <c r="N45" s="42">
        <v>255</v>
      </c>
      <c r="O45" s="42">
        <v>7.8220000000000001</v>
      </c>
      <c r="P45" s="42">
        <v>19.268999999999998</v>
      </c>
      <c r="Q45" s="42">
        <v>0.58799999999999997</v>
      </c>
      <c r="R45" s="42">
        <v>2.4340000000000002</v>
      </c>
      <c r="S45" s="42">
        <v>0.41099999999999998</v>
      </c>
      <c r="T45" s="42">
        <v>0.97799999999999998</v>
      </c>
      <c r="U45" s="42">
        <v>255</v>
      </c>
      <c r="V45" s="42">
        <v>255</v>
      </c>
      <c r="W45" s="42">
        <v>0.26</v>
      </c>
      <c r="X45" s="42">
        <v>0.36</v>
      </c>
      <c r="Y45" s="42">
        <v>0.36</v>
      </c>
      <c r="Z45" s="42">
        <v>1.0200000000000001E-2</v>
      </c>
      <c r="AA45" s="57">
        <f t="shared" si="0"/>
        <v>238.03921568627447</v>
      </c>
      <c r="AB45" s="57">
        <f t="shared" si="1"/>
        <v>0.32666666666666666</v>
      </c>
      <c r="AC45" s="14" t="s">
        <v>235</v>
      </c>
      <c r="AD45" s="14" t="s">
        <v>235</v>
      </c>
      <c r="AE45" s="14" t="s">
        <v>235</v>
      </c>
      <c r="AF45" s="14" t="s">
        <v>235</v>
      </c>
      <c r="AG45" s="14" t="s">
        <v>235</v>
      </c>
      <c r="AH45" s="14" t="s">
        <v>235</v>
      </c>
      <c r="AI45" s="14" t="s">
        <v>235</v>
      </c>
      <c r="AJ45" s="14" t="s">
        <v>235</v>
      </c>
      <c r="AK45" s="14" t="s">
        <v>235</v>
      </c>
      <c r="AL45" s="14" t="s">
        <v>235</v>
      </c>
      <c r="AM45" s="14" t="s">
        <v>235</v>
      </c>
      <c r="AN45" s="14"/>
      <c r="AO45" s="14" t="s">
        <v>235</v>
      </c>
      <c r="AP45" s="14" t="s">
        <v>235</v>
      </c>
      <c r="AQ45" s="14" t="s">
        <v>235</v>
      </c>
      <c r="AR45" s="14" t="s">
        <v>235</v>
      </c>
      <c r="AS45" s="14" t="s">
        <v>235</v>
      </c>
      <c r="AT45" s="14" t="s">
        <v>235</v>
      </c>
      <c r="AU45" s="14" t="s">
        <v>235</v>
      </c>
      <c r="AV45" s="14" t="s">
        <v>235</v>
      </c>
      <c r="AW45" s="14" t="s">
        <v>235</v>
      </c>
      <c r="AX45" s="14" t="s">
        <v>235</v>
      </c>
      <c r="AY45" s="14" t="s">
        <v>235</v>
      </c>
      <c r="AZ45" s="14" t="s">
        <v>235</v>
      </c>
      <c r="BA45" s="14" t="s">
        <v>235</v>
      </c>
      <c r="BB45" s="57"/>
      <c r="BC45" s="65"/>
      <c r="BD45" s="57"/>
      <c r="BE45" s="57"/>
      <c r="BF45" s="57"/>
      <c r="BG45" s="57"/>
      <c r="BH45" s="57"/>
      <c r="BI45" s="57"/>
      <c r="BJ45" s="57"/>
      <c r="BK45" s="57"/>
      <c r="BL45" s="57"/>
      <c r="BM45" s="57"/>
    </row>
    <row r="46" spans="1:65" x14ac:dyDescent="0.25">
      <c r="A46" s="64">
        <v>42804</v>
      </c>
      <c r="B46" s="57" t="s">
        <v>252</v>
      </c>
      <c r="C46" s="42" t="s">
        <v>334</v>
      </c>
      <c r="D46" s="42">
        <v>51</v>
      </c>
      <c r="E46" s="65">
        <v>51</v>
      </c>
      <c r="F46" s="42" t="s">
        <v>285</v>
      </c>
      <c r="G46" s="66" t="s">
        <v>244</v>
      </c>
      <c r="H46" s="65">
        <v>51</v>
      </c>
      <c r="I46" s="65"/>
      <c r="J46" s="42">
        <v>26</v>
      </c>
      <c r="K46" s="42">
        <v>3.169</v>
      </c>
      <c r="L46" s="42">
        <v>255</v>
      </c>
      <c r="M46" s="42">
        <v>255</v>
      </c>
      <c r="N46" s="42">
        <v>255</v>
      </c>
      <c r="O46" s="42">
        <v>10.208</v>
      </c>
      <c r="P46" s="42">
        <v>19.498000000000001</v>
      </c>
      <c r="Q46" s="42">
        <v>0.47499999999999998</v>
      </c>
      <c r="R46" s="42">
        <v>2.5129999999999999</v>
      </c>
      <c r="S46" s="42">
        <v>0.39800000000000002</v>
      </c>
      <c r="T46" s="42">
        <v>0.95799999999999996</v>
      </c>
      <c r="U46" s="42">
        <v>255</v>
      </c>
      <c r="V46" s="42">
        <v>255</v>
      </c>
      <c r="W46" s="42">
        <v>0.28999999999999998</v>
      </c>
      <c r="X46" s="42">
        <v>0.46</v>
      </c>
      <c r="Y46" s="42">
        <v>0.64</v>
      </c>
      <c r="Z46" s="42">
        <v>2.2100000000000002E-2</v>
      </c>
      <c r="AA46" s="57">
        <f t="shared" si="0"/>
        <v>143.39366515837102</v>
      </c>
      <c r="AB46" s="57">
        <f t="shared" si="1"/>
        <v>0.46333333333333337</v>
      </c>
      <c r="AC46" s="14" t="s">
        <v>235</v>
      </c>
      <c r="AD46" s="14" t="s">
        <v>235</v>
      </c>
      <c r="AE46" s="14" t="s">
        <v>235</v>
      </c>
      <c r="AF46" s="14" t="s">
        <v>235</v>
      </c>
      <c r="AG46" s="14" t="s">
        <v>235</v>
      </c>
      <c r="AH46" s="14" t="s">
        <v>235</v>
      </c>
      <c r="AI46" s="14" t="s">
        <v>235</v>
      </c>
      <c r="AJ46" s="14" t="s">
        <v>235</v>
      </c>
      <c r="AK46" s="14" t="s">
        <v>235</v>
      </c>
      <c r="AL46" s="14" t="s">
        <v>235</v>
      </c>
      <c r="AM46" s="14" t="s">
        <v>235</v>
      </c>
      <c r="AN46" s="14"/>
      <c r="AO46" s="14" t="s">
        <v>235</v>
      </c>
      <c r="AP46" s="14" t="s">
        <v>235</v>
      </c>
      <c r="AQ46" s="14" t="s">
        <v>235</v>
      </c>
      <c r="AR46" s="14" t="s">
        <v>235</v>
      </c>
      <c r="AS46" s="14" t="s">
        <v>235</v>
      </c>
      <c r="AT46" s="14" t="s">
        <v>235</v>
      </c>
      <c r="AU46" s="14" t="s">
        <v>235</v>
      </c>
      <c r="AV46" s="14" t="s">
        <v>235</v>
      </c>
      <c r="AW46" s="14" t="s">
        <v>235</v>
      </c>
      <c r="AX46" s="14" t="s">
        <v>235</v>
      </c>
      <c r="AY46" s="14" t="s">
        <v>235</v>
      </c>
      <c r="AZ46" s="14" t="s">
        <v>235</v>
      </c>
      <c r="BA46" s="14" t="s">
        <v>235</v>
      </c>
      <c r="BB46" s="57"/>
      <c r="BC46" s="65"/>
      <c r="BD46" s="57"/>
      <c r="BE46" s="57"/>
      <c r="BF46" s="57"/>
      <c r="BG46" s="57"/>
      <c r="BH46" s="57"/>
      <c r="BI46" s="57"/>
      <c r="BJ46" s="57"/>
      <c r="BK46" s="57"/>
      <c r="BL46" s="57"/>
      <c r="BM46" s="57"/>
    </row>
    <row r="47" spans="1:65" x14ac:dyDescent="0.25">
      <c r="A47" s="64">
        <v>42804</v>
      </c>
      <c r="B47" s="57" t="s">
        <v>252</v>
      </c>
      <c r="C47" s="42" t="s">
        <v>334</v>
      </c>
      <c r="D47" s="42">
        <v>53</v>
      </c>
      <c r="E47" s="65">
        <v>53</v>
      </c>
      <c r="F47" s="42" t="s">
        <v>285</v>
      </c>
      <c r="G47" s="66" t="s">
        <v>244</v>
      </c>
      <c r="H47" s="65">
        <v>53</v>
      </c>
      <c r="I47" s="65"/>
      <c r="J47" s="42">
        <v>27</v>
      </c>
      <c r="K47" s="42">
        <v>6.3769999999999998</v>
      </c>
      <c r="L47" s="42">
        <v>255</v>
      </c>
      <c r="M47" s="42">
        <v>255</v>
      </c>
      <c r="N47" s="42">
        <v>255</v>
      </c>
      <c r="O47" s="42">
        <v>13.247</v>
      </c>
      <c r="P47" s="42">
        <v>19.501000000000001</v>
      </c>
      <c r="Q47" s="42">
        <v>0.63900000000000001</v>
      </c>
      <c r="R47" s="42">
        <v>2.2120000000000002</v>
      </c>
      <c r="S47" s="42">
        <v>0.45200000000000001</v>
      </c>
      <c r="T47" s="42">
        <v>0.98399999999999999</v>
      </c>
      <c r="U47" s="42">
        <v>255</v>
      </c>
      <c r="V47" s="42">
        <v>255</v>
      </c>
      <c r="W47" s="42">
        <v>0.71</v>
      </c>
      <c r="X47" s="42">
        <v>0.85</v>
      </c>
      <c r="Y47" s="42">
        <v>1.03</v>
      </c>
      <c r="Z47" s="42">
        <v>5.0799999999999998E-2</v>
      </c>
      <c r="AA47" s="57">
        <f t="shared" si="0"/>
        <v>125.53149606299213</v>
      </c>
      <c r="AB47" s="57">
        <f t="shared" si="1"/>
        <v>0.86333333333333329</v>
      </c>
      <c r="AC47" s="14" t="s">
        <v>235</v>
      </c>
      <c r="AD47" s="14" t="s">
        <v>235</v>
      </c>
      <c r="AE47" s="14" t="s">
        <v>235</v>
      </c>
      <c r="AF47" s="14" t="s">
        <v>235</v>
      </c>
      <c r="AG47" s="14" t="s">
        <v>235</v>
      </c>
      <c r="AH47" s="14" t="s">
        <v>235</v>
      </c>
      <c r="AI47" s="14" t="s">
        <v>235</v>
      </c>
      <c r="AJ47" s="14" t="s">
        <v>235</v>
      </c>
      <c r="AK47" s="14" t="s">
        <v>235</v>
      </c>
      <c r="AL47" s="14" t="s">
        <v>235</v>
      </c>
      <c r="AM47" s="14" t="s">
        <v>235</v>
      </c>
      <c r="AN47" s="14"/>
      <c r="AO47" s="14" t="s">
        <v>235</v>
      </c>
      <c r="AP47" s="14" t="s">
        <v>235</v>
      </c>
      <c r="AQ47" s="14" t="s">
        <v>235</v>
      </c>
      <c r="AR47" s="14" t="s">
        <v>235</v>
      </c>
      <c r="AS47" s="14" t="s">
        <v>235</v>
      </c>
      <c r="AT47" s="14" t="s">
        <v>235</v>
      </c>
      <c r="AU47" s="14" t="s">
        <v>235</v>
      </c>
      <c r="AV47" s="14" t="s">
        <v>235</v>
      </c>
      <c r="AW47" s="14" t="s">
        <v>235</v>
      </c>
      <c r="AX47" s="14" t="s">
        <v>235</v>
      </c>
      <c r="AY47" s="14" t="s">
        <v>235</v>
      </c>
      <c r="AZ47" s="14" t="s">
        <v>235</v>
      </c>
      <c r="BA47" s="14" t="s">
        <v>235</v>
      </c>
      <c r="BB47" s="57"/>
      <c r="BC47" s="65"/>
      <c r="BD47" s="57"/>
      <c r="BE47" s="57"/>
      <c r="BF47" s="57"/>
      <c r="BG47" s="57"/>
      <c r="BH47" s="57"/>
      <c r="BI47" s="57"/>
      <c r="BJ47" s="57"/>
      <c r="BK47" s="57"/>
      <c r="BL47" s="57"/>
      <c r="BM47" s="57"/>
    </row>
    <row r="48" spans="1:65" x14ac:dyDescent="0.25">
      <c r="A48" s="64">
        <v>42804</v>
      </c>
      <c r="B48" s="57" t="s">
        <v>252</v>
      </c>
      <c r="C48" s="42" t="s">
        <v>334</v>
      </c>
      <c r="D48" s="42">
        <v>54</v>
      </c>
      <c r="E48" s="65">
        <v>54</v>
      </c>
      <c r="F48" s="42" t="s">
        <v>285</v>
      </c>
      <c r="G48" s="66" t="s">
        <v>244</v>
      </c>
      <c r="H48" s="65">
        <v>54</v>
      </c>
      <c r="I48" s="65"/>
      <c r="J48" s="42">
        <v>28</v>
      </c>
      <c r="K48" s="42">
        <v>4.3230000000000004</v>
      </c>
      <c r="L48" s="42">
        <v>255</v>
      </c>
      <c r="M48" s="42">
        <v>255</v>
      </c>
      <c r="N48" s="42">
        <v>255</v>
      </c>
      <c r="O48" s="42">
        <v>16.449000000000002</v>
      </c>
      <c r="P48" s="42">
        <v>19.425999999999998</v>
      </c>
      <c r="Q48" s="42">
        <v>0.73099999999999998</v>
      </c>
      <c r="R48" s="42">
        <v>1.7609999999999999</v>
      </c>
      <c r="S48" s="42">
        <v>0.56799999999999995</v>
      </c>
      <c r="T48" s="42">
        <v>0.98599999999999999</v>
      </c>
      <c r="U48" s="42">
        <v>255</v>
      </c>
      <c r="V48" s="42">
        <v>255</v>
      </c>
      <c r="W48" s="42">
        <v>0.81</v>
      </c>
      <c r="X48" s="42">
        <v>0.93</v>
      </c>
      <c r="Y48" s="42">
        <v>1.22</v>
      </c>
      <c r="Z48" s="42">
        <v>3.7999999999999999E-2</v>
      </c>
      <c r="AA48" s="57">
        <f t="shared" si="0"/>
        <v>113.76315789473685</v>
      </c>
      <c r="AB48" s="57">
        <f t="shared" si="1"/>
        <v>0.98666666666666669</v>
      </c>
      <c r="AC48" s="14" t="s">
        <v>235</v>
      </c>
      <c r="AD48" s="14" t="s">
        <v>235</v>
      </c>
      <c r="AE48" s="14" t="s">
        <v>235</v>
      </c>
      <c r="AF48" s="14" t="s">
        <v>235</v>
      </c>
      <c r="AG48" s="14" t="s">
        <v>235</v>
      </c>
      <c r="AH48" s="14" t="s">
        <v>235</v>
      </c>
      <c r="AI48" s="14" t="s">
        <v>235</v>
      </c>
      <c r="AJ48" s="14" t="s">
        <v>235</v>
      </c>
      <c r="AK48" s="14" t="s">
        <v>235</v>
      </c>
      <c r="AL48" s="14" t="s">
        <v>235</v>
      </c>
      <c r="AM48" s="14" t="s">
        <v>235</v>
      </c>
      <c r="AN48" s="14"/>
      <c r="AO48" s="14" t="s">
        <v>235</v>
      </c>
      <c r="AP48" s="14" t="s">
        <v>235</v>
      </c>
      <c r="AQ48" s="14" t="s">
        <v>235</v>
      </c>
      <c r="AR48" s="14" t="s">
        <v>235</v>
      </c>
      <c r="AS48" s="14" t="s">
        <v>235</v>
      </c>
      <c r="AT48" s="14" t="s">
        <v>235</v>
      </c>
      <c r="AU48" s="14" t="s">
        <v>235</v>
      </c>
      <c r="AV48" s="14" t="s">
        <v>235</v>
      </c>
      <c r="AW48" s="14" t="s">
        <v>235</v>
      </c>
      <c r="AX48" s="14" t="s">
        <v>235</v>
      </c>
      <c r="AY48" s="14" t="s">
        <v>235</v>
      </c>
      <c r="AZ48" s="14" t="s">
        <v>235</v>
      </c>
      <c r="BA48" s="14" t="s">
        <v>235</v>
      </c>
      <c r="BB48" s="57"/>
      <c r="BC48" s="65"/>
      <c r="BD48" s="57"/>
      <c r="BE48" s="57"/>
      <c r="BF48" s="57"/>
      <c r="BG48" s="57"/>
      <c r="BH48" s="57"/>
      <c r="BI48" s="57"/>
      <c r="BJ48" s="57"/>
      <c r="BK48" s="57"/>
      <c r="BL48" s="57"/>
      <c r="BM48" s="57"/>
    </row>
    <row r="49" spans="1:65" x14ac:dyDescent="0.25">
      <c r="A49" s="64">
        <v>42804</v>
      </c>
      <c r="B49" s="57" t="s">
        <v>252</v>
      </c>
      <c r="C49" s="42" t="s">
        <v>334</v>
      </c>
      <c r="D49" s="42">
        <v>55</v>
      </c>
      <c r="E49" s="65">
        <v>55</v>
      </c>
      <c r="F49" s="42" t="s">
        <v>285</v>
      </c>
      <c r="G49" s="66" t="s">
        <v>244</v>
      </c>
      <c r="H49" s="65">
        <v>55</v>
      </c>
      <c r="I49" s="65"/>
      <c r="J49" s="42">
        <v>29</v>
      </c>
      <c r="K49" s="42">
        <v>1.1719999999999999</v>
      </c>
      <c r="L49" s="42">
        <v>255</v>
      </c>
      <c r="M49" s="42">
        <v>255</v>
      </c>
      <c r="N49" s="42">
        <v>255</v>
      </c>
      <c r="O49" s="42">
        <v>19.134</v>
      </c>
      <c r="P49" s="42">
        <v>19.408999999999999</v>
      </c>
      <c r="Q49" s="42">
        <v>0.55400000000000005</v>
      </c>
      <c r="R49" s="42">
        <v>2.4279999999999999</v>
      </c>
      <c r="S49" s="42">
        <v>0.41199999999999998</v>
      </c>
      <c r="T49" s="42">
        <v>0.94499999999999995</v>
      </c>
      <c r="U49" s="42">
        <v>255</v>
      </c>
      <c r="V49" s="42">
        <v>255</v>
      </c>
      <c r="W49" s="42">
        <v>0.54</v>
      </c>
      <c r="X49" s="42">
        <v>0.86</v>
      </c>
      <c r="Y49" s="42">
        <v>1.01</v>
      </c>
      <c r="Z49" s="42">
        <v>1.47E-2</v>
      </c>
      <c r="AA49" s="57">
        <f t="shared" si="0"/>
        <v>79.727891156462576</v>
      </c>
      <c r="AB49" s="57">
        <f t="shared" si="1"/>
        <v>0.80333333333333334</v>
      </c>
      <c r="AC49" s="14" t="s">
        <v>235</v>
      </c>
      <c r="AD49" s="14" t="s">
        <v>235</v>
      </c>
      <c r="AE49" s="14" t="s">
        <v>235</v>
      </c>
      <c r="AF49" s="14" t="s">
        <v>235</v>
      </c>
      <c r="AG49" s="14" t="s">
        <v>235</v>
      </c>
      <c r="AH49" s="14" t="s">
        <v>235</v>
      </c>
      <c r="AI49" s="14" t="s">
        <v>235</v>
      </c>
      <c r="AJ49" s="14" t="s">
        <v>235</v>
      </c>
      <c r="AK49" s="14" t="s">
        <v>235</v>
      </c>
      <c r="AL49" s="14" t="s">
        <v>235</v>
      </c>
      <c r="AM49" s="14" t="s">
        <v>235</v>
      </c>
      <c r="AN49" s="14"/>
      <c r="AO49" s="14" t="s">
        <v>235</v>
      </c>
      <c r="AP49" s="14" t="s">
        <v>235</v>
      </c>
      <c r="AQ49" s="14" t="s">
        <v>235</v>
      </c>
      <c r="AR49" s="14" t="s">
        <v>235</v>
      </c>
      <c r="AS49" s="14" t="s">
        <v>235</v>
      </c>
      <c r="AT49" s="14" t="s">
        <v>235</v>
      </c>
      <c r="AU49" s="14" t="s">
        <v>235</v>
      </c>
      <c r="AV49" s="14" t="s">
        <v>235</v>
      </c>
      <c r="AW49" s="14" t="s">
        <v>235</v>
      </c>
      <c r="AX49" s="14" t="s">
        <v>235</v>
      </c>
      <c r="AY49" s="14" t="s">
        <v>235</v>
      </c>
      <c r="AZ49" s="14" t="s">
        <v>235</v>
      </c>
      <c r="BA49" s="14" t="s">
        <v>235</v>
      </c>
      <c r="BB49" s="57"/>
      <c r="BC49" s="65"/>
      <c r="BD49" s="57"/>
      <c r="BE49" s="57"/>
      <c r="BF49" s="57"/>
      <c r="BG49" s="57"/>
      <c r="BH49" s="57"/>
      <c r="BI49" s="57"/>
      <c r="BJ49" s="57"/>
      <c r="BK49" s="57"/>
      <c r="BL49" s="57"/>
      <c r="BM49" s="57"/>
    </row>
    <row r="50" spans="1:65" x14ac:dyDescent="0.25">
      <c r="A50" s="64">
        <v>42804</v>
      </c>
      <c r="B50" s="57" t="s">
        <v>252</v>
      </c>
      <c r="C50" s="42" t="s">
        <v>334</v>
      </c>
      <c r="D50" s="42">
        <v>56</v>
      </c>
      <c r="E50" s="65">
        <v>56</v>
      </c>
      <c r="F50" s="42" t="s">
        <v>285</v>
      </c>
      <c r="G50" s="66" t="s">
        <v>244</v>
      </c>
      <c r="H50" s="65">
        <v>56</v>
      </c>
      <c r="I50" s="65"/>
      <c r="J50" s="42">
        <v>30</v>
      </c>
      <c r="K50" s="42">
        <v>1.464</v>
      </c>
      <c r="L50" s="42">
        <v>255</v>
      </c>
      <c r="M50" s="42">
        <v>255</v>
      </c>
      <c r="N50" s="42">
        <v>255</v>
      </c>
      <c r="O50" s="42">
        <v>5.2779999999999996</v>
      </c>
      <c r="P50" s="42">
        <v>22.55</v>
      </c>
      <c r="Q50" s="42">
        <v>0.50800000000000001</v>
      </c>
      <c r="R50" s="42">
        <v>3.0150000000000001</v>
      </c>
      <c r="S50" s="42">
        <v>0.33200000000000002</v>
      </c>
      <c r="T50" s="42">
        <v>0.96499999999999997</v>
      </c>
      <c r="U50" s="42">
        <v>255</v>
      </c>
      <c r="V50" s="42">
        <v>255</v>
      </c>
      <c r="W50" s="42">
        <v>0.68</v>
      </c>
      <c r="X50" s="42">
        <v>0.65</v>
      </c>
      <c r="Y50" s="42">
        <v>0.59</v>
      </c>
      <c r="Z50" s="42">
        <v>1.5699999999999999E-2</v>
      </c>
      <c r="AA50" s="57">
        <f t="shared" si="0"/>
        <v>93.248407643312106</v>
      </c>
      <c r="AB50" s="57">
        <f t="shared" si="1"/>
        <v>0.64</v>
      </c>
      <c r="AC50" s="14" t="s">
        <v>235</v>
      </c>
      <c r="AD50" s="14" t="s">
        <v>235</v>
      </c>
      <c r="AE50" s="14" t="s">
        <v>235</v>
      </c>
      <c r="AF50" s="14" t="s">
        <v>235</v>
      </c>
      <c r="AG50" s="14" t="s">
        <v>235</v>
      </c>
      <c r="AH50" s="14" t="s">
        <v>235</v>
      </c>
      <c r="AI50" s="14" t="s">
        <v>235</v>
      </c>
      <c r="AJ50" s="14" t="s">
        <v>235</v>
      </c>
      <c r="AK50" s="14" t="s">
        <v>235</v>
      </c>
      <c r="AL50" s="14" t="s">
        <v>235</v>
      </c>
      <c r="AM50" s="14" t="s">
        <v>235</v>
      </c>
      <c r="AN50" s="14"/>
      <c r="AO50" s="14" t="s">
        <v>235</v>
      </c>
      <c r="AP50" s="14" t="s">
        <v>235</v>
      </c>
      <c r="AQ50" s="14" t="s">
        <v>235</v>
      </c>
      <c r="AR50" s="14" t="s">
        <v>235</v>
      </c>
      <c r="AS50" s="14" t="s">
        <v>235</v>
      </c>
      <c r="AT50" s="14" t="s">
        <v>235</v>
      </c>
      <c r="AU50" s="14" t="s">
        <v>235</v>
      </c>
      <c r="AV50" s="14" t="s">
        <v>235</v>
      </c>
      <c r="AW50" s="14" t="s">
        <v>235</v>
      </c>
      <c r="AX50" s="14" t="s">
        <v>235</v>
      </c>
      <c r="AY50" s="14" t="s">
        <v>235</v>
      </c>
      <c r="AZ50" s="14" t="s">
        <v>235</v>
      </c>
      <c r="BA50" s="14" t="s">
        <v>235</v>
      </c>
      <c r="BB50" s="57"/>
      <c r="BC50" s="65"/>
      <c r="BD50" s="57"/>
      <c r="BE50" s="57"/>
      <c r="BF50" s="57"/>
      <c r="BG50" s="57"/>
      <c r="BH50" s="57"/>
      <c r="BI50" s="57"/>
      <c r="BJ50" s="57"/>
      <c r="BK50" s="57"/>
      <c r="BL50" s="57"/>
      <c r="BM50" s="57"/>
    </row>
    <row r="51" spans="1:65" x14ac:dyDescent="0.25">
      <c r="A51" s="64">
        <v>42804</v>
      </c>
      <c r="B51" s="57" t="s">
        <v>252</v>
      </c>
      <c r="C51" s="42" t="s">
        <v>334</v>
      </c>
      <c r="D51" s="42">
        <v>57</v>
      </c>
      <c r="E51" s="65">
        <v>57</v>
      </c>
      <c r="F51" s="42" t="s">
        <v>285</v>
      </c>
      <c r="G51" s="66" t="s">
        <v>244</v>
      </c>
      <c r="H51" s="65">
        <v>57</v>
      </c>
      <c r="I51" s="65"/>
      <c r="J51" s="42">
        <v>31</v>
      </c>
      <c r="K51" s="42">
        <v>1.157</v>
      </c>
      <c r="L51" s="42">
        <v>255</v>
      </c>
      <c r="M51" s="42">
        <v>255</v>
      </c>
      <c r="N51" s="42">
        <v>255</v>
      </c>
      <c r="O51" s="42">
        <v>6.8940000000000001</v>
      </c>
      <c r="P51" s="42">
        <v>22.824999999999999</v>
      </c>
      <c r="Q51" s="42">
        <v>0.36399999999999999</v>
      </c>
      <c r="R51" s="42">
        <v>4.1210000000000004</v>
      </c>
      <c r="S51" s="42">
        <v>0.24299999999999999</v>
      </c>
      <c r="T51" s="42">
        <v>0.93300000000000005</v>
      </c>
      <c r="U51" s="42">
        <v>255</v>
      </c>
      <c r="V51" s="42">
        <v>255</v>
      </c>
      <c r="W51" s="42">
        <v>0.45</v>
      </c>
      <c r="X51" s="42">
        <v>0.54</v>
      </c>
      <c r="Y51" s="42">
        <v>0.73</v>
      </c>
      <c r="Z51" s="42">
        <v>5.7999999999999996E-3</v>
      </c>
      <c r="AA51" s="57">
        <f t="shared" si="0"/>
        <v>199.48275862068968</v>
      </c>
      <c r="AB51" s="57">
        <f t="shared" si="1"/>
        <v>0.57333333333333336</v>
      </c>
      <c r="AC51" s="14" t="s">
        <v>235</v>
      </c>
      <c r="AD51" s="14" t="s">
        <v>235</v>
      </c>
      <c r="AE51" s="14" t="s">
        <v>235</v>
      </c>
      <c r="AF51" s="14" t="s">
        <v>235</v>
      </c>
      <c r="AG51" s="14" t="s">
        <v>235</v>
      </c>
      <c r="AH51" s="14" t="s">
        <v>235</v>
      </c>
      <c r="AI51" s="14" t="s">
        <v>235</v>
      </c>
      <c r="AJ51" s="14" t="s">
        <v>235</v>
      </c>
      <c r="AK51" s="14" t="s">
        <v>235</v>
      </c>
      <c r="AL51" s="14" t="s">
        <v>235</v>
      </c>
      <c r="AM51" s="14" t="s">
        <v>235</v>
      </c>
      <c r="AN51" s="14"/>
      <c r="AO51" s="14" t="s">
        <v>235</v>
      </c>
      <c r="AP51" s="14" t="s">
        <v>235</v>
      </c>
      <c r="AQ51" s="14" t="s">
        <v>235</v>
      </c>
      <c r="AR51" s="14" t="s">
        <v>235</v>
      </c>
      <c r="AS51" s="14" t="s">
        <v>235</v>
      </c>
      <c r="AT51" s="14" t="s">
        <v>235</v>
      </c>
      <c r="AU51" s="14" t="s">
        <v>235</v>
      </c>
      <c r="AV51" s="14" t="s">
        <v>235</v>
      </c>
      <c r="AW51" s="14" t="s">
        <v>235</v>
      </c>
      <c r="AX51" s="14" t="s">
        <v>235</v>
      </c>
      <c r="AY51" s="14" t="s">
        <v>235</v>
      </c>
      <c r="AZ51" s="14" t="s">
        <v>235</v>
      </c>
      <c r="BA51" s="14" t="s">
        <v>235</v>
      </c>
      <c r="BB51" s="57"/>
      <c r="BC51" s="65"/>
      <c r="BD51" s="57"/>
      <c r="BE51" s="57"/>
      <c r="BF51" s="57"/>
      <c r="BG51" s="57"/>
      <c r="BH51" s="57"/>
      <c r="BI51" s="57"/>
      <c r="BJ51" s="57"/>
      <c r="BK51" s="57"/>
      <c r="BL51" s="57"/>
      <c r="BM51" s="57"/>
    </row>
    <row r="52" spans="1:65" x14ac:dyDescent="0.25">
      <c r="A52" s="64">
        <v>42804</v>
      </c>
      <c r="B52" s="57" t="s">
        <v>252</v>
      </c>
      <c r="C52" s="42" t="s">
        <v>334</v>
      </c>
      <c r="D52" s="42">
        <v>58</v>
      </c>
      <c r="E52" s="65">
        <v>58</v>
      </c>
      <c r="F52" s="42" t="s">
        <v>285</v>
      </c>
      <c r="G52" s="66" t="s">
        <v>244</v>
      </c>
      <c r="H52" s="65">
        <v>58</v>
      </c>
      <c r="I52" s="65"/>
      <c r="J52" s="42">
        <v>32</v>
      </c>
      <c r="K52" s="42">
        <v>16.137</v>
      </c>
      <c r="L52" s="42">
        <v>255</v>
      </c>
      <c r="M52" s="42">
        <v>255</v>
      </c>
      <c r="N52" s="42">
        <v>255</v>
      </c>
      <c r="O52" s="42">
        <v>9.6649999999999991</v>
      </c>
      <c r="P52" s="42">
        <v>25.475999999999999</v>
      </c>
      <c r="Q52" s="42">
        <v>0.11899999999999999</v>
      </c>
      <c r="R52" s="42">
        <v>15.340999999999999</v>
      </c>
      <c r="S52" s="42">
        <v>6.5000000000000002E-2</v>
      </c>
      <c r="T52" s="42">
        <v>0.87</v>
      </c>
      <c r="U52" s="42">
        <v>255</v>
      </c>
      <c r="V52" s="42">
        <v>255</v>
      </c>
      <c r="W52" s="42">
        <v>0.42</v>
      </c>
      <c r="X52" s="42">
        <v>0.8</v>
      </c>
      <c r="Y52" s="42">
        <v>0.83</v>
      </c>
      <c r="Z52" s="42">
        <v>0.1179</v>
      </c>
      <c r="AA52" s="57">
        <f t="shared" si="0"/>
        <v>136.87022900763358</v>
      </c>
      <c r="AB52" s="57">
        <f t="shared" si="1"/>
        <v>0.68333333333333324</v>
      </c>
      <c r="AC52" s="14" t="s">
        <v>235</v>
      </c>
      <c r="AD52" s="14" t="s">
        <v>235</v>
      </c>
      <c r="AE52" s="14" t="s">
        <v>235</v>
      </c>
      <c r="AF52" s="14" t="s">
        <v>235</v>
      </c>
      <c r="AG52" s="14" t="s">
        <v>235</v>
      </c>
      <c r="AH52" s="14" t="s">
        <v>235</v>
      </c>
      <c r="AI52" s="14" t="s">
        <v>235</v>
      </c>
      <c r="AJ52" s="14" t="s">
        <v>235</v>
      </c>
      <c r="AK52" s="14" t="s">
        <v>235</v>
      </c>
      <c r="AL52" s="14" t="s">
        <v>235</v>
      </c>
      <c r="AM52" s="14" t="s">
        <v>235</v>
      </c>
      <c r="AN52" s="14"/>
      <c r="AO52" s="14" t="s">
        <v>235</v>
      </c>
      <c r="AP52" s="14" t="s">
        <v>235</v>
      </c>
      <c r="AQ52" s="14" t="s">
        <v>235</v>
      </c>
      <c r="AR52" s="14" t="s">
        <v>235</v>
      </c>
      <c r="AS52" s="14" t="s">
        <v>235</v>
      </c>
      <c r="AT52" s="14" t="s">
        <v>235</v>
      </c>
      <c r="AU52" s="14" t="s">
        <v>235</v>
      </c>
      <c r="AV52" s="14" t="s">
        <v>235</v>
      </c>
      <c r="AW52" s="14" t="s">
        <v>235</v>
      </c>
      <c r="AX52" s="14" t="s">
        <v>235</v>
      </c>
      <c r="AY52" s="14" t="s">
        <v>235</v>
      </c>
      <c r="AZ52" s="14" t="s">
        <v>235</v>
      </c>
      <c r="BA52" s="14" t="s">
        <v>235</v>
      </c>
      <c r="BB52" s="57"/>
      <c r="BC52" s="65"/>
      <c r="BD52" s="57"/>
      <c r="BE52" s="57"/>
      <c r="BF52" s="57"/>
      <c r="BG52" s="57"/>
      <c r="BH52" s="57"/>
      <c r="BI52" s="57"/>
      <c r="BJ52" s="57"/>
      <c r="BK52" s="57"/>
      <c r="BL52" s="57"/>
      <c r="BM52" s="57"/>
    </row>
    <row r="53" spans="1:65" x14ac:dyDescent="0.25">
      <c r="A53" s="28">
        <v>42804</v>
      </c>
      <c r="B53" s="14" t="s">
        <v>252</v>
      </c>
      <c r="C53" s="4" t="s">
        <v>334</v>
      </c>
      <c r="D53" s="4">
        <v>59</v>
      </c>
      <c r="E53" s="7">
        <v>59</v>
      </c>
      <c r="F53" s="4" t="s">
        <v>254</v>
      </c>
      <c r="G53" s="4">
        <v>11.5</v>
      </c>
      <c r="H53" s="7">
        <v>59</v>
      </c>
      <c r="I53" s="7"/>
      <c r="J53" s="4">
        <v>1</v>
      </c>
      <c r="K53" s="4">
        <v>0.98799999999999999</v>
      </c>
      <c r="L53" s="4">
        <v>255</v>
      </c>
      <c r="M53" s="4">
        <v>255</v>
      </c>
      <c r="N53" s="4">
        <v>255</v>
      </c>
      <c r="O53" s="4">
        <v>3.3570000000000002</v>
      </c>
      <c r="P53" s="4">
        <v>3.343</v>
      </c>
      <c r="Q53" s="4">
        <v>0.51200000000000001</v>
      </c>
      <c r="R53" s="4">
        <v>3.036</v>
      </c>
      <c r="S53" s="4">
        <v>0.32900000000000001</v>
      </c>
      <c r="T53" s="4">
        <v>0.96299999999999997</v>
      </c>
      <c r="U53" s="4">
        <v>255</v>
      </c>
      <c r="V53" s="4">
        <v>255</v>
      </c>
      <c r="W53" s="4">
        <v>1.2500000000000001E-2</v>
      </c>
      <c r="X53" s="4">
        <v>0.52</v>
      </c>
      <c r="Y53" s="4">
        <v>0.56999999999999995</v>
      </c>
      <c r="Z53" s="4">
        <v>0.7</v>
      </c>
      <c r="AA53" s="29">
        <v>0.05</v>
      </c>
      <c r="AB53" s="7"/>
      <c r="AC53" s="14" t="s">
        <v>235</v>
      </c>
      <c r="AD53" s="14" t="s">
        <v>235</v>
      </c>
      <c r="AE53" s="14" t="s">
        <v>235</v>
      </c>
      <c r="AF53" s="14" t="s">
        <v>235</v>
      </c>
      <c r="AG53" s="14" t="s">
        <v>235</v>
      </c>
      <c r="AH53" s="14" t="s">
        <v>235</v>
      </c>
      <c r="AI53" s="14" t="s">
        <v>235</v>
      </c>
      <c r="AJ53" s="14" t="s">
        <v>235</v>
      </c>
      <c r="AK53" s="14" t="s">
        <v>235</v>
      </c>
      <c r="AL53" s="14" t="s">
        <v>235</v>
      </c>
      <c r="AM53" s="14" t="s">
        <v>235</v>
      </c>
      <c r="AN53" s="14"/>
      <c r="AO53" s="14" t="s">
        <v>235</v>
      </c>
      <c r="AP53" s="14" t="s">
        <v>235</v>
      </c>
      <c r="AQ53" s="14" t="s">
        <v>235</v>
      </c>
      <c r="AR53" s="14" t="s">
        <v>235</v>
      </c>
      <c r="AS53" s="14" t="s">
        <v>235</v>
      </c>
      <c r="AT53" s="14" t="s">
        <v>235</v>
      </c>
      <c r="AU53" s="14" t="s">
        <v>235</v>
      </c>
      <c r="AV53" s="14" t="s">
        <v>235</v>
      </c>
      <c r="AW53" s="14" t="s">
        <v>235</v>
      </c>
      <c r="AX53" s="14" t="s">
        <v>235</v>
      </c>
      <c r="AY53" s="14" t="s">
        <v>235</v>
      </c>
      <c r="AZ53" s="14" t="s">
        <v>235</v>
      </c>
      <c r="BA53" s="14" t="s">
        <v>235</v>
      </c>
      <c r="BB53" s="14"/>
      <c r="BC53" s="7"/>
      <c r="BD53" s="4"/>
      <c r="BE53" s="4"/>
      <c r="BF53" s="4"/>
      <c r="BG53" s="4"/>
      <c r="BH53" s="4"/>
      <c r="BI53" s="4"/>
      <c r="BJ53" s="4"/>
      <c r="BK53" s="4"/>
      <c r="BL53" s="4"/>
      <c r="BM53" s="4"/>
    </row>
    <row r="54" spans="1:65" x14ac:dyDescent="0.25">
      <c r="A54" s="28">
        <v>42804</v>
      </c>
      <c r="B54" s="14" t="s">
        <v>252</v>
      </c>
      <c r="C54" s="4" t="s">
        <v>334</v>
      </c>
      <c r="D54" s="4">
        <v>60</v>
      </c>
      <c r="E54" s="7">
        <v>60</v>
      </c>
      <c r="F54" s="4" t="s">
        <v>254</v>
      </c>
      <c r="G54" s="4">
        <v>11.5</v>
      </c>
      <c r="H54" s="7">
        <v>60</v>
      </c>
      <c r="I54" s="7"/>
      <c r="J54" s="4">
        <v>2</v>
      </c>
      <c r="K54" s="4">
        <v>1.147</v>
      </c>
      <c r="L54" s="4">
        <v>255</v>
      </c>
      <c r="M54" s="4">
        <v>255</v>
      </c>
      <c r="N54" s="4">
        <v>255</v>
      </c>
      <c r="O54" s="4">
        <v>4.9569999999999999</v>
      </c>
      <c r="P54" s="4">
        <v>3.34</v>
      </c>
      <c r="Q54" s="4">
        <v>0.42</v>
      </c>
      <c r="R54" s="4">
        <v>4.12</v>
      </c>
      <c r="S54" s="4">
        <v>0.24299999999999999</v>
      </c>
      <c r="T54" s="4">
        <v>0.95499999999999996</v>
      </c>
      <c r="U54" s="4">
        <v>255</v>
      </c>
      <c r="V54" s="4">
        <v>255</v>
      </c>
      <c r="W54" s="4">
        <v>1.18E-2</v>
      </c>
      <c r="X54" s="4">
        <v>0.72</v>
      </c>
      <c r="Y54" s="4">
        <v>0.54</v>
      </c>
      <c r="Z54" s="4">
        <v>0.34</v>
      </c>
      <c r="AA54" s="29">
        <v>7.0000000000000007E-2</v>
      </c>
      <c r="AB54" s="7"/>
      <c r="AC54" s="14" t="s">
        <v>235</v>
      </c>
      <c r="AD54" s="14" t="s">
        <v>235</v>
      </c>
      <c r="AE54" s="14" t="s">
        <v>235</v>
      </c>
      <c r="AF54" s="14" t="s">
        <v>235</v>
      </c>
      <c r="AG54" s="14" t="s">
        <v>235</v>
      </c>
      <c r="AH54" s="14" t="s">
        <v>235</v>
      </c>
      <c r="AI54" s="14" t="s">
        <v>235</v>
      </c>
      <c r="AJ54" s="14" t="s">
        <v>235</v>
      </c>
      <c r="AK54" s="14" t="s">
        <v>235</v>
      </c>
      <c r="AL54" s="14" t="s">
        <v>235</v>
      </c>
      <c r="AM54" s="14" t="s">
        <v>235</v>
      </c>
      <c r="AN54" s="14"/>
      <c r="AO54" s="14" t="s">
        <v>235</v>
      </c>
      <c r="AP54" s="14" t="s">
        <v>235</v>
      </c>
      <c r="AQ54" s="14" t="s">
        <v>235</v>
      </c>
      <c r="AR54" s="14" t="s">
        <v>235</v>
      </c>
      <c r="AS54" s="14" t="s">
        <v>235</v>
      </c>
      <c r="AT54" s="14" t="s">
        <v>235</v>
      </c>
      <c r="AU54" s="14" t="s">
        <v>235</v>
      </c>
      <c r="AV54" s="14" t="s">
        <v>235</v>
      </c>
      <c r="AW54" s="14" t="s">
        <v>235</v>
      </c>
      <c r="AX54" s="14" t="s">
        <v>235</v>
      </c>
      <c r="AY54" s="14" t="s">
        <v>235</v>
      </c>
      <c r="AZ54" s="14" t="s">
        <v>235</v>
      </c>
      <c r="BA54" s="14" t="s">
        <v>235</v>
      </c>
      <c r="BB54" s="14"/>
      <c r="BC54" s="7"/>
      <c r="BD54" s="4"/>
      <c r="BE54" s="4"/>
      <c r="BF54" s="4"/>
      <c r="BG54" s="4"/>
      <c r="BH54" s="4"/>
      <c r="BI54" s="4"/>
      <c r="BJ54" s="4"/>
      <c r="BK54" s="4"/>
      <c r="BL54" s="4"/>
      <c r="BM54" s="4"/>
    </row>
    <row r="55" spans="1:65" x14ac:dyDescent="0.25">
      <c r="A55" s="28">
        <v>42804</v>
      </c>
      <c r="B55" s="14" t="s">
        <v>252</v>
      </c>
      <c r="C55" s="4" t="s">
        <v>334</v>
      </c>
      <c r="D55" s="4">
        <v>61</v>
      </c>
      <c r="E55" s="7">
        <v>61</v>
      </c>
      <c r="F55" s="4" t="s">
        <v>254</v>
      </c>
      <c r="G55" s="4">
        <v>11.5</v>
      </c>
      <c r="H55" s="7">
        <v>61</v>
      </c>
      <c r="I55" s="7"/>
      <c r="J55" s="4">
        <v>3</v>
      </c>
      <c r="K55" s="4">
        <v>1.7509999999999999</v>
      </c>
      <c r="L55" s="4">
        <v>255</v>
      </c>
      <c r="M55" s="4">
        <v>255</v>
      </c>
      <c r="N55" s="4">
        <v>255</v>
      </c>
      <c r="O55" s="4">
        <v>6.8710000000000004</v>
      </c>
      <c r="P55" s="4">
        <v>3.5870000000000002</v>
      </c>
      <c r="Q55" s="4">
        <v>0.30599999999999999</v>
      </c>
      <c r="R55" s="4">
        <v>5.8730000000000002</v>
      </c>
      <c r="S55" s="4">
        <v>0.17</v>
      </c>
      <c r="T55" s="4">
        <v>0.92800000000000005</v>
      </c>
      <c r="U55" s="4">
        <v>255</v>
      </c>
      <c r="V55" s="4">
        <v>255</v>
      </c>
      <c r="W55" s="4">
        <v>1.61E-2</v>
      </c>
      <c r="X55" s="4">
        <v>0.53</v>
      </c>
      <c r="Y55" s="4">
        <v>0.71</v>
      </c>
      <c r="Z55" s="4">
        <v>0.95</v>
      </c>
      <c r="AA55" s="29">
        <v>0.14000000000000001</v>
      </c>
      <c r="AB55" s="7"/>
      <c r="AC55" s="14" t="s">
        <v>235</v>
      </c>
      <c r="AD55" s="14" t="s">
        <v>235</v>
      </c>
      <c r="AE55" s="14" t="s">
        <v>235</v>
      </c>
      <c r="AF55" s="14" t="s">
        <v>235</v>
      </c>
      <c r="AG55" s="14" t="s">
        <v>235</v>
      </c>
      <c r="AH55" s="14" t="s">
        <v>235</v>
      </c>
      <c r="AI55" s="14" t="s">
        <v>235</v>
      </c>
      <c r="AJ55" s="14" t="s">
        <v>235</v>
      </c>
      <c r="AK55" s="14" t="s">
        <v>235</v>
      </c>
      <c r="AL55" s="14" t="s">
        <v>235</v>
      </c>
      <c r="AM55" s="14" t="s">
        <v>235</v>
      </c>
      <c r="AN55" s="14"/>
      <c r="AO55" s="14" t="s">
        <v>235</v>
      </c>
      <c r="AP55" s="14" t="s">
        <v>235</v>
      </c>
      <c r="AQ55" s="14" t="s">
        <v>235</v>
      </c>
      <c r="AR55" s="14" t="s">
        <v>235</v>
      </c>
      <c r="AS55" s="14" t="s">
        <v>235</v>
      </c>
      <c r="AT55" s="14" t="s">
        <v>235</v>
      </c>
      <c r="AU55" s="14" t="s">
        <v>235</v>
      </c>
      <c r="AV55" s="14" t="s">
        <v>235</v>
      </c>
      <c r="AW55" s="14" t="s">
        <v>235</v>
      </c>
      <c r="AX55" s="14" t="s">
        <v>235</v>
      </c>
      <c r="AY55" s="14" t="s">
        <v>235</v>
      </c>
      <c r="AZ55" s="14" t="s">
        <v>235</v>
      </c>
      <c r="BA55" s="14" t="s">
        <v>235</v>
      </c>
      <c r="BB55" s="14"/>
      <c r="BC55" s="7"/>
      <c r="BD55" s="4"/>
      <c r="BE55" s="4"/>
      <c r="BF55" s="4"/>
      <c r="BG55" s="4"/>
      <c r="BH55" s="4"/>
      <c r="BI55" s="4"/>
      <c r="BJ55" s="4"/>
      <c r="BK55" s="4"/>
      <c r="BL55" s="4"/>
      <c r="BM55" s="4"/>
    </row>
    <row r="56" spans="1:65" x14ac:dyDescent="0.25">
      <c r="A56" s="28">
        <v>42804</v>
      </c>
      <c r="B56" s="14" t="s">
        <v>252</v>
      </c>
      <c r="C56" s="4" t="s">
        <v>334</v>
      </c>
      <c r="D56" s="4">
        <v>62</v>
      </c>
      <c r="E56" s="7">
        <v>62</v>
      </c>
      <c r="F56" s="4" t="s">
        <v>254</v>
      </c>
      <c r="G56" s="4">
        <v>11.5</v>
      </c>
      <c r="H56" s="7">
        <v>62</v>
      </c>
      <c r="I56" s="7"/>
      <c r="J56" s="4">
        <v>4</v>
      </c>
      <c r="K56" s="4">
        <v>1.355</v>
      </c>
      <c r="L56" s="4">
        <v>255</v>
      </c>
      <c r="M56" s="4">
        <v>255</v>
      </c>
      <c r="N56" s="4">
        <v>255</v>
      </c>
      <c r="O56" s="4">
        <v>9.0229999999999997</v>
      </c>
      <c r="P56" s="4">
        <v>3.3319999999999999</v>
      </c>
      <c r="Q56" s="4">
        <v>0.30199999999999999</v>
      </c>
      <c r="R56" s="4">
        <v>5.4939999999999998</v>
      </c>
      <c r="S56" s="4">
        <v>0.182</v>
      </c>
      <c r="T56" s="4">
        <v>0.93600000000000005</v>
      </c>
      <c r="U56" s="4">
        <v>255</v>
      </c>
      <c r="V56" s="4">
        <v>255</v>
      </c>
      <c r="W56" s="4">
        <v>1.2200000000000001E-2</v>
      </c>
      <c r="X56" s="4">
        <v>0.32</v>
      </c>
      <c r="Y56" s="4">
        <v>0.65</v>
      </c>
      <c r="Z56" s="4">
        <v>1.0900000000000001</v>
      </c>
      <c r="AA56" s="29">
        <v>0.1</v>
      </c>
      <c r="AB56" s="7"/>
      <c r="AC56" s="14" t="s">
        <v>235</v>
      </c>
      <c r="AD56" s="14" t="s">
        <v>235</v>
      </c>
      <c r="AE56" s="14" t="s">
        <v>235</v>
      </c>
      <c r="AF56" s="14" t="s">
        <v>235</v>
      </c>
      <c r="AG56" s="14" t="s">
        <v>235</v>
      </c>
      <c r="AH56" s="14" t="s">
        <v>235</v>
      </c>
      <c r="AI56" s="14" t="s">
        <v>235</v>
      </c>
      <c r="AJ56" s="14" t="s">
        <v>235</v>
      </c>
      <c r="AK56" s="14" t="s">
        <v>235</v>
      </c>
      <c r="AL56" s="14" t="s">
        <v>235</v>
      </c>
      <c r="AM56" s="14" t="s">
        <v>235</v>
      </c>
      <c r="AN56" s="14"/>
      <c r="AO56" s="14" t="s">
        <v>235</v>
      </c>
      <c r="AP56" s="14" t="s">
        <v>235</v>
      </c>
      <c r="AQ56" s="14" t="s">
        <v>235</v>
      </c>
      <c r="AR56" s="14" t="s">
        <v>235</v>
      </c>
      <c r="AS56" s="14" t="s">
        <v>235</v>
      </c>
      <c r="AT56" s="14" t="s">
        <v>235</v>
      </c>
      <c r="AU56" s="14" t="s">
        <v>235</v>
      </c>
      <c r="AV56" s="14" t="s">
        <v>235</v>
      </c>
      <c r="AW56" s="14" t="s">
        <v>235</v>
      </c>
      <c r="AX56" s="14" t="s">
        <v>235</v>
      </c>
      <c r="AY56" s="14" t="s">
        <v>235</v>
      </c>
      <c r="AZ56" s="14" t="s">
        <v>235</v>
      </c>
      <c r="BA56" s="14" t="s">
        <v>235</v>
      </c>
      <c r="BB56" s="14"/>
      <c r="BC56" s="7"/>
      <c r="BD56" s="4"/>
      <c r="BE56" s="4"/>
      <c r="BF56" s="4"/>
      <c r="BG56" s="4"/>
      <c r="BH56" s="4"/>
      <c r="BI56" s="4"/>
      <c r="BJ56" s="4"/>
      <c r="BK56" s="4"/>
      <c r="BL56" s="4"/>
      <c r="BM56" s="4"/>
    </row>
    <row r="57" spans="1:65" x14ac:dyDescent="0.25">
      <c r="A57" s="28">
        <v>42804</v>
      </c>
      <c r="B57" s="14" t="s">
        <v>252</v>
      </c>
      <c r="C57" s="4" t="s">
        <v>334</v>
      </c>
      <c r="D57" s="4">
        <v>63</v>
      </c>
      <c r="E57" s="7">
        <v>63</v>
      </c>
      <c r="F57" s="4" t="s">
        <v>254</v>
      </c>
      <c r="G57" s="4">
        <v>11.5</v>
      </c>
      <c r="H57" s="7">
        <v>63</v>
      </c>
      <c r="I57" s="7"/>
      <c r="J57" s="4">
        <v>5</v>
      </c>
      <c r="K57" s="4">
        <v>1.0680000000000001</v>
      </c>
      <c r="L57" s="4">
        <v>255</v>
      </c>
      <c r="M57" s="4">
        <v>255</v>
      </c>
      <c r="N57" s="4">
        <v>255</v>
      </c>
      <c r="O57" s="4">
        <v>11.13</v>
      </c>
      <c r="P57" s="4">
        <v>3.41</v>
      </c>
      <c r="Q57" s="4">
        <v>0.34200000000000003</v>
      </c>
      <c r="R57" s="4">
        <v>5.28</v>
      </c>
      <c r="S57" s="4">
        <v>0.189</v>
      </c>
      <c r="T57" s="4">
        <v>0.96899999999999997</v>
      </c>
      <c r="U57" s="4">
        <v>255</v>
      </c>
      <c r="V57" s="4">
        <v>255</v>
      </c>
      <c r="W57" s="4">
        <v>6.8999999999999999E-3</v>
      </c>
      <c r="X57" s="4">
        <v>0.45</v>
      </c>
      <c r="Y57" s="4">
        <v>0.59</v>
      </c>
      <c r="Z57" s="4">
        <v>0.79</v>
      </c>
      <c r="AA57" s="29">
        <v>7.0000000000000007E-2</v>
      </c>
      <c r="AB57" s="7"/>
      <c r="AC57" s="14" t="s">
        <v>235</v>
      </c>
      <c r="AD57" s="14" t="s">
        <v>235</v>
      </c>
      <c r="AE57" s="14" t="s">
        <v>235</v>
      </c>
      <c r="AF57" s="14" t="s">
        <v>235</v>
      </c>
      <c r="AG57" s="14" t="s">
        <v>235</v>
      </c>
      <c r="AH57" s="14" t="s">
        <v>235</v>
      </c>
      <c r="AI57" s="14" t="s">
        <v>235</v>
      </c>
      <c r="AJ57" s="14" t="s">
        <v>235</v>
      </c>
      <c r="AK57" s="14" t="s">
        <v>235</v>
      </c>
      <c r="AL57" s="14" t="s">
        <v>235</v>
      </c>
      <c r="AM57" s="14" t="s">
        <v>235</v>
      </c>
      <c r="AN57" s="14"/>
      <c r="AO57" s="14" t="s">
        <v>235</v>
      </c>
      <c r="AP57" s="14" t="s">
        <v>235</v>
      </c>
      <c r="AQ57" s="14" t="s">
        <v>235</v>
      </c>
      <c r="AR57" s="14" t="s">
        <v>235</v>
      </c>
      <c r="AS57" s="14" t="s">
        <v>235</v>
      </c>
      <c r="AT57" s="14" t="s">
        <v>235</v>
      </c>
      <c r="AU57" s="14" t="s">
        <v>235</v>
      </c>
      <c r="AV57" s="14" t="s">
        <v>235</v>
      </c>
      <c r="AW57" s="14" t="s">
        <v>235</v>
      </c>
      <c r="AX57" s="14" t="s">
        <v>235</v>
      </c>
      <c r="AY57" s="14" t="s">
        <v>235</v>
      </c>
      <c r="AZ57" s="14" t="s">
        <v>235</v>
      </c>
      <c r="BA57" s="14" t="s">
        <v>235</v>
      </c>
      <c r="BB57" s="14"/>
      <c r="BC57" s="7"/>
      <c r="BD57" s="4"/>
      <c r="BE57" s="4"/>
      <c r="BF57" s="4"/>
      <c r="BG57" s="4"/>
      <c r="BH57" s="4"/>
      <c r="BI57" s="4"/>
      <c r="BJ57" s="4"/>
      <c r="BK57" s="4"/>
      <c r="BL57" s="4"/>
      <c r="BM57" s="4"/>
    </row>
    <row r="58" spans="1:65" x14ac:dyDescent="0.25">
      <c r="A58" s="28">
        <v>42804</v>
      </c>
      <c r="B58" s="14" t="s">
        <v>252</v>
      </c>
      <c r="C58" s="4" t="s">
        <v>334</v>
      </c>
      <c r="D58" s="4">
        <v>64</v>
      </c>
      <c r="E58" s="7">
        <v>64</v>
      </c>
      <c r="F58" s="4" t="s">
        <v>254</v>
      </c>
      <c r="G58" s="4">
        <v>11.5</v>
      </c>
      <c r="H58" s="7">
        <v>64</v>
      </c>
      <c r="I58" s="7"/>
      <c r="J58" s="4">
        <v>6</v>
      </c>
      <c r="K58" s="4">
        <v>0.35</v>
      </c>
      <c r="L58" s="4">
        <v>255</v>
      </c>
      <c r="M58" s="4">
        <v>255</v>
      </c>
      <c r="N58" s="4">
        <v>255</v>
      </c>
      <c r="O58" s="4">
        <v>12.808</v>
      </c>
      <c r="P58" s="4">
        <v>3.1739999999999999</v>
      </c>
      <c r="Q58" s="4">
        <v>0.52300000000000002</v>
      </c>
      <c r="R58" s="4">
        <v>2.5289999999999999</v>
      </c>
      <c r="S58" s="4">
        <v>0.39500000000000002</v>
      </c>
      <c r="T58" s="4">
        <v>0.92600000000000005</v>
      </c>
      <c r="U58" s="4">
        <v>255</v>
      </c>
      <c r="V58" s="4">
        <v>255</v>
      </c>
      <c r="W58" s="4">
        <v>2.0999999999999999E-3</v>
      </c>
      <c r="X58" s="4">
        <v>0.28999999999999998</v>
      </c>
      <c r="Y58" s="4">
        <v>0.62</v>
      </c>
      <c r="Z58" s="4">
        <v>0.51</v>
      </c>
      <c r="AA58" s="29" t="s">
        <v>424</v>
      </c>
      <c r="AB58" s="7"/>
      <c r="AC58" s="14" t="s">
        <v>235</v>
      </c>
      <c r="AD58" s="14" t="s">
        <v>235</v>
      </c>
      <c r="AE58" s="14" t="s">
        <v>235</v>
      </c>
      <c r="AF58" s="14" t="s">
        <v>235</v>
      </c>
      <c r="AG58" s="14" t="s">
        <v>235</v>
      </c>
      <c r="AH58" s="14" t="s">
        <v>235</v>
      </c>
      <c r="AI58" s="14" t="s">
        <v>235</v>
      </c>
      <c r="AJ58" s="14" t="s">
        <v>235</v>
      </c>
      <c r="AK58" s="14" t="s">
        <v>235</v>
      </c>
      <c r="AL58" s="14" t="s">
        <v>235</v>
      </c>
      <c r="AM58" s="14" t="s">
        <v>235</v>
      </c>
      <c r="AN58" s="14"/>
      <c r="AO58" s="14" t="s">
        <v>235</v>
      </c>
      <c r="AP58" s="14" t="s">
        <v>235</v>
      </c>
      <c r="AQ58" s="14" t="s">
        <v>235</v>
      </c>
      <c r="AR58" s="14" t="s">
        <v>235</v>
      </c>
      <c r="AS58" s="14" t="s">
        <v>235</v>
      </c>
      <c r="AT58" s="14" t="s">
        <v>235</v>
      </c>
      <c r="AU58" s="14" t="s">
        <v>235</v>
      </c>
      <c r="AV58" s="14" t="s">
        <v>235</v>
      </c>
      <c r="AW58" s="14" t="s">
        <v>235</v>
      </c>
      <c r="AX58" s="14" t="s">
        <v>235</v>
      </c>
      <c r="AY58" s="14" t="s">
        <v>235</v>
      </c>
      <c r="AZ58" s="14" t="s">
        <v>235</v>
      </c>
      <c r="BA58" s="14" t="s">
        <v>235</v>
      </c>
      <c r="BB58" s="14"/>
      <c r="BC58" s="7"/>
      <c r="BD58" s="4"/>
      <c r="BE58" s="4"/>
      <c r="BF58" s="4"/>
      <c r="BG58" s="4"/>
      <c r="BH58" s="4"/>
      <c r="BI58" s="4"/>
      <c r="BJ58" s="4"/>
      <c r="BK58" s="4"/>
      <c r="BL58" s="4"/>
      <c r="BM58" s="4"/>
    </row>
    <row r="59" spans="1:65" x14ac:dyDescent="0.25">
      <c r="A59" s="28">
        <v>42804</v>
      </c>
      <c r="B59" s="14" t="s">
        <v>252</v>
      </c>
      <c r="C59" s="4" t="s">
        <v>334</v>
      </c>
      <c r="D59" s="4">
        <v>65</v>
      </c>
      <c r="E59" s="7">
        <v>65</v>
      </c>
      <c r="F59" s="4" t="s">
        <v>254</v>
      </c>
      <c r="G59" s="4">
        <v>11.5</v>
      </c>
      <c r="H59" s="7">
        <v>65</v>
      </c>
      <c r="I59" s="7"/>
      <c r="J59" s="4">
        <v>7</v>
      </c>
      <c r="K59" s="4">
        <v>0.434</v>
      </c>
      <c r="L59" s="4">
        <v>255</v>
      </c>
      <c r="M59" s="4">
        <v>255</v>
      </c>
      <c r="N59" s="4">
        <v>255</v>
      </c>
      <c r="O59" s="4">
        <v>14.569000000000001</v>
      </c>
      <c r="P59" s="4">
        <v>3.0910000000000002</v>
      </c>
      <c r="Q59" s="4">
        <v>0.53600000000000003</v>
      </c>
      <c r="R59" s="4">
        <v>2.6230000000000002</v>
      </c>
      <c r="S59" s="4">
        <v>0.38100000000000001</v>
      </c>
      <c r="T59" s="4">
        <v>0.93500000000000005</v>
      </c>
      <c r="U59" s="4">
        <v>255</v>
      </c>
      <c r="V59" s="4">
        <v>255</v>
      </c>
      <c r="W59" s="4">
        <v>3.2000000000000002E-3</v>
      </c>
      <c r="X59" s="4">
        <v>0.31</v>
      </c>
      <c r="Y59" s="4">
        <v>0.55000000000000004</v>
      </c>
      <c r="Z59" s="4">
        <v>0.43</v>
      </c>
      <c r="AA59" s="29">
        <v>0.03</v>
      </c>
      <c r="AB59" s="7"/>
      <c r="AC59" s="14" t="s">
        <v>235</v>
      </c>
      <c r="AD59" s="14" t="s">
        <v>235</v>
      </c>
      <c r="AE59" s="14" t="s">
        <v>235</v>
      </c>
      <c r="AF59" s="14" t="s">
        <v>235</v>
      </c>
      <c r="AG59" s="14" t="s">
        <v>235</v>
      </c>
      <c r="AH59" s="14" t="s">
        <v>235</v>
      </c>
      <c r="AI59" s="14" t="s">
        <v>235</v>
      </c>
      <c r="AJ59" s="14" t="s">
        <v>235</v>
      </c>
      <c r="AK59" s="14" t="s">
        <v>235</v>
      </c>
      <c r="AL59" s="14" t="s">
        <v>235</v>
      </c>
      <c r="AM59" s="14" t="s">
        <v>235</v>
      </c>
      <c r="AN59" s="14"/>
      <c r="AO59" s="14" t="s">
        <v>235</v>
      </c>
      <c r="AP59" s="14" t="s">
        <v>235</v>
      </c>
      <c r="AQ59" s="14" t="s">
        <v>235</v>
      </c>
      <c r="AR59" s="14" t="s">
        <v>235</v>
      </c>
      <c r="AS59" s="14" t="s">
        <v>235</v>
      </c>
      <c r="AT59" s="14" t="s">
        <v>235</v>
      </c>
      <c r="AU59" s="14" t="s">
        <v>235</v>
      </c>
      <c r="AV59" s="14" t="s">
        <v>235</v>
      </c>
      <c r="AW59" s="14" t="s">
        <v>235</v>
      </c>
      <c r="AX59" s="14" t="s">
        <v>235</v>
      </c>
      <c r="AY59" s="14" t="s">
        <v>235</v>
      </c>
      <c r="AZ59" s="14" t="s">
        <v>235</v>
      </c>
      <c r="BA59" s="14" t="s">
        <v>235</v>
      </c>
      <c r="BB59" s="14"/>
      <c r="BC59" s="7"/>
      <c r="BD59" s="4"/>
      <c r="BE59" s="4"/>
      <c r="BF59" s="4"/>
      <c r="BG59" s="4"/>
      <c r="BH59" s="4"/>
      <c r="BI59" s="4"/>
      <c r="BJ59" s="4"/>
      <c r="BK59" s="4"/>
      <c r="BL59" s="4"/>
      <c r="BM59" s="4"/>
    </row>
    <row r="60" spans="1:65" x14ac:dyDescent="0.25">
      <c r="A60" s="28">
        <v>42804</v>
      </c>
      <c r="B60" s="14" t="s">
        <v>252</v>
      </c>
      <c r="C60" s="4" t="s">
        <v>334</v>
      </c>
      <c r="D60" s="4">
        <v>66</v>
      </c>
      <c r="E60" s="7">
        <v>66</v>
      </c>
      <c r="F60" s="4" t="s">
        <v>254</v>
      </c>
      <c r="G60" s="4">
        <v>11.5</v>
      </c>
      <c r="H60" s="7">
        <v>66</v>
      </c>
      <c r="I60" s="7"/>
      <c r="J60" s="4">
        <v>8</v>
      </c>
      <c r="K60" s="4">
        <v>0.38900000000000001</v>
      </c>
      <c r="L60" s="4">
        <v>255</v>
      </c>
      <c r="M60" s="4">
        <v>255</v>
      </c>
      <c r="N60" s="4">
        <v>255</v>
      </c>
      <c r="O60" s="4">
        <v>17.202999999999999</v>
      </c>
      <c r="P60" s="4">
        <v>3.24</v>
      </c>
      <c r="Q60" s="4">
        <v>0.48699999999999999</v>
      </c>
      <c r="R60" s="4">
        <v>2.5710000000000002</v>
      </c>
      <c r="S60" s="4">
        <v>0.38900000000000001</v>
      </c>
      <c r="T60" s="4">
        <v>0.88600000000000001</v>
      </c>
      <c r="U60" s="4">
        <v>255</v>
      </c>
      <c r="V60" s="4">
        <v>255</v>
      </c>
      <c r="W60" s="4">
        <v>2.7000000000000001E-3</v>
      </c>
      <c r="X60" s="4">
        <v>0.4</v>
      </c>
      <c r="Y60" s="4">
        <v>0.52</v>
      </c>
      <c r="Z60" s="4">
        <v>0.72</v>
      </c>
      <c r="AA60" s="29">
        <v>0.02</v>
      </c>
      <c r="AB60" s="7"/>
      <c r="AC60" s="14" t="s">
        <v>235</v>
      </c>
      <c r="AD60" s="14" t="s">
        <v>235</v>
      </c>
      <c r="AE60" s="14" t="s">
        <v>235</v>
      </c>
      <c r="AF60" s="14" t="s">
        <v>235</v>
      </c>
      <c r="AG60" s="14" t="s">
        <v>235</v>
      </c>
      <c r="AH60" s="14" t="s">
        <v>235</v>
      </c>
      <c r="AI60" s="14" t="s">
        <v>235</v>
      </c>
      <c r="AJ60" s="14" t="s">
        <v>235</v>
      </c>
      <c r="AK60" s="14" t="s">
        <v>235</v>
      </c>
      <c r="AL60" s="14" t="s">
        <v>235</v>
      </c>
      <c r="AM60" s="14" t="s">
        <v>235</v>
      </c>
      <c r="AN60" s="14"/>
      <c r="AO60" s="14" t="s">
        <v>235</v>
      </c>
      <c r="AP60" s="14" t="s">
        <v>235</v>
      </c>
      <c r="AQ60" s="14" t="s">
        <v>235</v>
      </c>
      <c r="AR60" s="14" t="s">
        <v>235</v>
      </c>
      <c r="AS60" s="14" t="s">
        <v>235</v>
      </c>
      <c r="AT60" s="14" t="s">
        <v>235</v>
      </c>
      <c r="AU60" s="14" t="s">
        <v>235</v>
      </c>
      <c r="AV60" s="14" t="s">
        <v>235</v>
      </c>
      <c r="AW60" s="14" t="s">
        <v>235</v>
      </c>
      <c r="AX60" s="14" t="s">
        <v>235</v>
      </c>
      <c r="AY60" s="14" t="s">
        <v>235</v>
      </c>
      <c r="AZ60" s="14" t="s">
        <v>235</v>
      </c>
      <c r="BA60" s="14" t="s">
        <v>235</v>
      </c>
      <c r="BB60" s="14"/>
      <c r="BC60" s="7"/>
      <c r="BD60" s="4"/>
      <c r="BE60" s="4"/>
      <c r="BF60" s="4"/>
      <c r="BG60" s="4"/>
      <c r="BH60" s="4"/>
      <c r="BI60" s="4"/>
      <c r="BJ60" s="4"/>
      <c r="BK60" s="4"/>
      <c r="BL60" s="4"/>
      <c r="BM60" s="4"/>
    </row>
    <row r="61" spans="1:65" x14ac:dyDescent="0.25">
      <c r="A61" s="28">
        <v>42804</v>
      </c>
      <c r="B61" s="14" t="s">
        <v>252</v>
      </c>
      <c r="C61" s="4" t="s">
        <v>334</v>
      </c>
      <c r="D61" s="4">
        <v>67</v>
      </c>
      <c r="E61" s="7">
        <v>67</v>
      </c>
      <c r="F61" s="4" t="s">
        <v>254</v>
      </c>
      <c r="G61" s="4">
        <v>11.5</v>
      </c>
      <c r="H61" s="7">
        <v>67</v>
      </c>
      <c r="I61" s="7"/>
      <c r="J61" s="4">
        <v>9</v>
      </c>
      <c r="K61" s="4">
        <v>0.45900000000000002</v>
      </c>
      <c r="L61" s="4">
        <v>255</v>
      </c>
      <c r="M61" s="4">
        <v>255</v>
      </c>
      <c r="N61" s="4">
        <v>255</v>
      </c>
      <c r="O61" s="4">
        <v>18.166</v>
      </c>
      <c r="P61" s="4">
        <v>2.9870000000000001</v>
      </c>
      <c r="Q61" s="4">
        <v>0.53700000000000003</v>
      </c>
      <c r="R61" s="4">
        <v>2.2970000000000002</v>
      </c>
      <c r="S61" s="4">
        <v>0.435</v>
      </c>
      <c r="T61" s="4">
        <v>0.92500000000000004</v>
      </c>
      <c r="U61" s="4">
        <v>255</v>
      </c>
      <c r="V61" s="4">
        <v>255</v>
      </c>
      <c r="W61" s="4">
        <v>3.0999999999999999E-3</v>
      </c>
      <c r="X61" s="4">
        <v>0.38</v>
      </c>
      <c r="Y61" s="4">
        <v>0.6</v>
      </c>
      <c r="Z61" s="4">
        <v>0.51</v>
      </c>
      <c r="AA61" s="29">
        <v>0.02</v>
      </c>
      <c r="AB61" s="7"/>
      <c r="AC61" s="14" t="s">
        <v>235</v>
      </c>
      <c r="AD61" s="14" t="s">
        <v>235</v>
      </c>
      <c r="AE61" s="14" t="s">
        <v>235</v>
      </c>
      <c r="AF61" s="14" t="s">
        <v>235</v>
      </c>
      <c r="AG61" s="14" t="s">
        <v>235</v>
      </c>
      <c r="AH61" s="14" t="s">
        <v>235</v>
      </c>
      <c r="AI61" s="14" t="s">
        <v>235</v>
      </c>
      <c r="AJ61" s="14" t="s">
        <v>235</v>
      </c>
      <c r="AK61" s="14" t="s">
        <v>235</v>
      </c>
      <c r="AL61" s="14" t="s">
        <v>235</v>
      </c>
      <c r="AM61" s="14" t="s">
        <v>235</v>
      </c>
      <c r="AN61" s="14"/>
      <c r="AO61" s="14" t="s">
        <v>235</v>
      </c>
      <c r="AP61" s="14" t="s">
        <v>235</v>
      </c>
      <c r="AQ61" s="14" t="s">
        <v>235</v>
      </c>
      <c r="AR61" s="14" t="s">
        <v>235</v>
      </c>
      <c r="AS61" s="14" t="s">
        <v>235</v>
      </c>
      <c r="AT61" s="14" t="s">
        <v>235</v>
      </c>
      <c r="AU61" s="14" t="s">
        <v>235</v>
      </c>
      <c r="AV61" s="14" t="s">
        <v>235</v>
      </c>
      <c r="AW61" s="14" t="s">
        <v>235</v>
      </c>
      <c r="AX61" s="14" t="s">
        <v>235</v>
      </c>
      <c r="AY61" s="14" t="s">
        <v>235</v>
      </c>
      <c r="AZ61" s="14" t="s">
        <v>235</v>
      </c>
      <c r="BA61" s="14" t="s">
        <v>235</v>
      </c>
      <c r="BB61" s="14"/>
      <c r="BC61" s="7"/>
      <c r="BD61" s="4"/>
      <c r="BE61" s="4"/>
      <c r="BF61" s="4"/>
      <c r="BG61" s="4"/>
      <c r="BH61" s="4"/>
      <c r="BI61" s="4"/>
      <c r="BJ61" s="4"/>
      <c r="BK61" s="4"/>
      <c r="BL61" s="4"/>
      <c r="BM61" s="4"/>
    </row>
    <row r="62" spans="1:65" x14ac:dyDescent="0.25">
      <c r="A62" s="28">
        <v>42804</v>
      </c>
      <c r="B62" s="14" t="s">
        <v>252</v>
      </c>
      <c r="C62" s="4" t="s">
        <v>334</v>
      </c>
      <c r="D62" s="4">
        <v>68</v>
      </c>
      <c r="E62" s="7">
        <v>68</v>
      </c>
      <c r="F62" s="4" t="s">
        <v>272</v>
      </c>
      <c r="G62" s="4">
        <v>8.1</v>
      </c>
      <c r="H62" s="7">
        <v>68</v>
      </c>
      <c r="I62" s="7"/>
      <c r="J62" s="4">
        <v>10</v>
      </c>
      <c r="K62" s="4">
        <v>1.5680000000000001</v>
      </c>
      <c r="L62" s="4">
        <v>255</v>
      </c>
      <c r="M62" s="4">
        <v>255</v>
      </c>
      <c r="N62" s="4">
        <v>255</v>
      </c>
      <c r="O62" s="4">
        <v>3.4079999999999999</v>
      </c>
      <c r="P62" s="4">
        <v>8.75</v>
      </c>
      <c r="Q62" s="4">
        <v>0.44500000000000001</v>
      </c>
      <c r="R62" s="4">
        <v>3.4329999999999998</v>
      </c>
      <c r="S62" s="4">
        <v>0.29099999999999998</v>
      </c>
      <c r="T62" s="4">
        <v>0.95499999999999996</v>
      </c>
      <c r="U62" s="4">
        <v>255</v>
      </c>
      <c r="V62" s="4">
        <v>255</v>
      </c>
      <c r="W62" s="4">
        <v>1.1599999999999999E-2</v>
      </c>
      <c r="X62" s="4">
        <v>1.22</v>
      </c>
      <c r="Y62" s="4">
        <v>1.06</v>
      </c>
      <c r="Z62" s="4">
        <v>1.23</v>
      </c>
      <c r="AA62" s="29">
        <v>0.18</v>
      </c>
      <c r="AB62" s="7"/>
      <c r="AC62" s="14" t="s">
        <v>235</v>
      </c>
      <c r="AD62" s="14" t="s">
        <v>235</v>
      </c>
      <c r="AE62" s="14" t="s">
        <v>235</v>
      </c>
      <c r="AF62" s="14" t="s">
        <v>235</v>
      </c>
      <c r="AG62" s="14" t="s">
        <v>235</v>
      </c>
      <c r="AH62" s="14" t="s">
        <v>235</v>
      </c>
      <c r="AI62" s="14" t="s">
        <v>235</v>
      </c>
      <c r="AJ62" s="14" t="s">
        <v>235</v>
      </c>
      <c r="AK62" s="14" t="s">
        <v>235</v>
      </c>
      <c r="AL62" s="14" t="s">
        <v>235</v>
      </c>
      <c r="AM62" s="14" t="s">
        <v>235</v>
      </c>
      <c r="AN62" s="14"/>
      <c r="AO62" s="14" t="s">
        <v>235</v>
      </c>
      <c r="AP62" s="14" t="s">
        <v>235</v>
      </c>
      <c r="AQ62" s="14" t="s">
        <v>235</v>
      </c>
      <c r="AR62" s="14" t="s">
        <v>235</v>
      </c>
      <c r="AS62" s="14" t="s">
        <v>235</v>
      </c>
      <c r="AT62" s="14" t="s">
        <v>235</v>
      </c>
      <c r="AU62" s="14" t="s">
        <v>235</v>
      </c>
      <c r="AV62" s="14" t="s">
        <v>235</v>
      </c>
      <c r="AW62" s="14" t="s">
        <v>235</v>
      </c>
      <c r="AX62" s="14" t="s">
        <v>235</v>
      </c>
      <c r="AY62" s="14" t="s">
        <v>235</v>
      </c>
      <c r="AZ62" s="14" t="s">
        <v>235</v>
      </c>
      <c r="BA62" s="14" t="s">
        <v>235</v>
      </c>
      <c r="BB62" s="14"/>
      <c r="BC62" s="7"/>
      <c r="BD62" s="4"/>
      <c r="BE62" s="4"/>
      <c r="BF62" s="4"/>
      <c r="BG62" s="4"/>
      <c r="BH62" s="4"/>
      <c r="BI62" s="4"/>
      <c r="BJ62" s="4"/>
      <c r="BK62" s="4"/>
      <c r="BL62" s="4"/>
      <c r="BM62" s="4"/>
    </row>
    <row r="63" spans="1:65" x14ac:dyDescent="0.25">
      <c r="A63" s="28">
        <v>42804</v>
      </c>
      <c r="B63" s="14" t="s">
        <v>252</v>
      </c>
      <c r="C63" s="4" t="s">
        <v>334</v>
      </c>
      <c r="D63" s="4">
        <v>69</v>
      </c>
      <c r="E63" s="7">
        <v>69</v>
      </c>
      <c r="F63" s="4" t="s">
        <v>272</v>
      </c>
      <c r="G63" s="4">
        <v>8.1</v>
      </c>
      <c r="H63" s="7">
        <v>69</v>
      </c>
      <c r="I63" s="7"/>
      <c r="J63" s="4">
        <v>11</v>
      </c>
      <c r="K63" s="4">
        <v>1.5760000000000001</v>
      </c>
      <c r="L63" s="4">
        <v>255</v>
      </c>
      <c r="M63" s="4">
        <v>255</v>
      </c>
      <c r="N63" s="4">
        <v>255</v>
      </c>
      <c r="O63" s="4">
        <v>5.4560000000000004</v>
      </c>
      <c r="P63" s="4">
        <v>8.7669999999999995</v>
      </c>
      <c r="Q63" s="4">
        <v>0.42599999999999999</v>
      </c>
      <c r="R63" s="4">
        <v>4.2130000000000001</v>
      </c>
      <c r="S63" s="4">
        <v>0.23699999999999999</v>
      </c>
      <c r="T63" s="4">
        <v>0.96799999999999997</v>
      </c>
      <c r="U63" s="4">
        <v>255</v>
      </c>
      <c r="V63" s="4">
        <v>255</v>
      </c>
      <c r="W63" s="4">
        <v>1.37E-2</v>
      </c>
      <c r="X63" s="4">
        <v>1.22</v>
      </c>
      <c r="Y63" s="4">
        <v>1.5</v>
      </c>
      <c r="Z63" s="4">
        <v>1.85</v>
      </c>
      <c r="AA63" s="29">
        <v>0.2</v>
      </c>
      <c r="AB63" s="7"/>
      <c r="AC63" s="14" t="s">
        <v>235</v>
      </c>
      <c r="AD63" s="14" t="s">
        <v>235</v>
      </c>
      <c r="AE63" s="14" t="s">
        <v>235</v>
      </c>
      <c r="AF63" s="14" t="s">
        <v>235</v>
      </c>
      <c r="AG63" s="14" t="s">
        <v>235</v>
      </c>
      <c r="AH63" s="14" t="s">
        <v>235</v>
      </c>
      <c r="AI63" s="14" t="s">
        <v>235</v>
      </c>
      <c r="AJ63" s="14" t="s">
        <v>235</v>
      </c>
      <c r="AK63" s="14" t="s">
        <v>235</v>
      </c>
      <c r="AL63" s="14" t="s">
        <v>235</v>
      </c>
      <c r="AM63" s="14" t="s">
        <v>235</v>
      </c>
      <c r="AN63" s="14"/>
      <c r="AO63" s="14" t="s">
        <v>235</v>
      </c>
      <c r="AP63" s="14" t="s">
        <v>235</v>
      </c>
      <c r="AQ63" s="14" t="s">
        <v>235</v>
      </c>
      <c r="AR63" s="14" t="s">
        <v>235</v>
      </c>
      <c r="AS63" s="14" t="s">
        <v>235</v>
      </c>
      <c r="AT63" s="14" t="s">
        <v>235</v>
      </c>
      <c r="AU63" s="14" t="s">
        <v>235</v>
      </c>
      <c r="AV63" s="14" t="s">
        <v>235</v>
      </c>
      <c r="AW63" s="14" t="s">
        <v>235</v>
      </c>
      <c r="AX63" s="14" t="s">
        <v>235</v>
      </c>
      <c r="AY63" s="14" t="s">
        <v>235</v>
      </c>
      <c r="AZ63" s="14" t="s">
        <v>235</v>
      </c>
      <c r="BA63" s="14" t="s">
        <v>235</v>
      </c>
      <c r="BB63" s="14"/>
      <c r="BC63" s="7"/>
      <c r="BD63" s="4"/>
      <c r="BE63" s="4"/>
      <c r="BF63" s="4"/>
      <c r="BG63" s="4"/>
      <c r="BH63" s="4"/>
      <c r="BI63" s="4"/>
      <c r="BJ63" s="4"/>
      <c r="BK63" s="4"/>
      <c r="BL63" s="4"/>
      <c r="BM63" s="4"/>
    </row>
    <row r="64" spans="1:65" x14ac:dyDescent="0.25">
      <c r="A64" s="28">
        <v>42804</v>
      </c>
      <c r="B64" s="14" t="s">
        <v>252</v>
      </c>
      <c r="C64" s="4" t="s">
        <v>334</v>
      </c>
      <c r="D64" s="4">
        <v>70</v>
      </c>
      <c r="E64" s="7">
        <v>70</v>
      </c>
      <c r="F64" s="4" t="s">
        <v>272</v>
      </c>
      <c r="G64" s="4">
        <v>8.1</v>
      </c>
      <c r="H64" s="7">
        <v>70</v>
      </c>
      <c r="I64" s="7"/>
      <c r="J64" s="4">
        <v>12</v>
      </c>
      <c r="K64" s="4">
        <v>1.8</v>
      </c>
      <c r="L64" s="4">
        <v>255</v>
      </c>
      <c r="M64" s="4">
        <v>255</v>
      </c>
      <c r="N64" s="4">
        <v>255</v>
      </c>
      <c r="O64" s="4">
        <v>7.6859999999999999</v>
      </c>
      <c r="P64" s="4">
        <v>8.7330000000000005</v>
      </c>
      <c r="Q64" s="4">
        <v>0.42299999999999999</v>
      </c>
      <c r="R64" s="4">
        <v>3.8</v>
      </c>
      <c r="S64" s="4">
        <v>0.26300000000000001</v>
      </c>
      <c r="T64" s="4">
        <v>0.96499999999999997</v>
      </c>
      <c r="U64" s="4">
        <v>255</v>
      </c>
      <c r="V64" s="4">
        <v>255</v>
      </c>
      <c r="W64" s="4">
        <v>1.3299999999999999E-2</v>
      </c>
      <c r="X64" s="4">
        <v>1.66</v>
      </c>
      <c r="Y64" s="4">
        <v>1.61</v>
      </c>
      <c r="Z64" s="4">
        <v>1.69</v>
      </c>
      <c r="AA64" s="29">
        <v>0.22</v>
      </c>
      <c r="AB64" s="7"/>
      <c r="AC64" s="14" t="s">
        <v>235</v>
      </c>
      <c r="AD64" s="14" t="s">
        <v>235</v>
      </c>
      <c r="AE64" s="14" t="s">
        <v>235</v>
      </c>
      <c r="AF64" s="14" t="s">
        <v>235</v>
      </c>
      <c r="AG64" s="14" t="s">
        <v>235</v>
      </c>
      <c r="AH64" s="14" t="s">
        <v>235</v>
      </c>
      <c r="AI64" s="14" t="s">
        <v>235</v>
      </c>
      <c r="AJ64" s="14" t="s">
        <v>235</v>
      </c>
      <c r="AK64" s="14" t="s">
        <v>235</v>
      </c>
      <c r="AL64" s="14" t="s">
        <v>235</v>
      </c>
      <c r="AM64" s="14" t="s">
        <v>235</v>
      </c>
      <c r="AN64" s="14"/>
      <c r="AO64" s="14" t="s">
        <v>235</v>
      </c>
      <c r="AP64" s="14" t="s">
        <v>235</v>
      </c>
      <c r="AQ64" s="14" t="s">
        <v>235</v>
      </c>
      <c r="AR64" s="14" t="s">
        <v>235</v>
      </c>
      <c r="AS64" s="14" t="s">
        <v>235</v>
      </c>
      <c r="AT64" s="14" t="s">
        <v>235</v>
      </c>
      <c r="AU64" s="14" t="s">
        <v>235</v>
      </c>
      <c r="AV64" s="14" t="s">
        <v>235</v>
      </c>
      <c r="AW64" s="14" t="s">
        <v>235</v>
      </c>
      <c r="AX64" s="14" t="s">
        <v>235</v>
      </c>
      <c r="AY64" s="14" t="s">
        <v>235</v>
      </c>
      <c r="AZ64" s="14" t="s">
        <v>235</v>
      </c>
      <c r="BA64" s="14" t="s">
        <v>235</v>
      </c>
      <c r="BB64" s="14"/>
      <c r="BC64" s="7"/>
      <c r="BD64" s="4"/>
      <c r="BE64" s="4"/>
      <c r="BF64" s="4"/>
      <c r="BG64" s="4"/>
      <c r="BH64" s="4"/>
      <c r="BI64" s="4"/>
      <c r="BJ64" s="4"/>
      <c r="BK64" s="4"/>
      <c r="BL64" s="4"/>
      <c r="BM64" s="4"/>
    </row>
    <row r="65" spans="1:65" x14ac:dyDescent="0.25">
      <c r="A65" s="28">
        <v>42804</v>
      </c>
      <c r="B65" s="14" t="s">
        <v>252</v>
      </c>
      <c r="C65" s="4" t="s">
        <v>334</v>
      </c>
      <c r="D65" s="4">
        <v>71</v>
      </c>
      <c r="E65" s="7">
        <v>71</v>
      </c>
      <c r="F65" s="4" t="s">
        <v>272</v>
      </c>
      <c r="G65" s="4">
        <v>8.1</v>
      </c>
      <c r="H65" s="7">
        <v>71</v>
      </c>
      <c r="I65" s="7"/>
      <c r="J65" s="4">
        <v>13</v>
      </c>
      <c r="K65" s="4">
        <v>6.1210000000000004</v>
      </c>
      <c r="L65" s="4">
        <v>255</v>
      </c>
      <c r="M65" s="4">
        <v>255</v>
      </c>
      <c r="N65" s="4">
        <v>255</v>
      </c>
      <c r="O65" s="4">
        <v>10.488</v>
      </c>
      <c r="P65" s="4">
        <v>8.6259999999999994</v>
      </c>
      <c r="Q65" s="4">
        <v>0.66600000000000004</v>
      </c>
      <c r="R65" s="4">
        <v>2.0590000000000002</v>
      </c>
      <c r="S65" s="4">
        <v>0.48599999999999999</v>
      </c>
      <c r="T65" s="4">
        <v>0.98699999999999999</v>
      </c>
      <c r="U65" s="4">
        <v>255</v>
      </c>
      <c r="V65" s="4">
        <v>255</v>
      </c>
      <c r="W65" s="4">
        <v>4.5499999999999999E-2</v>
      </c>
      <c r="X65" s="4">
        <v>0.68</v>
      </c>
      <c r="Y65" s="4">
        <v>0.92</v>
      </c>
      <c r="Z65" s="4">
        <v>1</v>
      </c>
      <c r="AA65" s="29">
        <v>0.49</v>
      </c>
      <c r="AB65" s="7"/>
      <c r="AC65" s="14" t="s">
        <v>235</v>
      </c>
      <c r="AD65" s="14" t="s">
        <v>235</v>
      </c>
      <c r="AE65" s="14" t="s">
        <v>235</v>
      </c>
      <c r="AF65" s="14" t="s">
        <v>235</v>
      </c>
      <c r="AG65" s="14" t="s">
        <v>235</v>
      </c>
      <c r="AH65" s="14" t="s">
        <v>235</v>
      </c>
      <c r="AI65" s="14" t="s">
        <v>235</v>
      </c>
      <c r="AJ65" s="14" t="s">
        <v>235</v>
      </c>
      <c r="AK65" s="14" t="s">
        <v>235</v>
      </c>
      <c r="AL65" s="14" t="s">
        <v>235</v>
      </c>
      <c r="AM65" s="14" t="s">
        <v>235</v>
      </c>
      <c r="AN65" s="14"/>
      <c r="AO65" s="14" t="s">
        <v>235</v>
      </c>
      <c r="AP65" s="14" t="s">
        <v>235</v>
      </c>
      <c r="AQ65" s="14" t="s">
        <v>235</v>
      </c>
      <c r="AR65" s="14" t="s">
        <v>235</v>
      </c>
      <c r="AS65" s="14" t="s">
        <v>235</v>
      </c>
      <c r="AT65" s="14" t="s">
        <v>235</v>
      </c>
      <c r="AU65" s="14" t="s">
        <v>235</v>
      </c>
      <c r="AV65" s="14" t="s">
        <v>235</v>
      </c>
      <c r="AW65" s="14" t="s">
        <v>235</v>
      </c>
      <c r="AX65" s="14" t="s">
        <v>235</v>
      </c>
      <c r="AY65" s="14" t="s">
        <v>235</v>
      </c>
      <c r="AZ65" s="14" t="s">
        <v>235</v>
      </c>
      <c r="BA65" s="14" t="s">
        <v>235</v>
      </c>
      <c r="BB65" s="14"/>
      <c r="BC65" s="7"/>
      <c r="BD65" s="4"/>
      <c r="BE65" s="4"/>
      <c r="BF65" s="4"/>
      <c r="BG65" s="4"/>
      <c r="BH65" s="4"/>
      <c r="BI65" s="4"/>
      <c r="BJ65" s="4"/>
      <c r="BK65" s="4"/>
      <c r="BL65" s="4"/>
      <c r="BM65" s="4"/>
    </row>
    <row r="66" spans="1:65" x14ac:dyDescent="0.25">
      <c r="A66" s="28">
        <v>42804</v>
      </c>
      <c r="B66" s="14" t="s">
        <v>252</v>
      </c>
      <c r="C66" s="4" t="s">
        <v>334</v>
      </c>
      <c r="D66" s="4">
        <v>72</v>
      </c>
      <c r="E66" s="7">
        <v>72</v>
      </c>
      <c r="F66" s="4" t="s">
        <v>272</v>
      </c>
      <c r="G66" s="4">
        <v>8.1</v>
      </c>
      <c r="H66" s="7">
        <v>72</v>
      </c>
      <c r="I66" s="7"/>
      <c r="J66" s="4">
        <v>14</v>
      </c>
      <c r="K66" s="4">
        <v>8.7040000000000006</v>
      </c>
      <c r="L66" s="4">
        <v>255</v>
      </c>
      <c r="M66" s="4">
        <v>255</v>
      </c>
      <c r="N66" s="4">
        <v>255</v>
      </c>
      <c r="O66" s="4">
        <v>13.722</v>
      </c>
      <c r="P66" s="4">
        <v>8.6329999999999991</v>
      </c>
      <c r="Q66" s="4">
        <v>0.69</v>
      </c>
      <c r="R66" s="4">
        <v>1.625</v>
      </c>
      <c r="S66" s="4">
        <v>0.61499999999999999</v>
      </c>
      <c r="T66" s="4">
        <v>0.97799999999999998</v>
      </c>
      <c r="U66" s="4">
        <v>255</v>
      </c>
      <c r="V66" s="4">
        <v>255</v>
      </c>
      <c r="W66" s="4">
        <v>8.9099999999999999E-2</v>
      </c>
      <c r="X66" s="4">
        <v>1.1100000000000001</v>
      </c>
      <c r="Y66" s="4">
        <v>1</v>
      </c>
      <c r="Z66" s="4">
        <v>1.1299999999999999</v>
      </c>
      <c r="AA66" s="29">
        <v>0.76</v>
      </c>
      <c r="AB66" s="7"/>
      <c r="AC66" s="14" t="s">
        <v>235</v>
      </c>
      <c r="AD66" s="14" t="s">
        <v>235</v>
      </c>
      <c r="AE66" s="14" t="s">
        <v>235</v>
      </c>
      <c r="AF66" s="14" t="s">
        <v>235</v>
      </c>
      <c r="AG66" s="14" t="s">
        <v>235</v>
      </c>
      <c r="AH66" s="14" t="s">
        <v>235</v>
      </c>
      <c r="AI66" s="14" t="s">
        <v>235</v>
      </c>
      <c r="AJ66" s="14" t="s">
        <v>235</v>
      </c>
      <c r="AK66" s="14" t="s">
        <v>235</v>
      </c>
      <c r="AL66" s="14" t="s">
        <v>235</v>
      </c>
      <c r="AM66" s="14" t="s">
        <v>235</v>
      </c>
      <c r="AN66" s="14"/>
      <c r="AO66" s="14" t="s">
        <v>235</v>
      </c>
      <c r="AP66" s="14" t="s">
        <v>235</v>
      </c>
      <c r="AQ66" s="14" t="s">
        <v>235</v>
      </c>
      <c r="AR66" s="14" t="s">
        <v>235</v>
      </c>
      <c r="AS66" s="14" t="s">
        <v>235</v>
      </c>
      <c r="AT66" s="14" t="s">
        <v>235</v>
      </c>
      <c r="AU66" s="14" t="s">
        <v>235</v>
      </c>
      <c r="AV66" s="14" t="s">
        <v>235</v>
      </c>
      <c r="AW66" s="14" t="s">
        <v>235</v>
      </c>
      <c r="AX66" s="14" t="s">
        <v>235</v>
      </c>
      <c r="AY66" s="14" t="s">
        <v>235</v>
      </c>
      <c r="AZ66" s="14" t="s">
        <v>235</v>
      </c>
      <c r="BA66" s="14" t="s">
        <v>235</v>
      </c>
      <c r="BB66" s="14"/>
      <c r="BC66" s="7"/>
      <c r="BD66" s="4"/>
      <c r="BE66" s="4"/>
      <c r="BF66" s="4"/>
      <c r="BG66" s="4"/>
      <c r="BH66" s="4"/>
      <c r="BI66" s="4"/>
      <c r="BJ66" s="4"/>
      <c r="BK66" s="4"/>
      <c r="BL66" s="4"/>
      <c r="BM66" s="4"/>
    </row>
    <row r="67" spans="1:65" x14ac:dyDescent="0.25">
      <c r="A67" s="28">
        <v>42804</v>
      </c>
      <c r="B67" s="14" t="s">
        <v>252</v>
      </c>
      <c r="C67" s="4" t="s">
        <v>334</v>
      </c>
      <c r="D67" s="4">
        <v>74</v>
      </c>
      <c r="E67" s="7">
        <v>74</v>
      </c>
      <c r="F67" s="4" t="s">
        <v>272</v>
      </c>
      <c r="G67" s="4">
        <v>8.1</v>
      </c>
      <c r="H67" s="7">
        <v>74</v>
      </c>
      <c r="I67" s="7"/>
      <c r="J67" s="4">
        <v>15</v>
      </c>
      <c r="K67" s="4">
        <v>1.804</v>
      </c>
      <c r="L67" s="4">
        <v>255</v>
      </c>
      <c r="M67" s="4">
        <v>255</v>
      </c>
      <c r="N67" s="4">
        <v>255</v>
      </c>
      <c r="O67" s="4">
        <v>17.082000000000001</v>
      </c>
      <c r="P67" s="4">
        <v>9.1760000000000002</v>
      </c>
      <c r="Q67" s="4">
        <v>0.27600000000000002</v>
      </c>
      <c r="R67" s="4">
        <v>7.26</v>
      </c>
      <c r="S67" s="4">
        <v>0.13800000000000001</v>
      </c>
      <c r="T67" s="4">
        <v>0.95799999999999996</v>
      </c>
      <c r="U67" s="4">
        <v>255</v>
      </c>
      <c r="V67" s="4">
        <v>255</v>
      </c>
      <c r="W67" s="4">
        <v>1.7500000000000002E-2</v>
      </c>
      <c r="X67" s="4">
        <v>0.34</v>
      </c>
      <c r="Y67" s="4">
        <v>0.66</v>
      </c>
      <c r="Z67" s="4">
        <v>0.98</v>
      </c>
      <c r="AA67" s="29">
        <v>0.3</v>
      </c>
      <c r="AB67" s="7"/>
      <c r="AC67" s="14" t="s">
        <v>235</v>
      </c>
      <c r="AD67" s="14" t="s">
        <v>235</v>
      </c>
      <c r="AE67" s="14" t="s">
        <v>235</v>
      </c>
      <c r="AF67" s="14" t="s">
        <v>235</v>
      </c>
      <c r="AG67" s="14" t="s">
        <v>235</v>
      </c>
      <c r="AH67" s="14" t="s">
        <v>235</v>
      </c>
      <c r="AI67" s="14" t="s">
        <v>235</v>
      </c>
      <c r="AJ67" s="14" t="s">
        <v>235</v>
      </c>
      <c r="AK67" s="14" t="s">
        <v>235</v>
      </c>
      <c r="AL67" s="14" t="s">
        <v>235</v>
      </c>
      <c r="AM67" s="14" t="s">
        <v>235</v>
      </c>
      <c r="AN67" s="14"/>
      <c r="AO67" s="14" t="s">
        <v>235</v>
      </c>
      <c r="AP67" s="14" t="s">
        <v>235</v>
      </c>
      <c r="AQ67" s="14" t="s">
        <v>235</v>
      </c>
      <c r="AR67" s="14" t="s">
        <v>235</v>
      </c>
      <c r="AS67" s="14" t="s">
        <v>235</v>
      </c>
      <c r="AT67" s="14" t="s">
        <v>235</v>
      </c>
      <c r="AU67" s="14" t="s">
        <v>235</v>
      </c>
      <c r="AV67" s="14" t="s">
        <v>235</v>
      </c>
      <c r="AW67" s="14" t="s">
        <v>235</v>
      </c>
      <c r="AX67" s="14" t="s">
        <v>235</v>
      </c>
      <c r="AY67" s="14" t="s">
        <v>235</v>
      </c>
      <c r="AZ67" s="14" t="s">
        <v>235</v>
      </c>
      <c r="BA67" s="14" t="s">
        <v>235</v>
      </c>
      <c r="BB67" s="14"/>
      <c r="BC67" s="7"/>
      <c r="BD67" s="4"/>
      <c r="BE67" s="4"/>
      <c r="BF67" s="4"/>
      <c r="BG67" s="4"/>
      <c r="BH67" s="4"/>
      <c r="BI67" s="4"/>
      <c r="BJ67" s="4"/>
      <c r="BK67" s="4"/>
      <c r="BL67" s="4"/>
      <c r="BM67" s="4"/>
    </row>
    <row r="68" spans="1:65" x14ac:dyDescent="0.25">
      <c r="A68" s="28">
        <v>42804</v>
      </c>
      <c r="B68" s="14" t="s">
        <v>252</v>
      </c>
      <c r="C68" s="4" t="s">
        <v>334</v>
      </c>
      <c r="D68" s="4">
        <v>75</v>
      </c>
      <c r="E68" s="7">
        <v>75</v>
      </c>
      <c r="F68" s="4" t="s">
        <v>272</v>
      </c>
      <c r="G68" s="4">
        <v>8.1</v>
      </c>
      <c r="H68" s="7">
        <v>75</v>
      </c>
      <c r="I68" s="7"/>
      <c r="J68" s="4">
        <v>16</v>
      </c>
      <c r="K68" s="4">
        <v>1.554</v>
      </c>
      <c r="L68" s="4">
        <v>255</v>
      </c>
      <c r="M68" s="4">
        <v>255</v>
      </c>
      <c r="N68" s="4">
        <v>255</v>
      </c>
      <c r="O68" s="4">
        <v>19.004999999999999</v>
      </c>
      <c r="P68" s="4">
        <v>8.7850000000000001</v>
      </c>
      <c r="Q68" s="4">
        <v>0.34399999999999997</v>
      </c>
      <c r="R68" s="4">
        <v>4.8650000000000002</v>
      </c>
      <c r="S68" s="4">
        <v>0.20599999999999999</v>
      </c>
      <c r="T68" s="4">
        <v>0.94899999999999995</v>
      </c>
      <c r="U68" s="4">
        <v>255</v>
      </c>
      <c r="V68" s="4">
        <v>255</v>
      </c>
      <c r="W68" s="4">
        <v>1.2500000000000001E-2</v>
      </c>
      <c r="X68" s="4">
        <v>0.6</v>
      </c>
      <c r="Y68" s="4">
        <v>0.86</v>
      </c>
      <c r="Z68" s="4">
        <v>0.89</v>
      </c>
      <c r="AA68" s="29">
        <v>0.12</v>
      </c>
      <c r="AB68" s="7"/>
      <c r="AC68" s="14" t="s">
        <v>235</v>
      </c>
      <c r="AD68" s="14" t="s">
        <v>235</v>
      </c>
      <c r="AE68" s="14" t="s">
        <v>235</v>
      </c>
      <c r="AF68" s="14" t="s">
        <v>235</v>
      </c>
      <c r="AG68" s="14" t="s">
        <v>235</v>
      </c>
      <c r="AH68" s="14" t="s">
        <v>235</v>
      </c>
      <c r="AI68" s="14" t="s">
        <v>235</v>
      </c>
      <c r="AJ68" s="14" t="s">
        <v>235</v>
      </c>
      <c r="AK68" s="14" t="s">
        <v>235</v>
      </c>
      <c r="AL68" s="14" t="s">
        <v>235</v>
      </c>
      <c r="AM68" s="14" t="s">
        <v>235</v>
      </c>
      <c r="AN68" s="14"/>
      <c r="AO68" s="14" t="s">
        <v>235</v>
      </c>
      <c r="AP68" s="14" t="s">
        <v>235</v>
      </c>
      <c r="AQ68" s="14" t="s">
        <v>235</v>
      </c>
      <c r="AR68" s="14" t="s">
        <v>235</v>
      </c>
      <c r="AS68" s="14" t="s">
        <v>235</v>
      </c>
      <c r="AT68" s="14" t="s">
        <v>235</v>
      </c>
      <c r="AU68" s="14" t="s">
        <v>235</v>
      </c>
      <c r="AV68" s="14" t="s">
        <v>235</v>
      </c>
      <c r="AW68" s="14" t="s">
        <v>235</v>
      </c>
      <c r="AX68" s="14" t="s">
        <v>235</v>
      </c>
      <c r="AY68" s="14" t="s">
        <v>235</v>
      </c>
      <c r="AZ68" s="14" t="s">
        <v>235</v>
      </c>
      <c r="BA68" s="14" t="s">
        <v>235</v>
      </c>
      <c r="BB68" s="14"/>
      <c r="BC68" s="7"/>
      <c r="BD68" s="4"/>
      <c r="BE68" s="4"/>
      <c r="BF68" s="4"/>
      <c r="BG68" s="4"/>
      <c r="BH68" s="4"/>
      <c r="BI68" s="4"/>
      <c r="BJ68" s="4"/>
      <c r="BK68" s="4"/>
      <c r="BL68" s="4"/>
      <c r="BM68" s="4"/>
    </row>
    <row r="69" spans="1:65" x14ac:dyDescent="0.25">
      <c r="A69" s="28">
        <v>42804</v>
      </c>
      <c r="B69" s="14" t="s">
        <v>252</v>
      </c>
      <c r="C69" s="4" t="s">
        <v>334</v>
      </c>
      <c r="D69" s="4">
        <v>76</v>
      </c>
      <c r="E69" s="7">
        <v>76</v>
      </c>
      <c r="F69" s="4" t="s">
        <v>272</v>
      </c>
      <c r="G69" s="4">
        <v>8.1</v>
      </c>
      <c r="H69" s="7">
        <v>76</v>
      </c>
      <c r="I69" s="7"/>
      <c r="J69" s="4">
        <v>8</v>
      </c>
      <c r="K69" s="4">
        <v>19.795999999999999</v>
      </c>
      <c r="L69" s="4">
        <v>255</v>
      </c>
      <c r="M69" s="4">
        <v>255</v>
      </c>
      <c r="N69" s="4">
        <v>255</v>
      </c>
      <c r="O69" s="4">
        <v>12.531000000000001</v>
      </c>
      <c r="P69" s="4">
        <v>16.239000000000001</v>
      </c>
      <c r="Q69" s="4">
        <v>0.13400000000000001</v>
      </c>
      <c r="R69" s="4">
        <v>15.055</v>
      </c>
      <c r="S69" s="4">
        <v>6.6000000000000003E-2</v>
      </c>
      <c r="T69" s="4">
        <v>0.94299999999999995</v>
      </c>
      <c r="U69" s="4">
        <v>255</v>
      </c>
      <c r="V69" s="4">
        <v>255</v>
      </c>
      <c r="W69" s="14">
        <v>0.13780000000000001</v>
      </c>
      <c r="X69" s="4">
        <v>0.38</v>
      </c>
      <c r="Y69" s="4">
        <v>0.52</v>
      </c>
      <c r="Z69" s="4">
        <v>0.88</v>
      </c>
      <c r="AA69" s="29">
        <v>1.29</v>
      </c>
      <c r="AB69" s="7"/>
      <c r="AC69" s="14" t="s">
        <v>235</v>
      </c>
      <c r="AD69" s="14" t="s">
        <v>235</v>
      </c>
      <c r="AE69" s="14" t="s">
        <v>235</v>
      </c>
      <c r="AF69" s="14" t="s">
        <v>235</v>
      </c>
      <c r="AG69" s="14" t="s">
        <v>235</v>
      </c>
      <c r="AH69" s="14" t="s">
        <v>235</v>
      </c>
      <c r="AI69" s="14" t="s">
        <v>235</v>
      </c>
      <c r="AJ69" s="14" t="s">
        <v>235</v>
      </c>
      <c r="AK69" s="14" t="s">
        <v>235</v>
      </c>
      <c r="AL69" s="14" t="s">
        <v>235</v>
      </c>
      <c r="AM69" s="14" t="s">
        <v>235</v>
      </c>
      <c r="AN69" s="14"/>
      <c r="AO69" s="14" t="s">
        <v>235</v>
      </c>
      <c r="AP69" s="14" t="s">
        <v>235</v>
      </c>
      <c r="AQ69" s="14" t="s">
        <v>235</v>
      </c>
      <c r="AR69" s="14" t="s">
        <v>235</v>
      </c>
      <c r="AS69" s="14" t="s">
        <v>235</v>
      </c>
      <c r="AT69" s="14" t="s">
        <v>235</v>
      </c>
      <c r="AU69" s="14" t="s">
        <v>235</v>
      </c>
      <c r="AV69" s="14" t="s">
        <v>235</v>
      </c>
      <c r="AW69" s="14" t="s">
        <v>235</v>
      </c>
      <c r="AX69" s="14" t="s">
        <v>235</v>
      </c>
      <c r="AY69" s="14" t="s">
        <v>235</v>
      </c>
      <c r="AZ69" s="14" t="s">
        <v>235</v>
      </c>
      <c r="BA69" s="14" t="s">
        <v>235</v>
      </c>
      <c r="BB69" s="14"/>
      <c r="BC69" s="7"/>
      <c r="BD69" s="4"/>
      <c r="BE69" s="4"/>
      <c r="BF69" s="4"/>
      <c r="BG69" s="4"/>
      <c r="BH69" s="4"/>
      <c r="BI69" s="4"/>
      <c r="BJ69" s="4"/>
      <c r="BK69" s="4"/>
      <c r="BL69" s="4"/>
      <c r="BM69" s="4"/>
    </row>
    <row r="70" spans="1:65" x14ac:dyDescent="0.25">
      <c r="A70" s="28">
        <v>42804</v>
      </c>
      <c r="B70" s="14" t="s">
        <v>252</v>
      </c>
      <c r="C70" s="4" t="s">
        <v>334</v>
      </c>
      <c r="D70" s="4">
        <v>77</v>
      </c>
      <c r="E70" s="7">
        <v>77</v>
      </c>
      <c r="F70" s="4" t="s">
        <v>272</v>
      </c>
      <c r="G70" s="4">
        <v>8.1</v>
      </c>
      <c r="H70" s="7">
        <v>77</v>
      </c>
      <c r="I70" s="7"/>
      <c r="J70" s="4">
        <v>17</v>
      </c>
      <c r="K70" s="4">
        <v>9.734</v>
      </c>
      <c r="L70" s="4">
        <v>255</v>
      </c>
      <c r="M70" s="4">
        <v>255</v>
      </c>
      <c r="N70" s="4">
        <v>255</v>
      </c>
      <c r="O70" s="4">
        <v>2.9350000000000001</v>
      </c>
      <c r="P70" s="4">
        <v>16.844999999999999</v>
      </c>
      <c r="Q70" s="4">
        <v>0.17799999999999999</v>
      </c>
      <c r="R70" s="4">
        <v>9.2859999999999996</v>
      </c>
      <c r="S70" s="4">
        <v>0.108</v>
      </c>
      <c r="T70" s="4">
        <v>0.67900000000000005</v>
      </c>
      <c r="U70" s="4">
        <v>255</v>
      </c>
      <c r="V70" s="4">
        <v>255</v>
      </c>
      <c r="W70" s="4">
        <v>5.0299999999999997E-2</v>
      </c>
      <c r="X70" s="4">
        <v>0.17</v>
      </c>
      <c r="Y70" s="4">
        <v>0.22</v>
      </c>
      <c r="Z70" s="4">
        <v>0.24</v>
      </c>
      <c r="AA70" s="29">
        <v>0.26</v>
      </c>
      <c r="AB70" s="7"/>
      <c r="AC70" s="14" t="s">
        <v>235</v>
      </c>
      <c r="AD70" s="14" t="s">
        <v>235</v>
      </c>
      <c r="AE70" s="14" t="s">
        <v>235</v>
      </c>
      <c r="AF70" s="14" t="s">
        <v>235</v>
      </c>
      <c r="AG70" s="14" t="s">
        <v>235</v>
      </c>
      <c r="AH70" s="14" t="s">
        <v>235</v>
      </c>
      <c r="AI70" s="14" t="s">
        <v>235</v>
      </c>
      <c r="AJ70" s="14" t="s">
        <v>235</v>
      </c>
      <c r="AK70" s="14" t="s">
        <v>235</v>
      </c>
      <c r="AL70" s="14" t="s">
        <v>235</v>
      </c>
      <c r="AM70" s="14" t="s">
        <v>235</v>
      </c>
      <c r="AN70" s="14"/>
      <c r="AO70" s="14" t="s">
        <v>235</v>
      </c>
      <c r="AP70" s="14" t="s">
        <v>235</v>
      </c>
      <c r="AQ70" s="14" t="s">
        <v>235</v>
      </c>
      <c r="AR70" s="14" t="s">
        <v>235</v>
      </c>
      <c r="AS70" s="14" t="s">
        <v>235</v>
      </c>
      <c r="AT70" s="14" t="s">
        <v>235</v>
      </c>
      <c r="AU70" s="14" t="s">
        <v>235</v>
      </c>
      <c r="AV70" s="14" t="s">
        <v>235</v>
      </c>
      <c r="AW70" s="14" t="s">
        <v>235</v>
      </c>
      <c r="AX70" s="14" t="s">
        <v>235</v>
      </c>
      <c r="AY70" s="14" t="s">
        <v>235</v>
      </c>
      <c r="AZ70" s="14" t="s">
        <v>235</v>
      </c>
      <c r="BA70" s="14" t="s">
        <v>235</v>
      </c>
      <c r="BB70" s="14"/>
      <c r="BC70" s="7"/>
      <c r="BD70" s="4"/>
      <c r="BE70" s="4"/>
      <c r="BF70" s="4"/>
      <c r="BG70" s="4"/>
      <c r="BH70" s="4"/>
      <c r="BI70" s="4"/>
      <c r="BJ70" s="4"/>
      <c r="BK70" s="4"/>
      <c r="BL70" s="4"/>
      <c r="BM70" s="4"/>
    </row>
    <row r="71" spans="1:65" x14ac:dyDescent="0.25">
      <c r="A71" s="28">
        <v>42804</v>
      </c>
      <c r="B71" s="14" t="s">
        <v>252</v>
      </c>
      <c r="C71" s="4" t="s">
        <v>334</v>
      </c>
      <c r="D71" s="4">
        <v>78</v>
      </c>
      <c r="E71" s="7">
        <v>78</v>
      </c>
      <c r="F71" s="4" t="s">
        <v>272</v>
      </c>
      <c r="G71" s="4">
        <v>8.1</v>
      </c>
      <c r="H71" s="7">
        <v>78</v>
      </c>
      <c r="I71" s="7"/>
      <c r="J71" s="4">
        <v>18</v>
      </c>
      <c r="K71" s="4">
        <v>5.0129999999999999</v>
      </c>
      <c r="L71" s="4">
        <v>255</v>
      </c>
      <c r="M71" s="4">
        <v>255</v>
      </c>
      <c r="N71" s="4">
        <v>255</v>
      </c>
      <c r="O71" s="4">
        <v>5.3310000000000004</v>
      </c>
      <c r="P71" s="4">
        <v>15.997</v>
      </c>
      <c r="Q71" s="4">
        <v>0.19600000000000001</v>
      </c>
      <c r="R71" s="4">
        <v>7.548</v>
      </c>
      <c r="S71" s="4">
        <v>0.13200000000000001</v>
      </c>
      <c r="T71" s="4">
        <v>0.747</v>
      </c>
      <c r="U71" s="4">
        <v>255</v>
      </c>
      <c r="V71" s="4">
        <v>255</v>
      </c>
      <c r="W71" s="4">
        <v>3.7600000000000001E-2</v>
      </c>
      <c r="X71" s="4">
        <v>0.56999999999999995</v>
      </c>
      <c r="Y71" s="4">
        <v>0.79</v>
      </c>
      <c r="Z71" s="4">
        <v>0.98</v>
      </c>
      <c r="AA71" s="29">
        <v>0.41</v>
      </c>
      <c r="AB71" s="7"/>
      <c r="AC71" s="14" t="s">
        <v>235</v>
      </c>
      <c r="AD71" s="14" t="s">
        <v>235</v>
      </c>
      <c r="AE71" s="14" t="s">
        <v>235</v>
      </c>
      <c r="AF71" s="14" t="s">
        <v>235</v>
      </c>
      <c r="AG71" s="14" t="s">
        <v>235</v>
      </c>
      <c r="AH71" s="14" t="s">
        <v>235</v>
      </c>
      <c r="AI71" s="14" t="s">
        <v>235</v>
      </c>
      <c r="AJ71" s="14" t="s">
        <v>235</v>
      </c>
      <c r="AK71" s="14" t="s">
        <v>235</v>
      </c>
      <c r="AL71" s="14" t="s">
        <v>235</v>
      </c>
      <c r="AM71" s="14" t="s">
        <v>235</v>
      </c>
      <c r="AN71" s="14"/>
      <c r="AO71" s="14" t="s">
        <v>235</v>
      </c>
      <c r="AP71" s="14" t="s">
        <v>235</v>
      </c>
      <c r="AQ71" s="14" t="s">
        <v>235</v>
      </c>
      <c r="AR71" s="14" t="s">
        <v>235</v>
      </c>
      <c r="AS71" s="14" t="s">
        <v>235</v>
      </c>
      <c r="AT71" s="14" t="s">
        <v>235</v>
      </c>
      <c r="AU71" s="14" t="s">
        <v>235</v>
      </c>
      <c r="AV71" s="14" t="s">
        <v>235</v>
      </c>
      <c r="AW71" s="14" t="s">
        <v>235</v>
      </c>
      <c r="AX71" s="14" t="s">
        <v>235</v>
      </c>
      <c r="AY71" s="14" t="s">
        <v>235</v>
      </c>
      <c r="AZ71" s="14" t="s">
        <v>235</v>
      </c>
      <c r="BA71" s="14" t="s">
        <v>235</v>
      </c>
      <c r="BB71" s="14"/>
      <c r="BC71" s="7"/>
      <c r="BD71" s="4"/>
      <c r="BE71" s="4"/>
      <c r="BF71" s="4"/>
      <c r="BG71" s="4"/>
      <c r="BH71" s="4"/>
      <c r="BI71" s="4"/>
      <c r="BJ71" s="4"/>
      <c r="BK71" s="4"/>
      <c r="BL71" s="4"/>
      <c r="BM71" s="4"/>
    </row>
    <row r="72" spans="1:65" x14ac:dyDescent="0.25">
      <c r="A72" s="28">
        <v>42804</v>
      </c>
      <c r="B72" s="14" t="s">
        <v>252</v>
      </c>
      <c r="C72" s="4" t="s">
        <v>334</v>
      </c>
      <c r="D72" s="4">
        <v>79</v>
      </c>
      <c r="E72" s="7">
        <v>79</v>
      </c>
      <c r="F72" s="4" t="s">
        <v>272</v>
      </c>
      <c r="G72" s="4">
        <v>8.1</v>
      </c>
      <c r="H72" s="7">
        <v>79</v>
      </c>
      <c r="I72" s="7"/>
      <c r="J72" s="4">
        <v>19</v>
      </c>
      <c r="K72" s="4">
        <v>1.528</v>
      </c>
      <c r="L72" s="4">
        <v>255</v>
      </c>
      <c r="M72" s="4">
        <v>255</v>
      </c>
      <c r="N72" s="4">
        <v>255</v>
      </c>
      <c r="O72" s="4">
        <v>7.73</v>
      </c>
      <c r="P72" s="4">
        <v>14.867000000000001</v>
      </c>
      <c r="Q72" s="4">
        <v>0.52800000000000002</v>
      </c>
      <c r="R72" s="4">
        <v>2.3490000000000002</v>
      </c>
      <c r="S72" s="4">
        <v>0.42599999999999999</v>
      </c>
      <c r="T72" s="4">
        <v>0.94599999999999995</v>
      </c>
      <c r="U72" s="4">
        <v>255</v>
      </c>
      <c r="V72" s="4">
        <v>255</v>
      </c>
      <c r="W72" s="4">
        <v>7.0000000000000001E-3</v>
      </c>
      <c r="X72" s="4">
        <v>0.3</v>
      </c>
      <c r="Y72" s="4">
        <v>0.5</v>
      </c>
      <c r="Z72" s="4">
        <v>0.5</v>
      </c>
      <c r="AA72" s="29">
        <v>7.0000000000000007E-2</v>
      </c>
      <c r="AB72" s="7"/>
      <c r="AC72" s="14" t="s">
        <v>235</v>
      </c>
      <c r="AD72" s="14" t="s">
        <v>235</v>
      </c>
      <c r="AE72" s="14" t="s">
        <v>235</v>
      </c>
      <c r="AF72" s="14" t="s">
        <v>235</v>
      </c>
      <c r="AG72" s="14" t="s">
        <v>235</v>
      </c>
      <c r="AH72" s="14" t="s">
        <v>235</v>
      </c>
      <c r="AI72" s="14" t="s">
        <v>235</v>
      </c>
      <c r="AJ72" s="14" t="s">
        <v>235</v>
      </c>
      <c r="AK72" s="14" t="s">
        <v>235</v>
      </c>
      <c r="AL72" s="14" t="s">
        <v>235</v>
      </c>
      <c r="AM72" s="14" t="s">
        <v>235</v>
      </c>
      <c r="AN72" s="14"/>
      <c r="AO72" s="14" t="s">
        <v>235</v>
      </c>
      <c r="AP72" s="14" t="s">
        <v>235</v>
      </c>
      <c r="AQ72" s="14" t="s">
        <v>235</v>
      </c>
      <c r="AR72" s="14" t="s">
        <v>235</v>
      </c>
      <c r="AS72" s="14" t="s">
        <v>235</v>
      </c>
      <c r="AT72" s="14" t="s">
        <v>235</v>
      </c>
      <c r="AU72" s="14" t="s">
        <v>235</v>
      </c>
      <c r="AV72" s="14" t="s">
        <v>235</v>
      </c>
      <c r="AW72" s="14" t="s">
        <v>235</v>
      </c>
      <c r="AX72" s="14" t="s">
        <v>235</v>
      </c>
      <c r="AY72" s="14" t="s">
        <v>235</v>
      </c>
      <c r="AZ72" s="14" t="s">
        <v>235</v>
      </c>
      <c r="BA72" s="14" t="s">
        <v>235</v>
      </c>
      <c r="BB72" s="14"/>
      <c r="BC72" s="7"/>
      <c r="BD72" s="4"/>
      <c r="BE72" s="4"/>
      <c r="BF72" s="4"/>
      <c r="BG72" s="4"/>
      <c r="BH72" s="4"/>
      <c r="BI72" s="4"/>
      <c r="BJ72" s="4"/>
      <c r="BK72" s="4"/>
      <c r="BL72" s="4"/>
      <c r="BM72" s="4"/>
    </row>
    <row r="73" spans="1:65" x14ac:dyDescent="0.25">
      <c r="A73" s="28">
        <v>42804</v>
      </c>
      <c r="B73" s="14" t="s">
        <v>252</v>
      </c>
      <c r="C73" s="4" t="s">
        <v>334</v>
      </c>
      <c r="D73" s="4">
        <v>81</v>
      </c>
      <c r="E73" s="7">
        <v>81</v>
      </c>
      <c r="F73" s="4" t="s">
        <v>272</v>
      </c>
      <c r="G73" s="4">
        <v>8.1</v>
      </c>
      <c r="H73" s="7">
        <v>81</v>
      </c>
      <c r="I73" s="7"/>
      <c r="J73" s="4">
        <v>20</v>
      </c>
      <c r="K73" s="4">
        <v>2.7570000000000001</v>
      </c>
      <c r="L73" s="4">
        <v>255</v>
      </c>
      <c r="M73" s="4">
        <v>255</v>
      </c>
      <c r="N73" s="4">
        <v>255</v>
      </c>
      <c r="O73" s="4">
        <v>10.204000000000001</v>
      </c>
      <c r="P73" s="4">
        <v>14.515000000000001</v>
      </c>
      <c r="Q73" s="4">
        <v>0.58799999999999997</v>
      </c>
      <c r="R73" s="4">
        <v>2.2320000000000002</v>
      </c>
      <c r="S73" s="4">
        <v>0.44800000000000001</v>
      </c>
      <c r="T73" s="4">
        <v>0.96799999999999997</v>
      </c>
      <c r="U73" s="4">
        <v>255</v>
      </c>
      <c r="V73" s="4">
        <v>255</v>
      </c>
      <c r="W73" s="4">
        <v>1.3100000000000001E-2</v>
      </c>
      <c r="X73" s="4">
        <v>0.28999999999999998</v>
      </c>
      <c r="Y73" s="4">
        <v>0.48</v>
      </c>
      <c r="Z73" s="4">
        <v>0.53</v>
      </c>
      <c r="AA73" s="29">
        <v>0.12</v>
      </c>
      <c r="AB73" s="7"/>
      <c r="AC73" s="14" t="s">
        <v>235</v>
      </c>
      <c r="AD73" s="14" t="s">
        <v>235</v>
      </c>
      <c r="AE73" s="14" t="s">
        <v>235</v>
      </c>
      <c r="AF73" s="14" t="s">
        <v>235</v>
      </c>
      <c r="AG73" s="14" t="s">
        <v>235</v>
      </c>
      <c r="AH73" s="14" t="s">
        <v>235</v>
      </c>
      <c r="AI73" s="14" t="s">
        <v>235</v>
      </c>
      <c r="AJ73" s="14" t="s">
        <v>235</v>
      </c>
      <c r="AK73" s="14" t="s">
        <v>235</v>
      </c>
      <c r="AL73" s="14" t="s">
        <v>235</v>
      </c>
      <c r="AM73" s="14" t="s">
        <v>235</v>
      </c>
      <c r="AN73" s="14"/>
      <c r="AO73" s="14" t="s">
        <v>235</v>
      </c>
      <c r="AP73" s="14" t="s">
        <v>235</v>
      </c>
      <c r="AQ73" s="14" t="s">
        <v>235</v>
      </c>
      <c r="AR73" s="14" t="s">
        <v>235</v>
      </c>
      <c r="AS73" s="14" t="s">
        <v>235</v>
      </c>
      <c r="AT73" s="14" t="s">
        <v>235</v>
      </c>
      <c r="AU73" s="14" t="s">
        <v>235</v>
      </c>
      <c r="AV73" s="14" t="s">
        <v>235</v>
      </c>
      <c r="AW73" s="14" t="s">
        <v>235</v>
      </c>
      <c r="AX73" s="14" t="s">
        <v>235</v>
      </c>
      <c r="AY73" s="14" t="s">
        <v>235</v>
      </c>
      <c r="AZ73" s="14" t="s">
        <v>235</v>
      </c>
      <c r="BA73" s="14" t="s">
        <v>235</v>
      </c>
      <c r="BB73" s="14"/>
      <c r="BC73" s="7"/>
      <c r="BD73" s="4"/>
      <c r="BE73" s="4"/>
      <c r="BF73" s="4"/>
      <c r="BG73" s="4"/>
      <c r="BH73" s="4"/>
      <c r="BI73" s="4"/>
      <c r="BJ73" s="4"/>
      <c r="BK73" s="4"/>
      <c r="BL73" s="4"/>
      <c r="BM73" s="4"/>
    </row>
    <row r="74" spans="1:65" x14ac:dyDescent="0.25">
      <c r="A74" s="28">
        <v>42804</v>
      </c>
      <c r="B74" s="14" t="s">
        <v>252</v>
      </c>
      <c r="C74" s="4" t="s">
        <v>334</v>
      </c>
      <c r="D74" s="4">
        <v>82</v>
      </c>
      <c r="E74" s="7">
        <v>82</v>
      </c>
      <c r="F74" s="4" t="s">
        <v>272</v>
      </c>
      <c r="G74" s="4">
        <v>8.1</v>
      </c>
      <c r="H74" s="7">
        <v>82</v>
      </c>
      <c r="I74" s="7"/>
      <c r="J74" s="4">
        <v>21</v>
      </c>
      <c r="K74" s="4">
        <v>1.4330000000000001</v>
      </c>
      <c r="L74" s="4">
        <v>255</v>
      </c>
      <c r="M74" s="4">
        <v>255</v>
      </c>
      <c r="N74" s="4">
        <v>255</v>
      </c>
      <c r="O74" s="4">
        <v>12.579000000000001</v>
      </c>
      <c r="P74" s="4">
        <v>14.619</v>
      </c>
      <c r="Q74" s="4">
        <v>0.68500000000000005</v>
      </c>
      <c r="R74" s="4">
        <v>1.8480000000000001</v>
      </c>
      <c r="S74" s="4">
        <v>0.54100000000000004</v>
      </c>
      <c r="T74" s="4">
        <v>0.96799999999999997</v>
      </c>
      <c r="U74" s="4">
        <v>255</v>
      </c>
      <c r="V74" s="4">
        <v>255</v>
      </c>
      <c r="W74" s="4">
        <v>7.7000000000000002E-3</v>
      </c>
      <c r="X74" s="4">
        <v>0.31</v>
      </c>
      <c r="Y74" s="4">
        <v>0.45</v>
      </c>
      <c r="Z74" s="4">
        <v>0.49</v>
      </c>
      <c r="AA74" s="29">
        <v>0.06</v>
      </c>
      <c r="AB74" s="7"/>
      <c r="AC74" s="14" t="s">
        <v>235</v>
      </c>
      <c r="AD74" s="14" t="s">
        <v>235</v>
      </c>
      <c r="AE74" s="14" t="s">
        <v>235</v>
      </c>
      <c r="AF74" s="14" t="s">
        <v>235</v>
      </c>
      <c r="AG74" s="14" t="s">
        <v>235</v>
      </c>
      <c r="AH74" s="14" t="s">
        <v>235</v>
      </c>
      <c r="AI74" s="14" t="s">
        <v>235</v>
      </c>
      <c r="AJ74" s="14" t="s">
        <v>235</v>
      </c>
      <c r="AK74" s="14" t="s">
        <v>235</v>
      </c>
      <c r="AL74" s="14" t="s">
        <v>235</v>
      </c>
      <c r="AM74" s="14" t="s">
        <v>235</v>
      </c>
      <c r="AN74" s="14"/>
      <c r="AO74" s="14" t="s">
        <v>235</v>
      </c>
      <c r="AP74" s="14" t="s">
        <v>235</v>
      </c>
      <c r="AQ74" s="14" t="s">
        <v>235</v>
      </c>
      <c r="AR74" s="14" t="s">
        <v>235</v>
      </c>
      <c r="AS74" s="14" t="s">
        <v>235</v>
      </c>
      <c r="AT74" s="14" t="s">
        <v>235</v>
      </c>
      <c r="AU74" s="14" t="s">
        <v>235</v>
      </c>
      <c r="AV74" s="14" t="s">
        <v>235</v>
      </c>
      <c r="AW74" s="14" t="s">
        <v>235</v>
      </c>
      <c r="AX74" s="14" t="s">
        <v>235</v>
      </c>
      <c r="AY74" s="14" t="s">
        <v>235</v>
      </c>
      <c r="AZ74" s="14" t="s">
        <v>235</v>
      </c>
      <c r="BA74" s="14" t="s">
        <v>235</v>
      </c>
      <c r="BB74" s="14"/>
      <c r="BC74" s="7"/>
      <c r="BD74" s="4"/>
      <c r="BE74" s="4"/>
      <c r="BF74" s="4"/>
      <c r="BG74" s="4"/>
      <c r="BH74" s="4"/>
      <c r="BI74" s="4"/>
      <c r="BJ74" s="4"/>
      <c r="BK74" s="4"/>
      <c r="BL74" s="4"/>
      <c r="BM74" s="4"/>
    </row>
    <row r="75" spans="1:65" x14ac:dyDescent="0.25">
      <c r="A75" s="28">
        <v>42804</v>
      </c>
      <c r="B75" s="14" t="s">
        <v>252</v>
      </c>
      <c r="C75" s="4" t="s">
        <v>334</v>
      </c>
      <c r="D75" s="4">
        <v>83</v>
      </c>
      <c r="E75" s="7">
        <v>83</v>
      </c>
      <c r="F75" s="4" t="s">
        <v>272</v>
      </c>
      <c r="G75" s="4">
        <v>8.1</v>
      </c>
      <c r="H75" s="7">
        <v>83</v>
      </c>
      <c r="I75" s="7"/>
      <c r="J75" s="4">
        <v>22</v>
      </c>
      <c r="K75" s="4">
        <v>1.704</v>
      </c>
      <c r="L75" s="4">
        <v>255</v>
      </c>
      <c r="M75" s="4">
        <v>255</v>
      </c>
      <c r="N75" s="4">
        <v>255</v>
      </c>
      <c r="O75" s="4">
        <v>14.596</v>
      </c>
      <c r="P75" s="4">
        <v>14.397</v>
      </c>
      <c r="Q75" s="4">
        <v>0.59899999999999998</v>
      </c>
      <c r="R75" s="4">
        <v>2.79</v>
      </c>
      <c r="S75" s="4">
        <v>0.35799999999999998</v>
      </c>
      <c r="T75" s="4">
        <v>0.97899999999999998</v>
      </c>
      <c r="U75" s="4">
        <v>255</v>
      </c>
      <c r="V75" s="4">
        <v>255</v>
      </c>
      <c r="W75" s="4">
        <v>1.7899999999999999E-2</v>
      </c>
      <c r="X75" s="4">
        <v>0.62</v>
      </c>
      <c r="Y75" s="4">
        <v>0.97</v>
      </c>
      <c r="Z75" s="4">
        <v>0.99</v>
      </c>
      <c r="AA75" s="29">
        <v>0.13</v>
      </c>
      <c r="AB75" s="7"/>
      <c r="AC75" s="14" t="s">
        <v>235</v>
      </c>
      <c r="AD75" s="14" t="s">
        <v>235</v>
      </c>
      <c r="AE75" s="14" t="s">
        <v>235</v>
      </c>
      <c r="AF75" s="14" t="s">
        <v>235</v>
      </c>
      <c r="AG75" s="14" t="s">
        <v>235</v>
      </c>
      <c r="AH75" s="14" t="s">
        <v>235</v>
      </c>
      <c r="AI75" s="14" t="s">
        <v>235</v>
      </c>
      <c r="AJ75" s="14" t="s">
        <v>235</v>
      </c>
      <c r="AK75" s="14" t="s">
        <v>235</v>
      </c>
      <c r="AL75" s="14" t="s">
        <v>235</v>
      </c>
      <c r="AM75" s="14" t="s">
        <v>235</v>
      </c>
      <c r="AN75" s="14"/>
      <c r="AO75" s="14" t="s">
        <v>235</v>
      </c>
      <c r="AP75" s="14" t="s">
        <v>235</v>
      </c>
      <c r="AQ75" s="14" t="s">
        <v>235</v>
      </c>
      <c r="AR75" s="14" t="s">
        <v>235</v>
      </c>
      <c r="AS75" s="14" t="s">
        <v>235</v>
      </c>
      <c r="AT75" s="14" t="s">
        <v>235</v>
      </c>
      <c r="AU75" s="14" t="s">
        <v>235</v>
      </c>
      <c r="AV75" s="14" t="s">
        <v>235</v>
      </c>
      <c r="AW75" s="14" t="s">
        <v>235</v>
      </c>
      <c r="AX75" s="14" t="s">
        <v>235</v>
      </c>
      <c r="AY75" s="14" t="s">
        <v>235</v>
      </c>
      <c r="AZ75" s="14" t="s">
        <v>235</v>
      </c>
      <c r="BA75" s="14" t="s">
        <v>235</v>
      </c>
      <c r="BB75" s="14"/>
      <c r="BC75" s="7"/>
      <c r="BD75" s="4"/>
      <c r="BE75" s="4"/>
      <c r="BF75" s="4"/>
      <c r="BG75" s="4"/>
      <c r="BH75" s="4"/>
      <c r="BI75" s="4"/>
      <c r="BJ75" s="4"/>
      <c r="BK75" s="4"/>
      <c r="BL75" s="4"/>
      <c r="BM75" s="4"/>
    </row>
    <row r="76" spans="1:65" x14ac:dyDescent="0.25">
      <c r="A76" s="28">
        <v>42804</v>
      </c>
      <c r="B76" s="14" t="s">
        <v>252</v>
      </c>
      <c r="C76" s="4" t="s">
        <v>334</v>
      </c>
      <c r="D76" s="4">
        <v>84</v>
      </c>
      <c r="E76" s="7">
        <v>84</v>
      </c>
      <c r="F76" s="4" t="s">
        <v>272</v>
      </c>
      <c r="G76" s="4">
        <v>8.1</v>
      </c>
      <c r="H76" s="7">
        <v>84</v>
      </c>
      <c r="I76" s="7"/>
      <c r="J76" s="4">
        <v>23</v>
      </c>
      <c r="K76" s="4">
        <v>1.2050000000000001</v>
      </c>
      <c r="L76" s="4">
        <v>255</v>
      </c>
      <c r="M76" s="4">
        <v>255</v>
      </c>
      <c r="N76" s="4">
        <v>255</v>
      </c>
      <c r="O76" s="4">
        <v>16.5</v>
      </c>
      <c r="P76" s="4">
        <v>14.651</v>
      </c>
      <c r="Q76" s="4">
        <v>0.65600000000000003</v>
      </c>
      <c r="R76" s="4">
        <v>2.0299999999999998</v>
      </c>
      <c r="S76" s="4">
        <v>0.49299999999999999</v>
      </c>
      <c r="T76" s="4">
        <v>0.97399999999999998</v>
      </c>
      <c r="U76" s="4">
        <v>255</v>
      </c>
      <c r="V76" s="4">
        <v>255</v>
      </c>
      <c r="W76" s="4">
        <v>1.8800000000000001E-2</v>
      </c>
      <c r="X76" s="4">
        <v>0.63</v>
      </c>
      <c r="Y76" s="4">
        <v>1.1000000000000001</v>
      </c>
      <c r="Z76" s="4">
        <v>0.84</v>
      </c>
      <c r="AA76" s="29">
        <v>0.11</v>
      </c>
      <c r="AB76" s="7"/>
      <c r="AC76" s="14" t="s">
        <v>235</v>
      </c>
      <c r="AD76" s="14" t="s">
        <v>235</v>
      </c>
      <c r="AE76" s="14" t="s">
        <v>235</v>
      </c>
      <c r="AF76" s="14" t="s">
        <v>235</v>
      </c>
      <c r="AG76" s="14" t="s">
        <v>235</v>
      </c>
      <c r="AH76" s="14" t="s">
        <v>235</v>
      </c>
      <c r="AI76" s="14" t="s">
        <v>235</v>
      </c>
      <c r="AJ76" s="14" t="s">
        <v>235</v>
      </c>
      <c r="AK76" s="14" t="s">
        <v>235</v>
      </c>
      <c r="AL76" s="14" t="s">
        <v>235</v>
      </c>
      <c r="AM76" s="14" t="s">
        <v>235</v>
      </c>
      <c r="AN76" s="14"/>
      <c r="AO76" s="14" t="s">
        <v>235</v>
      </c>
      <c r="AP76" s="14" t="s">
        <v>235</v>
      </c>
      <c r="AQ76" s="14" t="s">
        <v>235</v>
      </c>
      <c r="AR76" s="14" t="s">
        <v>235</v>
      </c>
      <c r="AS76" s="14" t="s">
        <v>235</v>
      </c>
      <c r="AT76" s="14" t="s">
        <v>235</v>
      </c>
      <c r="AU76" s="14" t="s">
        <v>235</v>
      </c>
      <c r="AV76" s="14" t="s">
        <v>235</v>
      </c>
      <c r="AW76" s="14" t="s">
        <v>235</v>
      </c>
      <c r="AX76" s="14" t="s">
        <v>235</v>
      </c>
      <c r="AY76" s="14" t="s">
        <v>235</v>
      </c>
      <c r="AZ76" s="14" t="s">
        <v>235</v>
      </c>
      <c r="BA76" s="14" t="s">
        <v>235</v>
      </c>
      <c r="BB76" s="14"/>
      <c r="BC76" s="7"/>
      <c r="BD76" s="4"/>
      <c r="BE76" s="4"/>
      <c r="BF76" s="4"/>
      <c r="BG76" s="4"/>
      <c r="BH76" s="4"/>
      <c r="BI76" s="4"/>
      <c r="BJ76" s="4"/>
      <c r="BK76" s="4"/>
      <c r="BL76" s="4"/>
      <c r="BM76" s="4"/>
    </row>
    <row r="77" spans="1:65" x14ac:dyDescent="0.25">
      <c r="A77" s="28">
        <v>42804</v>
      </c>
      <c r="B77" s="14" t="s">
        <v>252</v>
      </c>
      <c r="C77" s="4" t="s">
        <v>334</v>
      </c>
      <c r="D77" s="4">
        <v>85</v>
      </c>
      <c r="E77" s="7">
        <v>85</v>
      </c>
      <c r="F77" s="4" t="s">
        <v>272</v>
      </c>
      <c r="G77" s="4">
        <v>8.1</v>
      </c>
      <c r="H77" s="7">
        <v>85</v>
      </c>
      <c r="I77" s="7"/>
      <c r="J77" s="4">
        <v>24</v>
      </c>
      <c r="K77" s="4">
        <v>1.38</v>
      </c>
      <c r="L77" s="4">
        <v>255</v>
      </c>
      <c r="M77" s="4">
        <v>255</v>
      </c>
      <c r="N77" s="4">
        <v>255</v>
      </c>
      <c r="O77" s="4">
        <v>18.251999999999999</v>
      </c>
      <c r="P77" s="4">
        <v>14.768000000000001</v>
      </c>
      <c r="Q77" s="4">
        <v>0.5</v>
      </c>
      <c r="R77" s="4">
        <v>3.3290000000000002</v>
      </c>
      <c r="S77" s="4">
        <v>0.3</v>
      </c>
      <c r="T77" s="4">
        <v>0.97399999999999998</v>
      </c>
      <c r="U77" s="4">
        <v>255</v>
      </c>
      <c r="V77" s="4">
        <v>255</v>
      </c>
      <c r="W77" s="4">
        <v>1.3299999999999999E-2</v>
      </c>
      <c r="X77" s="4">
        <v>0.45</v>
      </c>
      <c r="Y77" s="4">
        <v>0.81</v>
      </c>
      <c r="Z77" s="4">
        <v>0.83</v>
      </c>
      <c r="AA77" s="29">
        <v>0.09</v>
      </c>
      <c r="AB77" s="7"/>
      <c r="AC77" s="14" t="s">
        <v>235</v>
      </c>
      <c r="AD77" s="14" t="s">
        <v>235</v>
      </c>
      <c r="AE77" s="14" t="s">
        <v>235</v>
      </c>
      <c r="AF77" s="14" t="s">
        <v>235</v>
      </c>
      <c r="AG77" s="14" t="s">
        <v>235</v>
      </c>
      <c r="AH77" s="14" t="s">
        <v>235</v>
      </c>
      <c r="AI77" s="14" t="s">
        <v>235</v>
      </c>
      <c r="AJ77" s="14" t="s">
        <v>235</v>
      </c>
      <c r="AK77" s="14" t="s">
        <v>235</v>
      </c>
      <c r="AL77" s="14" t="s">
        <v>235</v>
      </c>
      <c r="AM77" s="14" t="s">
        <v>235</v>
      </c>
      <c r="AN77" s="14"/>
      <c r="AO77" s="14" t="s">
        <v>235</v>
      </c>
      <c r="AP77" s="14" t="s">
        <v>235</v>
      </c>
      <c r="AQ77" s="14" t="s">
        <v>235</v>
      </c>
      <c r="AR77" s="14" t="s">
        <v>235</v>
      </c>
      <c r="AS77" s="14" t="s">
        <v>235</v>
      </c>
      <c r="AT77" s="14" t="s">
        <v>235</v>
      </c>
      <c r="AU77" s="14" t="s">
        <v>235</v>
      </c>
      <c r="AV77" s="14" t="s">
        <v>235</v>
      </c>
      <c r="AW77" s="14" t="s">
        <v>235</v>
      </c>
      <c r="AX77" s="14" t="s">
        <v>235</v>
      </c>
      <c r="AY77" s="14" t="s">
        <v>235</v>
      </c>
      <c r="AZ77" s="14" t="s">
        <v>235</v>
      </c>
      <c r="BA77" s="14" t="s">
        <v>235</v>
      </c>
      <c r="BB77" s="14"/>
      <c r="BC77" s="7"/>
      <c r="BD77" s="4"/>
      <c r="BE77" s="4"/>
      <c r="BF77" s="4"/>
      <c r="BG77" s="4"/>
      <c r="BH77" s="4"/>
      <c r="BI77" s="4"/>
      <c r="BJ77" s="4"/>
      <c r="BK77" s="4"/>
      <c r="BL77" s="4"/>
      <c r="BM77" s="4"/>
    </row>
    <row r="78" spans="1:65" x14ac:dyDescent="0.25">
      <c r="A78" s="28">
        <v>42804</v>
      </c>
      <c r="B78" s="14" t="s">
        <v>252</v>
      </c>
      <c r="C78" s="4" t="s">
        <v>381</v>
      </c>
      <c r="D78" s="4">
        <v>86</v>
      </c>
      <c r="E78" s="7">
        <v>86</v>
      </c>
      <c r="F78" s="4" t="s">
        <v>254</v>
      </c>
      <c r="G78" s="4">
        <v>8.1</v>
      </c>
      <c r="H78" s="7">
        <v>86</v>
      </c>
      <c r="I78" s="7"/>
      <c r="J78" s="4">
        <v>1</v>
      </c>
      <c r="K78" s="4">
        <v>2.7480000000000002</v>
      </c>
      <c r="L78" s="4">
        <v>255</v>
      </c>
      <c r="M78" s="4">
        <v>255</v>
      </c>
      <c r="N78" s="4">
        <v>255</v>
      </c>
      <c r="O78" s="4">
        <v>3.9710000000000001</v>
      </c>
      <c r="P78" s="4">
        <v>4.3949999999999996</v>
      </c>
      <c r="Q78" s="4">
        <v>0.25900000000000001</v>
      </c>
      <c r="R78" s="4">
        <v>7.4630000000000001</v>
      </c>
      <c r="S78" s="4">
        <v>0.13400000000000001</v>
      </c>
      <c r="T78" s="4">
        <v>0.96199999999999997</v>
      </c>
      <c r="U78" s="4">
        <v>255</v>
      </c>
      <c r="V78" s="4">
        <v>255</v>
      </c>
      <c r="W78" s="4">
        <v>0.4</v>
      </c>
      <c r="X78" s="4">
        <v>0.48</v>
      </c>
      <c r="Y78" s="4">
        <v>0.72</v>
      </c>
      <c r="Z78" s="4">
        <v>2.0400000000000001E-2</v>
      </c>
      <c r="AA78" s="53">
        <f t="shared" ref="AA78:AA100" si="2">K78/Z78</f>
        <v>134.70588235294119</v>
      </c>
      <c r="AB78" s="14">
        <f t="shared" ref="AB78:AB100" si="3">AVERAGE(W78:Y78)</f>
        <v>0.53333333333333333</v>
      </c>
      <c r="AC78" s="14" t="s">
        <v>235</v>
      </c>
      <c r="AD78" s="14" t="s">
        <v>235</v>
      </c>
      <c r="AE78" s="14" t="s">
        <v>235</v>
      </c>
      <c r="AF78" s="14" t="s">
        <v>235</v>
      </c>
      <c r="AG78" s="14" t="s">
        <v>235</v>
      </c>
      <c r="AH78" s="14" t="s">
        <v>235</v>
      </c>
      <c r="AI78" s="14" t="s">
        <v>235</v>
      </c>
      <c r="AJ78" s="14" t="s">
        <v>235</v>
      </c>
      <c r="AK78" s="14" t="s">
        <v>235</v>
      </c>
      <c r="AL78" s="14" t="s">
        <v>235</v>
      </c>
      <c r="AM78" s="14" t="s">
        <v>235</v>
      </c>
      <c r="AN78" s="14"/>
      <c r="AO78" s="14" t="s">
        <v>235</v>
      </c>
      <c r="AP78" s="14" t="s">
        <v>235</v>
      </c>
      <c r="AQ78" s="14" t="s">
        <v>235</v>
      </c>
      <c r="AR78" s="14" t="s">
        <v>235</v>
      </c>
      <c r="AS78" s="14" t="s">
        <v>235</v>
      </c>
      <c r="AT78" s="14" t="s">
        <v>235</v>
      </c>
      <c r="AU78" s="14" t="s">
        <v>235</v>
      </c>
      <c r="AV78" s="14" t="s">
        <v>235</v>
      </c>
      <c r="AW78" s="14" t="s">
        <v>235</v>
      </c>
      <c r="AX78" s="14" t="s">
        <v>235</v>
      </c>
      <c r="AY78" s="14" t="s">
        <v>235</v>
      </c>
      <c r="AZ78" s="14" t="s">
        <v>235</v>
      </c>
      <c r="BA78" s="14" t="s">
        <v>235</v>
      </c>
      <c r="BB78" s="14"/>
      <c r="BC78" s="7"/>
      <c r="BD78" s="14"/>
      <c r="BE78" s="14"/>
      <c r="BF78" s="14"/>
      <c r="BG78" s="14"/>
      <c r="BH78" s="14"/>
      <c r="BI78" s="14"/>
      <c r="BJ78" s="14"/>
      <c r="BK78" s="14"/>
      <c r="BL78" s="14"/>
      <c r="BM78" s="14"/>
    </row>
    <row r="79" spans="1:65" x14ac:dyDescent="0.25">
      <c r="A79" s="28">
        <v>42804</v>
      </c>
      <c r="B79" s="14" t="s">
        <v>252</v>
      </c>
      <c r="C79" s="4" t="s">
        <v>381</v>
      </c>
      <c r="D79" s="4">
        <v>87</v>
      </c>
      <c r="E79" s="7">
        <v>87</v>
      </c>
      <c r="F79" s="4" t="s">
        <v>254</v>
      </c>
      <c r="G79" s="4">
        <v>8.1</v>
      </c>
      <c r="H79" s="7">
        <v>87</v>
      </c>
      <c r="I79" s="7"/>
      <c r="J79" s="4">
        <v>2</v>
      </c>
      <c r="K79" s="4">
        <v>3.4350000000000001</v>
      </c>
      <c r="L79" s="4">
        <v>255</v>
      </c>
      <c r="M79" s="4">
        <v>255</v>
      </c>
      <c r="N79" s="4">
        <v>255</v>
      </c>
      <c r="O79" s="4">
        <v>6.5179999999999998</v>
      </c>
      <c r="P79" s="4">
        <v>4.5890000000000004</v>
      </c>
      <c r="Q79" s="4">
        <v>0.23400000000000001</v>
      </c>
      <c r="R79" s="4">
        <v>7.3070000000000004</v>
      </c>
      <c r="S79" s="4">
        <v>0.13700000000000001</v>
      </c>
      <c r="T79" s="4">
        <v>0.93300000000000005</v>
      </c>
      <c r="U79" s="4">
        <v>255</v>
      </c>
      <c r="V79" s="4">
        <v>255</v>
      </c>
      <c r="W79" s="4">
        <v>0.41</v>
      </c>
      <c r="X79" s="4">
        <v>0.69</v>
      </c>
      <c r="Y79" s="4">
        <v>0.68</v>
      </c>
      <c r="Z79" s="4">
        <v>2.6599999999999999E-2</v>
      </c>
      <c r="AA79" s="53">
        <f t="shared" si="2"/>
        <v>129.13533834586468</v>
      </c>
      <c r="AB79" s="14">
        <f t="shared" si="3"/>
        <v>0.59333333333333327</v>
      </c>
      <c r="AC79" s="14" t="s">
        <v>235</v>
      </c>
      <c r="AD79" s="14" t="s">
        <v>235</v>
      </c>
      <c r="AE79" s="14" t="s">
        <v>235</v>
      </c>
      <c r="AF79" s="14" t="s">
        <v>235</v>
      </c>
      <c r="AG79" s="14" t="s">
        <v>235</v>
      </c>
      <c r="AH79" s="14" t="s">
        <v>235</v>
      </c>
      <c r="AI79" s="14" t="s">
        <v>235</v>
      </c>
      <c r="AJ79" s="14" t="s">
        <v>235</v>
      </c>
      <c r="AK79" s="14" t="s">
        <v>235</v>
      </c>
      <c r="AL79" s="14" t="s">
        <v>235</v>
      </c>
      <c r="AM79" s="14" t="s">
        <v>235</v>
      </c>
      <c r="AN79" s="14"/>
      <c r="AO79" s="14" t="s">
        <v>235</v>
      </c>
      <c r="AP79" s="14" t="s">
        <v>235</v>
      </c>
      <c r="AQ79" s="14" t="s">
        <v>235</v>
      </c>
      <c r="AR79" s="14" t="s">
        <v>235</v>
      </c>
      <c r="AS79" s="14" t="s">
        <v>235</v>
      </c>
      <c r="AT79" s="14" t="s">
        <v>235</v>
      </c>
      <c r="AU79" s="14" t="s">
        <v>235</v>
      </c>
      <c r="AV79" s="14" t="s">
        <v>235</v>
      </c>
      <c r="AW79" s="14" t="s">
        <v>235</v>
      </c>
      <c r="AX79" s="14" t="s">
        <v>235</v>
      </c>
      <c r="AY79" s="14" t="s">
        <v>235</v>
      </c>
      <c r="AZ79" s="14" t="s">
        <v>235</v>
      </c>
      <c r="BA79" s="14" t="s">
        <v>235</v>
      </c>
      <c r="BB79" s="14"/>
      <c r="BC79" s="7"/>
      <c r="BD79" s="14"/>
      <c r="BE79" s="14"/>
      <c r="BF79" s="14"/>
      <c r="BG79" s="14"/>
      <c r="BH79" s="14"/>
      <c r="BI79" s="14"/>
      <c r="BJ79" s="14"/>
      <c r="BK79" s="14"/>
      <c r="BL79" s="14"/>
      <c r="BM79" s="14"/>
    </row>
    <row r="80" spans="1:65" x14ac:dyDescent="0.25">
      <c r="A80" s="28">
        <v>42804</v>
      </c>
      <c r="B80" s="14" t="s">
        <v>252</v>
      </c>
      <c r="C80" s="4" t="s">
        <v>381</v>
      </c>
      <c r="D80" s="4">
        <v>88</v>
      </c>
      <c r="E80" s="7">
        <v>88</v>
      </c>
      <c r="F80" s="4" t="s">
        <v>254</v>
      </c>
      <c r="G80" s="4">
        <v>8.1</v>
      </c>
      <c r="H80" s="7">
        <v>88</v>
      </c>
      <c r="I80" s="7"/>
      <c r="J80" s="4">
        <v>3</v>
      </c>
      <c r="K80" s="4">
        <v>3.8220000000000001</v>
      </c>
      <c r="L80" s="4">
        <v>255</v>
      </c>
      <c r="M80" s="4">
        <v>255</v>
      </c>
      <c r="N80" s="4">
        <v>255</v>
      </c>
      <c r="O80" s="4">
        <v>9.0790000000000006</v>
      </c>
      <c r="P80" s="4">
        <v>4.4269999999999996</v>
      </c>
      <c r="Q80" s="4">
        <v>0.26500000000000001</v>
      </c>
      <c r="R80" s="4">
        <v>7.5979999999999999</v>
      </c>
      <c r="S80" s="4">
        <v>0.13200000000000001</v>
      </c>
      <c r="T80" s="4">
        <v>0.96599999999999997</v>
      </c>
      <c r="U80" s="4">
        <v>255</v>
      </c>
      <c r="V80" s="4">
        <v>255</v>
      </c>
      <c r="W80" s="4">
        <v>0.48</v>
      </c>
      <c r="X80" s="4">
        <v>0.66</v>
      </c>
      <c r="Y80" s="4">
        <v>0.82</v>
      </c>
      <c r="Z80" s="4">
        <v>2.5700000000000001E-2</v>
      </c>
      <c r="AA80" s="53">
        <f t="shared" si="2"/>
        <v>148.71595330739299</v>
      </c>
      <c r="AB80" s="14">
        <f t="shared" si="3"/>
        <v>0.65333333333333332</v>
      </c>
      <c r="AC80" s="14" t="s">
        <v>235</v>
      </c>
      <c r="AD80" s="14" t="s">
        <v>235</v>
      </c>
      <c r="AE80" s="14" t="s">
        <v>235</v>
      </c>
      <c r="AF80" s="14" t="s">
        <v>235</v>
      </c>
      <c r="AG80" s="14" t="s">
        <v>235</v>
      </c>
      <c r="AH80" s="14" t="s">
        <v>235</v>
      </c>
      <c r="AI80" s="14" t="s">
        <v>235</v>
      </c>
      <c r="AJ80" s="14" t="s">
        <v>235</v>
      </c>
      <c r="AK80" s="14" t="s">
        <v>235</v>
      </c>
      <c r="AL80" s="14" t="s">
        <v>235</v>
      </c>
      <c r="AM80" s="14" t="s">
        <v>235</v>
      </c>
      <c r="AN80" s="14"/>
      <c r="AO80" s="14" t="s">
        <v>235</v>
      </c>
      <c r="AP80" s="14" t="s">
        <v>235</v>
      </c>
      <c r="AQ80" s="14" t="s">
        <v>235</v>
      </c>
      <c r="AR80" s="14" t="s">
        <v>235</v>
      </c>
      <c r="AS80" s="14" t="s">
        <v>235</v>
      </c>
      <c r="AT80" s="14" t="s">
        <v>235</v>
      </c>
      <c r="AU80" s="14" t="s">
        <v>235</v>
      </c>
      <c r="AV80" s="14" t="s">
        <v>235</v>
      </c>
      <c r="AW80" s="14" t="s">
        <v>235</v>
      </c>
      <c r="AX80" s="14" t="s">
        <v>235</v>
      </c>
      <c r="AY80" s="14" t="s">
        <v>235</v>
      </c>
      <c r="AZ80" s="14" t="s">
        <v>235</v>
      </c>
      <c r="BA80" s="14" t="s">
        <v>235</v>
      </c>
      <c r="BB80" s="14"/>
      <c r="BC80" s="7"/>
      <c r="BD80" s="14"/>
      <c r="BE80" s="14"/>
      <c r="BF80" s="14"/>
      <c r="BG80" s="14"/>
      <c r="BH80" s="14"/>
      <c r="BI80" s="14"/>
      <c r="BJ80" s="14"/>
      <c r="BK80" s="14"/>
      <c r="BL80" s="14"/>
      <c r="BM80" s="14"/>
    </row>
    <row r="81" spans="1:65" x14ac:dyDescent="0.25">
      <c r="A81" s="28">
        <v>42804</v>
      </c>
      <c r="B81" s="14" t="s">
        <v>252</v>
      </c>
      <c r="C81" s="4" t="s">
        <v>381</v>
      </c>
      <c r="D81" s="4">
        <v>89</v>
      </c>
      <c r="E81" s="7">
        <v>89</v>
      </c>
      <c r="F81" s="4" t="s">
        <v>254</v>
      </c>
      <c r="G81" s="4">
        <v>8.1</v>
      </c>
      <c r="H81" s="7">
        <v>89</v>
      </c>
      <c r="I81" s="7"/>
      <c r="J81" s="4">
        <v>4</v>
      </c>
      <c r="K81" s="4">
        <v>2.363</v>
      </c>
      <c r="L81" s="4">
        <v>255</v>
      </c>
      <c r="M81" s="4">
        <v>255</v>
      </c>
      <c r="N81" s="4">
        <v>255</v>
      </c>
      <c r="O81" s="4">
        <v>12.08</v>
      </c>
      <c r="P81" s="4">
        <v>4.6589999999999998</v>
      </c>
      <c r="Q81" s="4">
        <v>0.63800000000000001</v>
      </c>
      <c r="R81" s="4">
        <v>2.383</v>
      </c>
      <c r="S81" s="4">
        <v>0.42</v>
      </c>
      <c r="T81" s="4">
        <v>0.98099999999999998</v>
      </c>
      <c r="U81" s="4">
        <v>255</v>
      </c>
      <c r="V81" s="4">
        <v>255</v>
      </c>
      <c r="W81" s="4">
        <v>0.69</v>
      </c>
      <c r="X81" s="4">
        <v>0.63</v>
      </c>
      <c r="Y81" s="4">
        <v>0.54</v>
      </c>
      <c r="Z81" s="4">
        <v>1.23E-2</v>
      </c>
      <c r="AA81" s="53">
        <f t="shared" si="2"/>
        <v>192.11382113821139</v>
      </c>
      <c r="AB81" s="14">
        <f t="shared" si="3"/>
        <v>0.62</v>
      </c>
      <c r="AC81" s="14" t="s">
        <v>235</v>
      </c>
      <c r="AD81" s="14" t="s">
        <v>235</v>
      </c>
      <c r="AE81" s="14" t="s">
        <v>235</v>
      </c>
      <c r="AF81" s="14" t="s">
        <v>235</v>
      </c>
      <c r="AG81" s="14" t="s">
        <v>235</v>
      </c>
      <c r="AH81" s="14" t="s">
        <v>235</v>
      </c>
      <c r="AI81" s="14" t="s">
        <v>235</v>
      </c>
      <c r="AJ81" s="14" t="s">
        <v>235</v>
      </c>
      <c r="AK81" s="14" t="s">
        <v>235</v>
      </c>
      <c r="AL81" s="14" t="s">
        <v>235</v>
      </c>
      <c r="AM81" s="14" t="s">
        <v>235</v>
      </c>
      <c r="AN81" s="14"/>
      <c r="AO81" s="14" t="s">
        <v>235</v>
      </c>
      <c r="AP81" s="14" t="s">
        <v>235</v>
      </c>
      <c r="AQ81" s="14" t="s">
        <v>235</v>
      </c>
      <c r="AR81" s="14" t="s">
        <v>235</v>
      </c>
      <c r="AS81" s="14" t="s">
        <v>235</v>
      </c>
      <c r="AT81" s="14" t="s">
        <v>235</v>
      </c>
      <c r="AU81" s="14" t="s">
        <v>235</v>
      </c>
      <c r="AV81" s="14" t="s">
        <v>235</v>
      </c>
      <c r="AW81" s="14" t="s">
        <v>235</v>
      </c>
      <c r="AX81" s="14" t="s">
        <v>235</v>
      </c>
      <c r="AY81" s="14" t="s">
        <v>235</v>
      </c>
      <c r="AZ81" s="14" t="s">
        <v>235</v>
      </c>
      <c r="BA81" s="14" t="s">
        <v>235</v>
      </c>
      <c r="BB81" s="14"/>
      <c r="BC81" s="7"/>
      <c r="BD81" s="14"/>
      <c r="BE81" s="14"/>
      <c r="BF81" s="14"/>
      <c r="BG81" s="14"/>
      <c r="BH81" s="14"/>
      <c r="BI81" s="14"/>
      <c r="BJ81" s="14"/>
      <c r="BK81" s="14"/>
      <c r="BL81" s="14"/>
      <c r="BM81" s="14"/>
    </row>
    <row r="82" spans="1:65" x14ac:dyDescent="0.25">
      <c r="A82" s="28">
        <v>42804</v>
      </c>
      <c r="B82" s="14" t="s">
        <v>252</v>
      </c>
      <c r="C82" s="4" t="s">
        <v>381</v>
      </c>
      <c r="D82" s="4">
        <v>90</v>
      </c>
      <c r="E82" s="7">
        <v>90</v>
      </c>
      <c r="F82" s="4" t="s">
        <v>254</v>
      </c>
      <c r="G82" s="4">
        <v>8.1</v>
      </c>
      <c r="H82" s="7">
        <v>90</v>
      </c>
      <c r="I82" s="7"/>
      <c r="J82" s="4">
        <v>5</v>
      </c>
      <c r="K82" s="4">
        <v>2.0510000000000002</v>
      </c>
      <c r="L82" s="4">
        <v>255</v>
      </c>
      <c r="M82" s="4">
        <v>255</v>
      </c>
      <c r="N82" s="4">
        <v>255</v>
      </c>
      <c r="O82" s="4">
        <v>14.608000000000001</v>
      </c>
      <c r="P82" s="4">
        <v>4.3360000000000003</v>
      </c>
      <c r="Q82" s="4">
        <v>0.58699999999999997</v>
      </c>
      <c r="R82" s="4">
        <v>2.5059999999999998</v>
      </c>
      <c r="S82" s="4">
        <v>0.39900000000000002</v>
      </c>
      <c r="T82" s="4">
        <v>0.97699999999999998</v>
      </c>
      <c r="U82" s="4">
        <v>255</v>
      </c>
      <c r="V82" s="4">
        <v>255</v>
      </c>
      <c r="W82" s="4">
        <v>0.51</v>
      </c>
      <c r="X82" s="4">
        <v>0.54</v>
      </c>
      <c r="Y82" s="4">
        <v>0.63</v>
      </c>
      <c r="Z82" s="4">
        <v>1.44E-2</v>
      </c>
      <c r="AA82" s="53">
        <f t="shared" si="2"/>
        <v>142.43055555555557</v>
      </c>
      <c r="AB82" s="14">
        <f t="shared" si="3"/>
        <v>0.56000000000000005</v>
      </c>
      <c r="AC82" s="14" t="s">
        <v>235</v>
      </c>
      <c r="AD82" s="14" t="s">
        <v>235</v>
      </c>
      <c r="AE82" s="14" t="s">
        <v>235</v>
      </c>
      <c r="AF82" s="14" t="s">
        <v>235</v>
      </c>
      <c r="AG82" s="14" t="s">
        <v>235</v>
      </c>
      <c r="AH82" s="14" t="s">
        <v>235</v>
      </c>
      <c r="AI82" s="14" t="s">
        <v>235</v>
      </c>
      <c r="AJ82" s="14" t="s">
        <v>235</v>
      </c>
      <c r="AK82" s="14" t="s">
        <v>235</v>
      </c>
      <c r="AL82" s="14" t="s">
        <v>235</v>
      </c>
      <c r="AM82" s="14" t="s">
        <v>235</v>
      </c>
      <c r="AN82" s="14"/>
      <c r="AO82" s="14" t="s">
        <v>235</v>
      </c>
      <c r="AP82" s="14" t="s">
        <v>235</v>
      </c>
      <c r="AQ82" s="14" t="s">
        <v>235</v>
      </c>
      <c r="AR82" s="14" t="s">
        <v>235</v>
      </c>
      <c r="AS82" s="14" t="s">
        <v>235</v>
      </c>
      <c r="AT82" s="14" t="s">
        <v>235</v>
      </c>
      <c r="AU82" s="14" t="s">
        <v>235</v>
      </c>
      <c r="AV82" s="14" t="s">
        <v>235</v>
      </c>
      <c r="AW82" s="14" t="s">
        <v>235</v>
      </c>
      <c r="AX82" s="14" t="s">
        <v>235</v>
      </c>
      <c r="AY82" s="14" t="s">
        <v>235</v>
      </c>
      <c r="AZ82" s="14" t="s">
        <v>235</v>
      </c>
      <c r="BA82" s="14" t="s">
        <v>235</v>
      </c>
      <c r="BB82" s="14"/>
      <c r="BC82" s="7"/>
      <c r="BD82" s="14"/>
      <c r="BE82" s="14"/>
      <c r="BF82" s="14"/>
      <c r="BG82" s="14"/>
      <c r="BH82" s="14"/>
      <c r="BI82" s="14"/>
      <c r="BJ82" s="14"/>
      <c r="BK82" s="14"/>
      <c r="BL82" s="14"/>
      <c r="BM82" s="14"/>
    </row>
    <row r="83" spans="1:65" x14ac:dyDescent="0.25">
      <c r="A83" s="28">
        <v>42804</v>
      </c>
      <c r="B83" s="14" t="s">
        <v>252</v>
      </c>
      <c r="C83" s="4" t="s">
        <v>381</v>
      </c>
      <c r="D83" s="4">
        <v>91</v>
      </c>
      <c r="E83" s="7">
        <v>91</v>
      </c>
      <c r="F83" s="4" t="s">
        <v>254</v>
      </c>
      <c r="G83" s="4">
        <v>8.1</v>
      </c>
      <c r="H83" s="7">
        <v>91</v>
      </c>
      <c r="I83" s="7"/>
      <c r="J83" s="4">
        <v>6</v>
      </c>
      <c r="K83" s="4">
        <v>11.536</v>
      </c>
      <c r="L83" s="4">
        <v>255</v>
      </c>
      <c r="M83" s="4">
        <v>255</v>
      </c>
      <c r="N83" s="4">
        <v>255</v>
      </c>
      <c r="O83" s="4">
        <v>18.097000000000001</v>
      </c>
      <c r="P83" s="4">
        <v>4.9089999999999998</v>
      </c>
      <c r="Q83" s="4">
        <v>0.60899999999999999</v>
      </c>
      <c r="R83" s="4">
        <v>2.0579999999999998</v>
      </c>
      <c r="S83" s="4">
        <v>0.48599999999999999</v>
      </c>
      <c r="T83" s="4">
        <v>0.98499999999999999</v>
      </c>
      <c r="U83" s="4">
        <v>255</v>
      </c>
      <c r="V83" s="4">
        <v>255</v>
      </c>
      <c r="W83" s="4">
        <v>0.7</v>
      </c>
      <c r="X83" s="4">
        <v>0.85</v>
      </c>
      <c r="Y83" s="4">
        <v>1.1599999999999999</v>
      </c>
      <c r="Z83" s="4">
        <v>9.9900000000000003E-2</v>
      </c>
      <c r="AA83" s="53">
        <f t="shared" si="2"/>
        <v>115.47547547547546</v>
      </c>
      <c r="AB83" s="14">
        <f t="shared" si="3"/>
        <v>0.90333333333333332</v>
      </c>
      <c r="AC83" s="14" t="s">
        <v>235</v>
      </c>
      <c r="AD83" s="14" t="s">
        <v>235</v>
      </c>
      <c r="AE83" s="14" t="s">
        <v>235</v>
      </c>
      <c r="AF83" s="14" t="s">
        <v>235</v>
      </c>
      <c r="AG83" s="14" t="s">
        <v>235</v>
      </c>
      <c r="AH83" s="14" t="s">
        <v>235</v>
      </c>
      <c r="AI83" s="14" t="s">
        <v>235</v>
      </c>
      <c r="AJ83" s="14" t="s">
        <v>235</v>
      </c>
      <c r="AK83" s="14" t="s">
        <v>235</v>
      </c>
      <c r="AL83" s="14" t="s">
        <v>235</v>
      </c>
      <c r="AM83" s="14" t="s">
        <v>235</v>
      </c>
      <c r="AN83" s="14"/>
      <c r="AO83" s="14" t="s">
        <v>235</v>
      </c>
      <c r="AP83" s="14" t="s">
        <v>235</v>
      </c>
      <c r="AQ83" s="14" t="s">
        <v>235</v>
      </c>
      <c r="AR83" s="14" t="s">
        <v>235</v>
      </c>
      <c r="AS83" s="14" t="s">
        <v>235</v>
      </c>
      <c r="AT83" s="14" t="s">
        <v>235</v>
      </c>
      <c r="AU83" s="14" t="s">
        <v>235</v>
      </c>
      <c r="AV83" s="14" t="s">
        <v>235</v>
      </c>
      <c r="AW83" s="14" t="s">
        <v>235</v>
      </c>
      <c r="AX83" s="14" t="s">
        <v>235</v>
      </c>
      <c r="AY83" s="14" t="s">
        <v>235</v>
      </c>
      <c r="AZ83" s="14" t="s">
        <v>235</v>
      </c>
      <c r="BA83" s="14" t="s">
        <v>235</v>
      </c>
      <c r="BB83" s="14"/>
      <c r="BC83" s="7"/>
      <c r="BD83" s="14"/>
      <c r="BE83" s="14"/>
      <c r="BF83" s="14"/>
      <c r="BG83" s="14"/>
      <c r="BH83" s="14"/>
      <c r="BI83" s="14"/>
      <c r="BJ83" s="14"/>
      <c r="BK83" s="14"/>
      <c r="BL83" s="14"/>
      <c r="BM83" s="14"/>
    </row>
    <row r="84" spans="1:65" x14ac:dyDescent="0.25">
      <c r="A84" s="28">
        <v>42804</v>
      </c>
      <c r="B84" s="14" t="s">
        <v>252</v>
      </c>
      <c r="C84" s="4" t="s">
        <v>381</v>
      </c>
      <c r="D84" s="4">
        <v>92</v>
      </c>
      <c r="E84" s="7">
        <v>92</v>
      </c>
      <c r="F84" s="4" t="s">
        <v>272</v>
      </c>
      <c r="G84" s="4">
        <v>6</v>
      </c>
      <c r="H84" s="7">
        <v>92</v>
      </c>
      <c r="I84" s="7"/>
      <c r="J84" s="4">
        <v>7</v>
      </c>
      <c r="K84" s="4">
        <v>4.415</v>
      </c>
      <c r="L84" s="4">
        <v>255</v>
      </c>
      <c r="M84" s="4">
        <v>255</v>
      </c>
      <c r="N84" s="4">
        <v>255</v>
      </c>
      <c r="O84" s="4">
        <v>1.7509999999999999</v>
      </c>
      <c r="P84" s="4">
        <v>11.872</v>
      </c>
      <c r="Q84" s="4">
        <v>0.57199999999999995</v>
      </c>
      <c r="R84" s="4">
        <v>2.3340000000000001</v>
      </c>
      <c r="S84" s="4">
        <v>0.42799999999999999</v>
      </c>
      <c r="T84" s="4">
        <v>0.97099999999999997</v>
      </c>
      <c r="U84" s="4">
        <v>255</v>
      </c>
      <c r="V84" s="4">
        <v>255</v>
      </c>
      <c r="W84" s="4">
        <v>0.48</v>
      </c>
      <c r="X84" s="4">
        <v>0.64</v>
      </c>
      <c r="Y84" s="4">
        <v>0.6</v>
      </c>
      <c r="Z84" s="4">
        <v>2.7900000000000001E-2</v>
      </c>
      <c r="AA84" s="53">
        <f t="shared" si="2"/>
        <v>158.2437275985663</v>
      </c>
      <c r="AB84" s="14">
        <f t="shared" si="3"/>
        <v>0.57333333333333336</v>
      </c>
      <c r="AC84" s="14" t="s">
        <v>235</v>
      </c>
      <c r="AD84" s="14" t="s">
        <v>235</v>
      </c>
      <c r="AE84" s="14" t="s">
        <v>235</v>
      </c>
      <c r="AF84" s="14" t="s">
        <v>235</v>
      </c>
      <c r="AG84" s="14" t="s">
        <v>235</v>
      </c>
      <c r="AH84" s="14" t="s">
        <v>235</v>
      </c>
      <c r="AI84" s="14" t="s">
        <v>235</v>
      </c>
      <c r="AJ84" s="14" t="s">
        <v>235</v>
      </c>
      <c r="AK84" s="14" t="s">
        <v>235</v>
      </c>
      <c r="AL84" s="14" t="s">
        <v>235</v>
      </c>
      <c r="AM84" s="14" t="s">
        <v>235</v>
      </c>
      <c r="AN84" s="14"/>
      <c r="AO84" s="14" t="s">
        <v>235</v>
      </c>
      <c r="AP84" s="14" t="s">
        <v>235</v>
      </c>
      <c r="AQ84" s="14" t="s">
        <v>235</v>
      </c>
      <c r="AR84" s="14" t="s">
        <v>235</v>
      </c>
      <c r="AS84" s="14" t="s">
        <v>235</v>
      </c>
      <c r="AT84" s="14" t="s">
        <v>235</v>
      </c>
      <c r="AU84" s="14" t="s">
        <v>235</v>
      </c>
      <c r="AV84" s="14" t="s">
        <v>235</v>
      </c>
      <c r="AW84" s="14" t="s">
        <v>235</v>
      </c>
      <c r="AX84" s="14" t="s">
        <v>235</v>
      </c>
      <c r="AY84" s="14" t="s">
        <v>235</v>
      </c>
      <c r="AZ84" s="14" t="s">
        <v>235</v>
      </c>
      <c r="BA84" s="14" t="s">
        <v>235</v>
      </c>
      <c r="BB84" s="14"/>
      <c r="BC84" s="7"/>
      <c r="BD84" s="14"/>
      <c r="BE84" s="14"/>
      <c r="BF84" s="14"/>
      <c r="BG84" s="14"/>
      <c r="BH84" s="14"/>
      <c r="BI84" s="14"/>
      <c r="BJ84" s="14"/>
      <c r="BK84" s="14"/>
      <c r="BL84" s="14"/>
      <c r="BM84" s="14"/>
    </row>
    <row r="85" spans="1:65" x14ac:dyDescent="0.25">
      <c r="A85" s="28">
        <v>42804</v>
      </c>
      <c r="B85" s="14" t="s">
        <v>252</v>
      </c>
      <c r="C85" s="4" t="s">
        <v>381</v>
      </c>
      <c r="D85" s="4">
        <v>93</v>
      </c>
      <c r="E85" s="7">
        <v>93</v>
      </c>
      <c r="F85" s="4" t="s">
        <v>272</v>
      </c>
      <c r="G85" s="4">
        <v>6</v>
      </c>
      <c r="H85" s="7">
        <v>93</v>
      </c>
      <c r="I85" s="7"/>
      <c r="J85" s="4">
        <v>8</v>
      </c>
      <c r="K85" s="4">
        <v>3.86</v>
      </c>
      <c r="L85" s="4">
        <v>255</v>
      </c>
      <c r="M85" s="4">
        <v>255</v>
      </c>
      <c r="N85" s="4">
        <v>255</v>
      </c>
      <c r="O85" s="4">
        <v>4.5549999999999997</v>
      </c>
      <c r="P85" s="4">
        <v>12.054</v>
      </c>
      <c r="Q85" s="4">
        <v>0.505</v>
      </c>
      <c r="R85" s="4">
        <v>2.5110000000000001</v>
      </c>
      <c r="S85" s="4">
        <v>0.39800000000000002</v>
      </c>
      <c r="T85" s="4">
        <v>0.94699999999999995</v>
      </c>
      <c r="U85" s="4">
        <v>255</v>
      </c>
      <c r="V85" s="4">
        <v>255</v>
      </c>
      <c r="W85" s="4">
        <v>0.38</v>
      </c>
      <c r="X85" s="4">
        <v>0.48</v>
      </c>
      <c r="Y85" s="4">
        <v>0.49</v>
      </c>
      <c r="Z85" s="4">
        <v>2.3199999999999998E-2</v>
      </c>
      <c r="AA85" s="53">
        <f t="shared" si="2"/>
        <v>166.37931034482759</v>
      </c>
      <c r="AB85" s="14">
        <f t="shared" si="3"/>
        <v>0.45</v>
      </c>
      <c r="AC85" s="14" t="s">
        <v>235</v>
      </c>
      <c r="AD85" s="14" t="s">
        <v>235</v>
      </c>
      <c r="AE85" s="14" t="s">
        <v>235</v>
      </c>
      <c r="AF85" s="14" t="s">
        <v>235</v>
      </c>
      <c r="AG85" s="14" t="s">
        <v>235</v>
      </c>
      <c r="AH85" s="14" t="s">
        <v>235</v>
      </c>
      <c r="AI85" s="14" t="s">
        <v>235</v>
      </c>
      <c r="AJ85" s="14" t="s">
        <v>235</v>
      </c>
      <c r="AK85" s="14" t="s">
        <v>235</v>
      </c>
      <c r="AL85" s="14" t="s">
        <v>235</v>
      </c>
      <c r="AM85" s="14" t="s">
        <v>235</v>
      </c>
      <c r="AN85" s="14"/>
      <c r="AO85" s="14" t="s">
        <v>235</v>
      </c>
      <c r="AP85" s="14" t="s">
        <v>235</v>
      </c>
      <c r="AQ85" s="14" t="s">
        <v>235</v>
      </c>
      <c r="AR85" s="14" t="s">
        <v>235</v>
      </c>
      <c r="AS85" s="14" t="s">
        <v>235</v>
      </c>
      <c r="AT85" s="14" t="s">
        <v>235</v>
      </c>
      <c r="AU85" s="14" t="s">
        <v>235</v>
      </c>
      <c r="AV85" s="14" t="s">
        <v>235</v>
      </c>
      <c r="AW85" s="14" t="s">
        <v>235</v>
      </c>
      <c r="AX85" s="14" t="s">
        <v>235</v>
      </c>
      <c r="AY85" s="14" t="s">
        <v>235</v>
      </c>
      <c r="AZ85" s="14" t="s">
        <v>235</v>
      </c>
      <c r="BA85" s="14" t="s">
        <v>235</v>
      </c>
      <c r="BB85" s="14"/>
      <c r="BC85" s="7"/>
      <c r="BD85" s="14"/>
      <c r="BE85" s="14"/>
      <c r="BF85" s="14"/>
      <c r="BG85" s="14"/>
      <c r="BH85" s="14"/>
      <c r="BI85" s="14"/>
      <c r="BJ85" s="14"/>
      <c r="BK85" s="14"/>
      <c r="BL85" s="14"/>
      <c r="BM85" s="14"/>
    </row>
    <row r="86" spans="1:65" x14ac:dyDescent="0.25">
      <c r="A86" s="28">
        <v>42804</v>
      </c>
      <c r="B86" s="14" t="s">
        <v>252</v>
      </c>
      <c r="C86" s="4" t="s">
        <v>381</v>
      </c>
      <c r="D86" s="4">
        <v>94</v>
      </c>
      <c r="E86" s="7">
        <v>94</v>
      </c>
      <c r="F86" s="4" t="s">
        <v>272</v>
      </c>
      <c r="G86" s="4">
        <v>6</v>
      </c>
      <c r="H86" s="7">
        <v>94</v>
      </c>
      <c r="I86" s="7"/>
      <c r="J86" s="4">
        <v>9</v>
      </c>
      <c r="K86" s="4">
        <v>2.383</v>
      </c>
      <c r="L86" s="4">
        <v>255</v>
      </c>
      <c r="M86" s="4">
        <v>255</v>
      </c>
      <c r="N86" s="4">
        <v>255</v>
      </c>
      <c r="O86" s="4">
        <v>7.54</v>
      </c>
      <c r="P86" s="4">
        <v>11.823</v>
      </c>
      <c r="Q86" s="4">
        <v>0.65500000000000003</v>
      </c>
      <c r="R86" s="4">
        <v>2.1080000000000001</v>
      </c>
      <c r="S86" s="4">
        <v>0.47399999999999998</v>
      </c>
      <c r="T86" s="4">
        <v>0.97099999999999997</v>
      </c>
      <c r="U86" s="4">
        <v>255</v>
      </c>
      <c r="V86" s="4">
        <v>255</v>
      </c>
      <c r="W86" s="4">
        <v>0.59</v>
      </c>
      <c r="X86" s="4">
        <v>0.53</v>
      </c>
      <c r="Y86" s="4">
        <v>0.45</v>
      </c>
      <c r="Z86" s="4">
        <v>1.2699999999999999E-2</v>
      </c>
      <c r="AA86" s="53">
        <f t="shared" si="2"/>
        <v>187.63779527559055</v>
      </c>
      <c r="AB86" s="14">
        <f t="shared" si="3"/>
        <v>0.52333333333333332</v>
      </c>
      <c r="AC86" s="14" t="s">
        <v>235</v>
      </c>
      <c r="AD86" s="14" t="s">
        <v>235</v>
      </c>
      <c r="AE86" s="14" t="s">
        <v>235</v>
      </c>
      <c r="AF86" s="14" t="s">
        <v>235</v>
      </c>
      <c r="AG86" s="14" t="s">
        <v>235</v>
      </c>
      <c r="AH86" s="14" t="s">
        <v>235</v>
      </c>
      <c r="AI86" s="14" t="s">
        <v>235</v>
      </c>
      <c r="AJ86" s="14" t="s">
        <v>235</v>
      </c>
      <c r="AK86" s="14" t="s">
        <v>235</v>
      </c>
      <c r="AL86" s="14" t="s">
        <v>235</v>
      </c>
      <c r="AM86" s="14" t="s">
        <v>235</v>
      </c>
      <c r="AN86" s="14"/>
      <c r="AO86" s="14" t="s">
        <v>235</v>
      </c>
      <c r="AP86" s="14" t="s">
        <v>235</v>
      </c>
      <c r="AQ86" s="14" t="s">
        <v>235</v>
      </c>
      <c r="AR86" s="14" t="s">
        <v>235</v>
      </c>
      <c r="AS86" s="14" t="s">
        <v>235</v>
      </c>
      <c r="AT86" s="14" t="s">
        <v>235</v>
      </c>
      <c r="AU86" s="14" t="s">
        <v>235</v>
      </c>
      <c r="AV86" s="14" t="s">
        <v>235</v>
      </c>
      <c r="AW86" s="14" t="s">
        <v>235</v>
      </c>
      <c r="AX86" s="14" t="s">
        <v>235</v>
      </c>
      <c r="AY86" s="14" t="s">
        <v>235</v>
      </c>
      <c r="AZ86" s="14" t="s">
        <v>235</v>
      </c>
      <c r="BA86" s="14" t="s">
        <v>235</v>
      </c>
      <c r="BB86" s="14"/>
      <c r="BC86" s="7"/>
      <c r="BD86" s="14"/>
      <c r="BE86" s="14"/>
      <c r="BF86" s="14"/>
      <c r="BG86" s="14"/>
      <c r="BH86" s="14"/>
      <c r="BI86" s="14"/>
      <c r="BJ86" s="14"/>
      <c r="BK86" s="14"/>
      <c r="BL86" s="14"/>
      <c r="BM86" s="14"/>
    </row>
    <row r="87" spans="1:65" x14ac:dyDescent="0.25">
      <c r="A87" s="28">
        <v>42804</v>
      </c>
      <c r="B87" s="14" t="s">
        <v>252</v>
      </c>
      <c r="C87" s="4" t="s">
        <v>381</v>
      </c>
      <c r="D87" s="4">
        <v>95</v>
      </c>
      <c r="E87" s="7">
        <v>95</v>
      </c>
      <c r="F87" s="4" t="s">
        <v>272</v>
      </c>
      <c r="G87" s="4">
        <v>6</v>
      </c>
      <c r="H87" s="7">
        <v>95</v>
      </c>
      <c r="I87" s="7"/>
      <c r="J87" s="4">
        <v>10</v>
      </c>
      <c r="K87" s="4">
        <v>4.1580000000000004</v>
      </c>
      <c r="L87" s="4">
        <v>255</v>
      </c>
      <c r="M87" s="4">
        <v>255</v>
      </c>
      <c r="N87" s="4">
        <v>255</v>
      </c>
      <c r="O87" s="4">
        <v>10.285</v>
      </c>
      <c r="P87" s="4">
        <v>11.285</v>
      </c>
      <c r="Q87" s="4">
        <v>0.65900000000000003</v>
      </c>
      <c r="R87" s="4">
        <v>1.9910000000000001</v>
      </c>
      <c r="S87" s="4">
        <v>0.502</v>
      </c>
      <c r="T87" s="4">
        <v>0.97499999999999998</v>
      </c>
      <c r="U87" s="4">
        <v>255</v>
      </c>
      <c r="V87" s="4">
        <v>255</v>
      </c>
      <c r="W87" s="4">
        <v>0.4</v>
      </c>
      <c r="X87" s="4">
        <v>0.51</v>
      </c>
      <c r="Y87" s="4">
        <v>0.5</v>
      </c>
      <c r="Z87" s="4">
        <v>2.01E-2</v>
      </c>
      <c r="AA87" s="53">
        <f t="shared" si="2"/>
        <v>206.86567164179107</v>
      </c>
      <c r="AB87" s="14">
        <f t="shared" si="3"/>
        <v>0.47000000000000003</v>
      </c>
      <c r="AC87" s="14" t="s">
        <v>235</v>
      </c>
      <c r="AD87" s="14" t="s">
        <v>235</v>
      </c>
      <c r="AE87" s="14" t="s">
        <v>235</v>
      </c>
      <c r="AF87" s="14" t="s">
        <v>235</v>
      </c>
      <c r="AG87" s="14" t="s">
        <v>235</v>
      </c>
      <c r="AH87" s="14" t="s">
        <v>235</v>
      </c>
      <c r="AI87" s="14" t="s">
        <v>235</v>
      </c>
      <c r="AJ87" s="14" t="s">
        <v>235</v>
      </c>
      <c r="AK87" s="14" t="s">
        <v>235</v>
      </c>
      <c r="AL87" s="14" t="s">
        <v>235</v>
      </c>
      <c r="AM87" s="14" t="s">
        <v>235</v>
      </c>
      <c r="AN87" s="14"/>
      <c r="AO87" s="14" t="s">
        <v>235</v>
      </c>
      <c r="AP87" s="14" t="s">
        <v>235</v>
      </c>
      <c r="AQ87" s="14" t="s">
        <v>235</v>
      </c>
      <c r="AR87" s="14" t="s">
        <v>235</v>
      </c>
      <c r="AS87" s="14" t="s">
        <v>235</v>
      </c>
      <c r="AT87" s="14" t="s">
        <v>235</v>
      </c>
      <c r="AU87" s="14" t="s">
        <v>235</v>
      </c>
      <c r="AV87" s="14" t="s">
        <v>235</v>
      </c>
      <c r="AW87" s="14" t="s">
        <v>235</v>
      </c>
      <c r="AX87" s="14" t="s">
        <v>235</v>
      </c>
      <c r="AY87" s="14" t="s">
        <v>235</v>
      </c>
      <c r="AZ87" s="14" t="s">
        <v>235</v>
      </c>
      <c r="BA87" s="14" t="s">
        <v>235</v>
      </c>
      <c r="BB87" s="14"/>
      <c r="BC87" s="7"/>
      <c r="BD87" s="14"/>
      <c r="BE87" s="14"/>
      <c r="BF87" s="14"/>
      <c r="BG87" s="14"/>
      <c r="BH87" s="14"/>
      <c r="BI87" s="14"/>
      <c r="BJ87" s="14"/>
      <c r="BK87" s="14"/>
      <c r="BL87" s="14"/>
      <c r="BM87" s="14"/>
    </row>
    <row r="88" spans="1:65" x14ac:dyDescent="0.25">
      <c r="A88" s="28">
        <v>42804</v>
      </c>
      <c r="B88" s="14" t="s">
        <v>252</v>
      </c>
      <c r="C88" s="4" t="s">
        <v>381</v>
      </c>
      <c r="D88" s="4">
        <v>96</v>
      </c>
      <c r="E88" s="7">
        <v>96</v>
      </c>
      <c r="F88" s="4" t="s">
        <v>272</v>
      </c>
      <c r="G88" s="4">
        <v>6</v>
      </c>
      <c r="H88" s="7">
        <v>96</v>
      </c>
      <c r="I88" s="7"/>
      <c r="J88" s="4">
        <v>11</v>
      </c>
      <c r="K88" s="4">
        <v>6.1130000000000004</v>
      </c>
      <c r="L88" s="4">
        <v>255</v>
      </c>
      <c r="M88" s="4">
        <v>255</v>
      </c>
      <c r="N88" s="4">
        <v>255</v>
      </c>
      <c r="O88" s="4">
        <v>13.7</v>
      </c>
      <c r="P88" s="4">
        <v>10.64</v>
      </c>
      <c r="Q88" s="4">
        <v>0.66500000000000004</v>
      </c>
      <c r="R88" s="4">
        <v>2.1659999999999999</v>
      </c>
      <c r="S88" s="4">
        <v>0.46200000000000002</v>
      </c>
      <c r="T88" s="4">
        <v>0.98699999999999999</v>
      </c>
      <c r="U88" s="4">
        <v>255</v>
      </c>
      <c r="V88" s="4">
        <v>255</v>
      </c>
      <c r="W88" s="4">
        <v>0.66</v>
      </c>
      <c r="X88" s="4">
        <v>0.84</v>
      </c>
      <c r="Y88" s="4">
        <v>0.95</v>
      </c>
      <c r="Z88" s="4">
        <v>4.7199999999999999E-2</v>
      </c>
      <c r="AA88" s="53">
        <f t="shared" si="2"/>
        <v>129.51271186440678</v>
      </c>
      <c r="AB88" s="14">
        <f t="shared" si="3"/>
        <v>0.81666666666666676</v>
      </c>
      <c r="AC88" s="14" t="s">
        <v>235</v>
      </c>
      <c r="AD88" s="14" t="s">
        <v>235</v>
      </c>
      <c r="AE88" s="14" t="s">
        <v>235</v>
      </c>
      <c r="AF88" s="14" t="s">
        <v>235</v>
      </c>
      <c r="AG88" s="14" t="s">
        <v>235</v>
      </c>
      <c r="AH88" s="14" t="s">
        <v>235</v>
      </c>
      <c r="AI88" s="14" t="s">
        <v>235</v>
      </c>
      <c r="AJ88" s="14" t="s">
        <v>235</v>
      </c>
      <c r="AK88" s="14" t="s">
        <v>235</v>
      </c>
      <c r="AL88" s="14" t="s">
        <v>235</v>
      </c>
      <c r="AM88" s="14" t="s">
        <v>235</v>
      </c>
      <c r="AN88" s="14"/>
      <c r="AO88" s="14" t="s">
        <v>235</v>
      </c>
      <c r="AP88" s="14" t="s">
        <v>235</v>
      </c>
      <c r="AQ88" s="14" t="s">
        <v>235</v>
      </c>
      <c r="AR88" s="14" t="s">
        <v>235</v>
      </c>
      <c r="AS88" s="14" t="s">
        <v>235</v>
      </c>
      <c r="AT88" s="14" t="s">
        <v>235</v>
      </c>
      <c r="AU88" s="14" t="s">
        <v>235</v>
      </c>
      <c r="AV88" s="14" t="s">
        <v>235</v>
      </c>
      <c r="AW88" s="14" t="s">
        <v>235</v>
      </c>
      <c r="AX88" s="14" t="s">
        <v>235</v>
      </c>
      <c r="AY88" s="14" t="s">
        <v>235</v>
      </c>
      <c r="AZ88" s="14" t="s">
        <v>235</v>
      </c>
      <c r="BA88" s="14" t="s">
        <v>235</v>
      </c>
      <c r="BB88" s="14"/>
      <c r="BC88" s="7"/>
      <c r="BD88" s="14"/>
      <c r="BE88" s="14"/>
      <c r="BF88" s="14"/>
      <c r="BG88" s="14"/>
      <c r="BH88" s="14"/>
      <c r="BI88" s="14"/>
      <c r="BJ88" s="14"/>
      <c r="BK88" s="14"/>
      <c r="BL88" s="14"/>
      <c r="BM88" s="14"/>
    </row>
    <row r="89" spans="1:65" x14ac:dyDescent="0.25">
      <c r="A89" s="28">
        <v>42804</v>
      </c>
      <c r="B89" s="14" t="s">
        <v>252</v>
      </c>
      <c r="C89" s="4" t="s">
        <v>381</v>
      </c>
      <c r="D89" s="4">
        <v>97</v>
      </c>
      <c r="E89" s="7">
        <v>97</v>
      </c>
      <c r="F89" s="4" t="s">
        <v>272</v>
      </c>
      <c r="G89" s="4">
        <v>6</v>
      </c>
      <c r="H89" s="7">
        <v>97</v>
      </c>
      <c r="I89" s="7"/>
      <c r="J89" s="4">
        <v>12</v>
      </c>
      <c r="K89" s="4">
        <v>11.035</v>
      </c>
      <c r="L89" s="4">
        <v>255</v>
      </c>
      <c r="M89" s="4">
        <v>255</v>
      </c>
      <c r="N89" s="4">
        <v>255</v>
      </c>
      <c r="O89" s="4">
        <v>17.814</v>
      </c>
      <c r="P89" s="4">
        <v>12.285</v>
      </c>
      <c r="Q89" s="4">
        <v>0.71399999999999997</v>
      </c>
      <c r="R89" s="4">
        <v>1.8169999999999999</v>
      </c>
      <c r="S89" s="4">
        <v>0.55000000000000004</v>
      </c>
      <c r="T89" s="4">
        <v>0.98799999999999999</v>
      </c>
      <c r="U89" s="4">
        <v>255</v>
      </c>
      <c r="V89" s="4">
        <v>255</v>
      </c>
      <c r="W89" s="4">
        <v>0.78</v>
      </c>
      <c r="X89" s="4">
        <v>1.0900000000000001</v>
      </c>
      <c r="Y89" s="4">
        <v>1.18</v>
      </c>
      <c r="Z89" s="4">
        <v>9.9500000000000005E-2</v>
      </c>
      <c r="AA89" s="53">
        <f t="shared" si="2"/>
        <v>110.90452261306532</v>
      </c>
      <c r="AB89" s="14">
        <f t="shared" si="3"/>
        <v>1.0166666666666666</v>
      </c>
      <c r="AC89" s="14" t="s">
        <v>235</v>
      </c>
      <c r="AD89" s="14" t="s">
        <v>235</v>
      </c>
      <c r="AE89" s="14" t="s">
        <v>235</v>
      </c>
      <c r="AF89" s="14" t="s">
        <v>235</v>
      </c>
      <c r="AG89" s="14" t="s">
        <v>235</v>
      </c>
      <c r="AH89" s="14" t="s">
        <v>235</v>
      </c>
      <c r="AI89" s="14" t="s">
        <v>235</v>
      </c>
      <c r="AJ89" s="14" t="s">
        <v>235</v>
      </c>
      <c r="AK89" s="14" t="s">
        <v>235</v>
      </c>
      <c r="AL89" s="14" t="s">
        <v>235</v>
      </c>
      <c r="AM89" s="14" t="s">
        <v>235</v>
      </c>
      <c r="AN89" s="14"/>
      <c r="AO89" s="14" t="s">
        <v>235</v>
      </c>
      <c r="AP89" s="14" t="s">
        <v>235</v>
      </c>
      <c r="AQ89" s="14" t="s">
        <v>235</v>
      </c>
      <c r="AR89" s="14" t="s">
        <v>235</v>
      </c>
      <c r="AS89" s="14" t="s">
        <v>235</v>
      </c>
      <c r="AT89" s="14" t="s">
        <v>235</v>
      </c>
      <c r="AU89" s="14" t="s">
        <v>235</v>
      </c>
      <c r="AV89" s="14" t="s">
        <v>235</v>
      </c>
      <c r="AW89" s="14" t="s">
        <v>235</v>
      </c>
      <c r="AX89" s="14" t="s">
        <v>235</v>
      </c>
      <c r="AY89" s="14" t="s">
        <v>235</v>
      </c>
      <c r="AZ89" s="14" t="s">
        <v>235</v>
      </c>
      <c r="BA89" s="14" t="s">
        <v>235</v>
      </c>
      <c r="BB89" s="14"/>
      <c r="BC89" s="7"/>
      <c r="BD89" s="14"/>
      <c r="BE89" s="14"/>
      <c r="BF89" s="14"/>
      <c r="BG89" s="14"/>
      <c r="BH89" s="14"/>
      <c r="BI89" s="14"/>
      <c r="BJ89" s="14"/>
      <c r="BK89" s="14"/>
      <c r="BL89" s="14"/>
      <c r="BM89" s="14"/>
    </row>
    <row r="90" spans="1:65" x14ac:dyDescent="0.25">
      <c r="A90" s="28">
        <v>42804</v>
      </c>
      <c r="B90" s="14" t="s">
        <v>252</v>
      </c>
      <c r="C90" s="4" t="s">
        <v>381</v>
      </c>
      <c r="D90" s="4">
        <v>98</v>
      </c>
      <c r="E90" s="7">
        <v>98</v>
      </c>
      <c r="F90" s="4" t="s">
        <v>272</v>
      </c>
      <c r="G90" s="4">
        <v>6</v>
      </c>
      <c r="H90" s="7">
        <v>98</v>
      </c>
      <c r="I90" s="7"/>
      <c r="J90" s="4">
        <v>13</v>
      </c>
      <c r="K90" s="4">
        <v>12.364000000000001</v>
      </c>
      <c r="L90" s="4">
        <v>255</v>
      </c>
      <c r="M90" s="4">
        <v>255</v>
      </c>
      <c r="N90" s="4">
        <v>255</v>
      </c>
      <c r="O90" s="4">
        <v>8.2249999999999996</v>
      </c>
      <c r="P90" s="4">
        <v>16.317</v>
      </c>
      <c r="Q90" s="4">
        <v>0.114</v>
      </c>
      <c r="R90" s="4">
        <v>11.742000000000001</v>
      </c>
      <c r="S90" s="4">
        <v>8.5000000000000006E-2</v>
      </c>
      <c r="T90" s="4">
        <v>0.74099999999999999</v>
      </c>
      <c r="U90" s="4">
        <v>255</v>
      </c>
      <c r="V90" s="4">
        <v>255</v>
      </c>
      <c r="W90" s="4">
        <v>0.45</v>
      </c>
      <c r="X90" s="4">
        <v>0.66</v>
      </c>
      <c r="Y90" s="4">
        <v>0.87</v>
      </c>
      <c r="Z90" s="4">
        <v>7.46E-2</v>
      </c>
      <c r="AA90" s="53">
        <f t="shared" si="2"/>
        <v>165.73726541554961</v>
      </c>
      <c r="AB90" s="14">
        <f t="shared" si="3"/>
        <v>0.66</v>
      </c>
      <c r="AC90" s="14" t="s">
        <v>235</v>
      </c>
      <c r="AD90" s="14" t="s">
        <v>235</v>
      </c>
      <c r="AE90" s="14" t="s">
        <v>235</v>
      </c>
      <c r="AF90" s="14" t="s">
        <v>235</v>
      </c>
      <c r="AG90" s="14" t="s">
        <v>235</v>
      </c>
      <c r="AH90" s="14" t="s">
        <v>235</v>
      </c>
      <c r="AI90" s="14" t="s">
        <v>235</v>
      </c>
      <c r="AJ90" s="14" t="s">
        <v>235</v>
      </c>
      <c r="AK90" s="14" t="s">
        <v>235</v>
      </c>
      <c r="AL90" s="14" t="s">
        <v>235</v>
      </c>
      <c r="AM90" s="14" t="s">
        <v>235</v>
      </c>
      <c r="AN90" s="14"/>
      <c r="AO90" s="14" t="s">
        <v>235</v>
      </c>
      <c r="AP90" s="14" t="s">
        <v>235</v>
      </c>
      <c r="AQ90" s="14" t="s">
        <v>235</v>
      </c>
      <c r="AR90" s="14" t="s">
        <v>235</v>
      </c>
      <c r="AS90" s="14" t="s">
        <v>235</v>
      </c>
      <c r="AT90" s="14" t="s">
        <v>235</v>
      </c>
      <c r="AU90" s="14" t="s">
        <v>235</v>
      </c>
      <c r="AV90" s="14" t="s">
        <v>235</v>
      </c>
      <c r="AW90" s="14" t="s">
        <v>235</v>
      </c>
      <c r="AX90" s="14" t="s">
        <v>235</v>
      </c>
      <c r="AY90" s="14" t="s">
        <v>235</v>
      </c>
      <c r="AZ90" s="14" t="s">
        <v>235</v>
      </c>
      <c r="BA90" s="14" t="s">
        <v>235</v>
      </c>
      <c r="BB90" s="14"/>
      <c r="BC90" s="7"/>
      <c r="BD90" s="14"/>
      <c r="BE90" s="14"/>
      <c r="BF90" s="14"/>
      <c r="BG90" s="14"/>
      <c r="BH90" s="14"/>
      <c r="BI90" s="14"/>
      <c r="BJ90" s="14"/>
      <c r="BK90" s="14"/>
      <c r="BL90" s="14"/>
      <c r="BM90" s="14"/>
    </row>
    <row r="91" spans="1:65" x14ac:dyDescent="0.25">
      <c r="A91" s="28">
        <v>42804</v>
      </c>
      <c r="B91" s="14" t="s">
        <v>252</v>
      </c>
      <c r="C91" s="4" t="s">
        <v>381</v>
      </c>
      <c r="D91" s="4">
        <v>99</v>
      </c>
      <c r="E91" s="7">
        <v>99</v>
      </c>
      <c r="F91" s="4" t="s">
        <v>272</v>
      </c>
      <c r="G91" s="4">
        <v>6</v>
      </c>
      <c r="H91" s="7">
        <v>99</v>
      </c>
      <c r="I91" s="7"/>
      <c r="J91" s="4">
        <v>14</v>
      </c>
      <c r="K91" s="4">
        <v>15.145</v>
      </c>
      <c r="L91" s="4">
        <v>255</v>
      </c>
      <c r="M91" s="4">
        <v>255</v>
      </c>
      <c r="N91" s="4">
        <v>255</v>
      </c>
      <c r="O91" s="4">
        <v>9.5980000000000008</v>
      </c>
      <c r="P91" s="4">
        <v>19.613</v>
      </c>
      <c r="Q91" s="4">
        <v>0.123</v>
      </c>
      <c r="R91" s="4">
        <v>13.946</v>
      </c>
      <c r="S91" s="4">
        <v>7.1999999999999995E-2</v>
      </c>
      <c r="T91" s="4">
        <v>0.78700000000000003</v>
      </c>
      <c r="U91" s="4">
        <v>255</v>
      </c>
      <c r="V91" s="4">
        <v>255</v>
      </c>
      <c r="W91" s="4">
        <v>0.45</v>
      </c>
      <c r="X91" s="4">
        <v>0.73</v>
      </c>
      <c r="Y91" s="4">
        <v>0.86</v>
      </c>
      <c r="Z91" s="4">
        <v>0.1028</v>
      </c>
      <c r="AA91" s="53">
        <f t="shared" si="2"/>
        <v>147.32490272373539</v>
      </c>
      <c r="AB91" s="14">
        <f t="shared" si="3"/>
        <v>0.68</v>
      </c>
      <c r="AC91" s="14" t="s">
        <v>235</v>
      </c>
      <c r="AD91" s="14" t="s">
        <v>235</v>
      </c>
      <c r="AE91" s="14" t="s">
        <v>235</v>
      </c>
      <c r="AF91" s="14" t="s">
        <v>235</v>
      </c>
      <c r="AG91" s="14" t="s">
        <v>235</v>
      </c>
      <c r="AH91" s="14" t="s">
        <v>235</v>
      </c>
      <c r="AI91" s="14" t="s">
        <v>235</v>
      </c>
      <c r="AJ91" s="14" t="s">
        <v>235</v>
      </c>
      <c r="AK91" s="14" t="s">
        <v>235</v>
      </c>
      <c r="AL91" s="14" t="s">
        <v>235</v>
      </c>
      <c r="AM91" s="14" t="s">
        <v>235</v>
      </c>
      <c r="AN91" s="14"/>
      <c r="AO91" s="14" t="s">
        <v>235</v>
      </c>
      <c r="AP91" s="14" t="s">
        <v>235</v>
      </c>
      <c r="AQ91" s="14" t="s">
        <v>235</v>
      </c>
      <c r="AR91" s="14" t="s">
        <v>235</v>
      </c>
      <c r="AS91" s="14" t="s">
        <v>235</v>
      </c>
      <c r="AT91" s="14" t="s">
        <v>235</v>
      </c>
      <c r="AU91" s="14" t="s">
        <v>235</v>
      </c>
      <c r="AV91" s="14" t="s">
        <v>235</v>
      </c>
      <c r="AW91" s="14" t="s">
        <v>235</v>
      </c>
      <c r="AX91" s="14" t="s">
        <v>235</v>
      </c>
      <c r="AY91" s="14" t="s">
        <v>235</v>
      </c>
      <c r="AZ91" s="14" t="s">
        <v>235</v>
      </c>
      <c r="BA91" s="14" t="s">
        <v>235</v>
      </c>
      <c r="BB91" s="14"/>
      <c r="BC91" s="7"/>
      <c r="BD91" s="14"/>
      <c r="BE91" s="14"/>
      <c r="BF91" s="14"/>
      <c r="BG91" s="14"/>
      <c r="BH91" s="14"/>
      <c r="BI91" s="14"/>
      <c r="BJ91" s="14"/>
      <c r="BK91" s="14"/>
      <c r="BL91" s="14"/>
      <c r="BM91" s="14"/>
    </row>
    <row r="92" spans="1:65" x14ac:dyDescent="0.25">
      <c r="A92" s="28">
        <v>42804</v>
      </c>
      <c r="B92" s="14" t="s">
        <v>252</v>
      </c>
      <c r="C92" s="4" t="s">
        <v>381</v>
      </c>
      <c r="D92" s="4">
        <v>100</v>
      </c>
      <c r="E92" s="7">
        <v>100</v>
      </c>
      <c r="F92" s="4" t="s">
        <v>272</v>
      </c>
      <c r="G92" s="4">
        <v>6</v>
      </c>
      <c r="H92" s="7">
        <v>100</v>
      </c>
      <c r="I92" s="7"/>
      <c r="J92" s="4">
        <v>7</v>
      </c>
      <c r="K92" s="4">
        <v>18.521999999999998</v>
      </c>
      <c r="L92" s="4">
        <v>255</v>
      </c>
      <c r="M92" s="4">
        <v>255</v>
      </c>
      <c r="N92" s="4">
        <v>255</v>
      </c>
      <c r="O92" s="4">
        <v>6.8049999999999997</v>
      </c>
      <c r="P92" s="4">
        <v>15.257</v>
      </c>
      <c r="Q92" s="4">
        <v>9.7000000000000003E-2</v>
      </c>
      <c r="R92" s="4">
        <v>20.783999999999999</v>
      </c>
      <c r="S92" s="4">
        <v>4.8000000000000001E-2</v>
      </c>
      <c r="T92" s="4">
        <v>0.90200000000000002</v>
      </c>
      <c r="U92" s="4">
        <v>255</v>
      </c>
      <c r="V92" s="4">
        <v>255</v>
      </c>
      <c r="W92" s="4">
        <v>0.56999999999999995</v>
      </c>
      <c r="X92" s="4">
        <v>0.71</v>
      </c>
      <c r="Y92" s="4">
        <v>0.91</v>
      </c>
      <c r="Z92" s="4">
        <v>0.14410000000000001</v>
      </c>
      <c r="AA92" s="53">
        <f t="shared" si="2"/>
        <v>128.53573907009019</v>
      </c>
      <c r="AB92" s="14">
        <f t="shared" si="3"/>
        <v>0.73</v>
      </c>
      <c r="AC92" s="14" t="s">
        <v>235</v>
      </c>
      <c r="AD92" s="14" t="s">
        <v>235</v>
      </c>
      <c r="AE92" s="14" t="s">
        <v>235</v>
      </c>
      <c r="AF92" s="14" t="s">
        <v>235</v>
      </c>
      <c r="AG92" s="14" t="s">
        <v>235</v>
      </c>
      <c r="AH92" s="14" t="s">
        <v>235</v>
      </c>
      <c r="AI92" s="14" t="s">
        <v>235</v>
      </c>
      <c r="AJ92" s="14" t="s">
        <v>235</v>
      </c>
      <c r="AK92" s="14" t="s">
        <v>235</v>
      </c>
      <c r="AL92" s="14" t="s">
        <v>235</v>
      </c>
      <c r="AM92" s="14" t="s">
        <v>235</v>
      </c>
      <c r="AN92" s="14"/>
      <c r="AO92" s="14" t="s">
        <v>235</v>
      </c>
      <c r="AP92" s="14" t="s">
        <v>235</v>
      </c>
      <c r="AQ92" s="14" t="s">
        <v>235</v>
      </c>
      <c r="AR92" s="14" t="s">
        <v>235</v>
      </c>
      <c r="AS92" s="14" t="s">
        <v>235</v>
      </c>
      <c r="AT92" s="14" t="s">
        <v>235</v>
      </c>
      <c r="AU92" s="14" t="s">
        <v>235</v>
      </c>
      <c r="AV92" s="14" t="s">
        <v>235</v>
      </c>
      <c r="AW92" s="14" t="s">
        <v>235</v>
      </c>
      <c r="AX92" s="14" t="s">
        <v>235</v>
      </c>
      <c r="AY92" s="14" t="s">
        <v>235</v>
      </c>
      <c r="AZ92" s="14" t="s">
        <v>235</v>
      </c>
      <c r="BA92" s="14" t="s">
        <v>235</v>
      </c>
      <c r="BB92" s="14"/>
      <c r="BC92" s="7"/>
      <c r="BD92" s="14"/>
      <c r="BE92" s="14"/>
      <c r="BF92" s="14"/>
      <c r="BG92" s="14"/>
      <c r="BH92" s="14"/>
      <c r="BI92" s="14"/>
      <c r="BJ92" s="14"/>
      <c r="BK92" s="14"/>
      <c r="BL92" s="14"/>
      <c r="BM92" s="14"/>
    </row>
    <row r="93" spans="1:65" x14ac:dyDescent="0.25">
      <c r="A93" s="28">
        <v>42804</v>
      </c>
      <c r="B93" s="14" t="s">
        <v>252</v>
      </c>
      <c r="C93" s="4" t="s">
        <v>381</v>
      </c>
      <c r="D93" s="4">
        <v>101</v>
      </c>
      <c r="E93" s="7">
        <v>101</v>
      </c>
      <c r="F93" s="4" t="s">
        <v>272</v>
      </c>
      <c r="G93" s="4">
        <v>6</v>
      </c>
      <c r="H93" s="7">
        <v>101</v>
      </c>
      <c r="I93" s="7"/>
      <c r="J93" s="4">
        <v>15</v>
      </c>
      <c r="K93" s="4">
        <v>1.9239999999999999</v>
      </c>
      <c r="L93" s="4">
        <v>255</v>
      </c>
      <c r="M93" s="4">
        <v>255</v>
      </c>
      <c r="N93" s="4">
        <v>255</v>
      </c>
      <c r="O93" s="4">
        <v>3.17</v>
      </c>
      <c r="P93" s="4">
        <v>23.815999999999999</v>
      </c>
      <c r="Q93" s="4">
        <v>0.70599999999999996</v>
      </c>
      <c r="R93" s="4">
        <v>1.821</v>
      </c>
      <c r="S93" s="4">
        <v>0.54900000000000004</v>
      </c>
      <c r="T93" s="4">
        <v>0.97499999999999998</v>
      </c>
      <c r="U93" s="4">
        <v>255</v>
      </c>
      <c r="V93" s="4">
        <v>255</v>
      </c>
      <c r="W93" s="4">
        <v>0.55000000000000004</v>
      </c>
      <c r="X93" s="4">
        <v>0.77</v>
      </c>
      <c r="Y93" s="4">
        <v>0.68</v>
      </c>
      <c r="Z93" s="4">
        <v>1.11E-2</v>
      </c>
      <c r="AA93" s="53">
        <f t="shared" si="2"/>
        <v>173.33333333333331</v>
      </c>
      <c r="AB93" s="14">
        <f t="shared" si="3"/>
        <v>0.66666666666666663</v>
      </c>
      <c r="AC93" s="14" t="s">
        <v>235</v>
      </c>
      <c r="AD93" s="14" t="s">
        <v>235</v>
      </c>
      <c r="AE93" s="14" t="s">
        <v>235</v>
      </c>
      <c r="AF93" s="14" t="s">
        <v>235</v>
      </c>
      <c r="AG93" s="14" t="s">
        <v>235</v>
      </c>
      <c r="AH93" s="14" t="s">
        <v>235</v>
      </c>
      <c r="AI93" s="14" t="s">
        <v>235</v>
      </c>
      <c r="AJ93" s="14" t="s">
        <v>235</v>
      </c>
      <c r="AK93" s="14" t="s">
        <v>235</v>
      </c>
      <c r="AL93" s="14" t="s">
        <v>235</v>
      </c>
      <c r="AM93" s="14" t="s">
        <v>235</v>
      </c>
      <c r="AN93" s="14"/>
      <c r="AO93" s="14" t="s">
        <v>235</v>
      </c>
      <c r="AP93" s="14" t="s">
        <v>235</v>
      </c>
      <c r="AQ93" s="14" t="s">
        <v>235</v>
      </c>
      <c r="AR93" s="14" t="s">
        <v>235</v>
      </c>
      <c r="AS93" s="14" t="s">
        <v>235</v>
      </c>
      <c r="AT93" s="14" t="s">
        <v>235</v>
      </c>
      <c r="AU93" s="14" t="s">
        <v>235</v>
      </c>
      <c r="AV93" s="14" t="s">
        <v>235</v>
      </c>
      <c r="AW93" s="14" t="s">
        <v>235</v>
      </c>
      <c r="AX93" s="14" t="s">
        <v>235</v>
      </c>
      <c r="AY93" s="14" t="s">
        <v>235</v>
      </c>
      <c r="AZ93" s="14" t="s">
        <v>235</v>
      </c>
      <c r="BA93" s="14" t="s">
        <v>235</v>
      </c>
      <c r="BB93" s="14"/>
      <c r="BC93" s="7"/>
      <c r="BD93" s="14"/>
      <c r="BE93" s="14"/>
      <c r="BF93" s="14"/>
      <c r="BG93" s="14"/>
      <c r="BH93" s="14"/>
      <c r="BI93" s="14"/>
      <c r="BJ93" s="14"/>
      <c r="BK93" s="14"/>
      <c r="BL93" s="14"/>
      <c r="BM93" s="14"/>
    </row>
    <row r="94" spans="1:65" x14ac:dyDescent="0.25">
      <c r="A94" s="28">
        <v>42804</v>
      </c>
      <c r="B94" s="14" t="s">
        <v>252</v>
      </c>
      <c r="C94" s="4" t="s">
        <v>381</v>
      </c>
      <c r="D94" s="4">
        <v>102</v>
      </c>
      <c r="E94" s="7">
        <v>102</v>
      </c>
      <c r="F94" s="4" t="s">
        <v>285</v>
      </c>
      <c r="G94" s="4">
        <v>3</v>
      </c>
      <c r="H94" s="7">
        <v>102</v>
      </c>
      <c r="I94" s="7"/>
      <c r="J94" s="4">
        <v>1</v>
      </c>
      <c r="K94" s="4">
        <v>5.3769999999999998</v>
      </c>
      <c r="L94" s="4">
        <v>255</v>
      </c>
      <c r="M94" s="4">
        <v>255</v>
      </c>
      <c r="N94" s="4">
        <v>255</v>
      </c>
      <c r="O94" s="4">
        <v>4.2350000000000003</v>
      </c>
      <c r="P94" s="4">
        <v>2.9220000000000002</v>
      </c>
      <c r="Q94" s="4">
        <v>0.621</v>
      </c>
      <c r="R94" s="4">
        <v>2.411</v>
      </c>
      <c r="S94" s="4">
        <v>0.41499999999999998</v>
      </c>
      <c r="T94" s="4">
        <v>0.98599999999999999</v>
      </c>
      <c r="U94" s="4">
        <v>255</v>
      </c>
      <c r="V94" s="4">
        <v>255</v>
      </c>
      <c r="W94" s="4">
        <v>0.49</v>
      </c>
      <c r="X94" s="4">
        <v>0.63</v>
      </c>
      <c r="Y94" s="4">
        <v>0.66</v>
      </c>
      <c r="Z94" s="4">
        <v>1.9199999999999998E-2</v>
      </c>
      <c r="AA94" s="53">
        <f t="shared" si="2"/>
        <v>280.05208333333337</v>
      </c>
      <c r="AB94" s="14">
        <f t="shared" si="3"/>
        <v>0.59333333333333338</v>
      </c>
      <c r="AC94" s="14" t="s">
        <v>235</v>
      </c>
      <c r="AD94" s="14" t="s">
        <v>235</v>
      </c>
      <c r="AE94" s="14" t="s">
        <v>235</v>
      </c>
      <c r="AF94" s="14" t="s">
        <v>235</v>
      </c>
      <c r="AG94" s="14" t="s">
        <v>235</v>
      </c>
      <c r="AH94" s="14" t="s">
        <v>235</v>
      </c>
      <c r="AI94" s="14" t="s">
        <v>235</v>
      </c>
      <c r="AJ94" s="14" t="s">
        <v>235</v>
      </c>
      <c r="AK94" s="14" t="s">
        <v>235</v>
      </c>
      <c r="AL94" s="14" t="s">
        <v>235</v>
      </c>
      <c r="AM94" s="14" t="s">
        <v>235</v>
      </c>
      <c r="AN94" s="14"/>
      <c r="AO94" s="14" t="s">
        <v>235</v>
      </c>
      <c r="AP94" s="14" t="s">
        <v>235</v>
      </c>
      <c r="AQ94" s="14" t="s">
        <v>235</v>
      </c>
      <c r="AR94" s="14" t="s">
        <v>235</v>
      </c>
      <c r="AS94" s="14" t="s">
        <v>235</v>
      </c>
      <c r="AT94" s="14" t="s">
        <v>235</v>
      </c>
      <c r="AU94" s="14" t="s">
        <v>235</v>
      </c>
      <c r="AV94" s="14" t="s">
        <v>235</v>
      </c>
      <c r="AW94" s="14" t="s">
        <v>235</v>
      </c>
      <c r="AX94" s="14" t="s">
        <v>235</v>
      </c>
      <c r="AY94" s="14" t="s">
        <v>235</v>
      </c>
      <c r="AZ94" s="14" t="s">
        <v>235</v>
      </c>
      <c r="BA94" s="14" t="s">
        <v>235</v>
      </c>
      <c r="BB94" s="14"/>
      <c r="BC94" s="7"/>
      <c r="BD94" s="14"/>
      <c r="BE94" s="14"/>
      <c r="BF94" s="14"/>
      <c r="BG94" s="14"/>
      <c r="BH94" s="14"/>
      <c r="BI94" s="14"/>
      <c r="BJ94" s="14"/>
      <c r="BK94" s="14"/>
      <c r="BL94" s="14"/>
      <c r="BM94" s="14"/>
    </row>
    <row r="95" spans="1:65" x14ac:dyDescent="0.25">
      <c r="A95" s="28">
        <v>42804</v>
      </c>
      <c r="B95" s="14" t="s">
        <v>252</v>
      </c>
      <c r="C95" s="4" t="s">
        <v>381</v>
      </c>
      <c r="D95" s="4">
        <v>104</v>
      </c>
      <c r="E95" s="7">
        <v>104</v>
      </c>
      <c r="F95" s="4" t="s">
        <v>285</v>
      </c>
      <c r="G95" s="4">
        <v>3</v>
      </c>
      <c r="H95" s="7">
        <v>104</v>
      </c>
      <c r="I95" s="7"/>
      <c r="J95" s="4">
        <v>2</v>
      </c>
      <c r="K95" s="4">
        <v>1.466</v>
      </c>
      <c r="L95" s="4">
        <v>255</v>
      </c>
      <c r="M95" s="4">
        <v>255</v>
      </c>
      <c r="N95" s="4">
        <v>255</v>
      </c>
      <c r="O95" s="4">
        <v>7.9349999999999996</v>
      </c>
      <c r="P95" s="4">
        <v>2.5379999999999998</v>
      </c>
      <c r="Q95" s="4">
        <v>0.40300000000000002</v>
      </c>
      <c r="R95" s="4">
        <v>4.218</v>
      </c>
      <c r="S95" s="4">
        <v>0.23699999999999999</v>
      </c>
      <c r="T95" s="4">
        <v>0.96799999999999997</v>
      </c>
      <c r="U95" s="4">
        <v>255</v>
      </c>
      <c r="V95" s="4">
        <v>255</v>
      </c>
      <c r="W95" s="4">
        <v>0.37</v>
      </c>
      <c r="X95" s="4">
        <v>0.51</v>
      </c>
      <c r="Y95" s="4">
        <v>0.61</v>
      </c>
      <c r="Z95" s="4">
        <v>8.5000000000000006E-3</v>
      </c>
      <c r="AA95" s="53">
        <f t="shared" si="2"/>
        <v>172.47058823529409</v>
      </c>
      <c r="AB95" s="14">
        <f t="shared" si="3"/>
        <v>0.49666666666666665</v>
      </c>
      <c r="AC95" s="14" t="s">
        <v>235</v>
      </c>
      <c r="AD95" s="14" t="s">
        <v>235</v>
      </c>
      <c r="AE95" s="14" t="s">
        <v>235</v>
      </c>
      <c r="AF95" s="14" t="s">
        <v>235</v>
      </c>
      <c r="AG95" s="14" t="s">
        <v>235</v>
      </c>
      <c r="AH95" s="14" t="s">
        <v>235</v>
      </c>
      <c r="AI95" s="14" t="s">
        <v>235</v>
      </c>
      <c r="AJ95" s="14" t="s">
        <v>235</v>
      </c>
      <c r="AK95" s="14" t="s">
        <v>235</v>
      </c>
      <c r="AL95" s="14" t="s">
        <v>235</v>
      </c>
      <c r="AM95" s="14" t="s">
        <v>235</v>
      </c>
      <c r="AN95" s="14"/>
      <c r="AO95" s="14" t="s">
        <v>235</v>
      </c>
      <c r="AP95" s="14" t="s">
        <v>235</v>
      </c>
      <c r="AQ95" s="14" t="s">
        <v>235</v>
      </c>
      <c r="AR95" s="14" t="s">
        <v>235</v>
      </c>
      <c r="AS95" s="14" t="s">
        <v>235</v>
      </c>
      <c r="AT95" s="14" t="s">
        <v>235</v>
      </c>
      <c r="AU95" s="14" t="s">
        <v>235</v>
      </c>
      <c r="AV95" s="14" t="s">
        <v>235</v>
      </c>
      <c r="AW95" s="14" t="s">
        <v>235</v>
      </c>
      <c r="AX95" s="14" t="s">
        <v>235</v>
      </c>
      <c r="AY95" s="14" t="s">
        <v>235</v>
      </c>
      <c r="AZ95" s="14" t="s">
        <v>235</v>
      </c>
      <c r="BA95" s="14" t="s">
        <v>235</v>
      </c>
      <c r="BB95" s="14"/>
      <c r="BC95" s="7"/>
      <c r="BD95" s="14"/>
      <c r="BE95" s="14"/>
      <c r="BF95" s="14"/>
      <c r="BG95" s="14"/>
      <c r="BH95" s="14"/>
      <c r="BI95" s="14"/>
      <c r="BJ95" s="14"/>
      <c r="BK95" s="14"/>
      <c r="BL95" s="14"/>
      <c r="BM95" s="14"/>
    </row>
    <row r="96" spans="1:65" x14ac:dyDescent="0.25">
      <c r="A96" s="28">
        <v>42804</v>
      </c>
      <c r="B96" s="14" t="s">
        <v>252</v>
      </c>
      <c r="C96" s="4" t="s">
        <v>381</v>
      </c>
      <c r="D96" s="4">
        <v>105</v>
      </c>
      <c r="E96" s="7">
        <v>105</v>
      </c>
      <c r="F96" s="4" t="s">
        <v>285</v>
      </c>
      <c r="G96" s="4">
        <v>3</v>
      </c>
      <c r="H96" s="7">
        <v>105</v>
      </c>
      <c r="I96" s="7"/>
      <c r="J96" s="4">
        <v>3</v>
      </c>
      <c r="K96" s="4">
        <v>6.6360000000000001</v>
      </c>
      <c r="L96" s="4">
        <v>255</v>
      </c>
      <c r="M96" s="4">
        <v>255</v>
      </c>
      <c r="N96" s="4">
        <v>255</v>
      </c>
      <c r="O96" s="4">
        <v>11.784000000000001</v>
      </c>
      <c r="P96" s="4">
        <v>2.7629999999999999</v>
      </c>
      <c r="Q96" s="4">
        <v>0.66300000000000003</v>
      </c>
      <c r="R96" s="4">
        <v>2.0819999999999999</v>
      </c>
      <c r="S96" s="4">
        <v>0.48</v>
      </c>
      <c r="T96" s="4">
        <v>0.97699999999999998</v>
      </c>
      <c r="U96" s="4">
        <v>255</v>
      </c>
      <c r="V96" s="4">
        <v>255</v>
      </c>
      <c r="W96" s="4">
        <v>0.68</v>
      </c>
      <c r="X96" s="4">
        <v>0.99</v>
      </c>
      <c r="Y96" s="4">
        <v>1.1599999999999999</v>
      </c>
      <c r="Z96" s="4">
        <v>5.3199999999999997E-2</v>
      </c>
      <c r="AA96" s="53">
        <f t="shared" si="2"/>
        <v>124.73684210526316</v>
      </c>
      <c r="AB96" s="14">
        <f t="shared" si="3"/>
        <v>0.94333333333333336</v>
      </c>
      <c r="AC96" s="14" t="s">
        <v>235</v>
      </c>
      <c r="AD96" s="14" t="s">
        <v>235</v>
      </c>
      <c r="AE96" s="14" t="s">
        <v>235</v>
      </c>
      <c r="AF96" s="14" t="s">
        <v>235</v>
      </c>
      <c r="AG96" s="14" t="s">
        <v>235</v>
      </c>
      <c r="AH96" s="14" t="s">
        <v>235</v>
      </c>
      <c r="AI96" s="14" t="s">
        <v>235</v>
      </c>
      <c r="AJ96" s="14" t="s">
        <v>235</v>
      </c>
      <c r="AK96" s="14" t="s">
        <v>235</v>
      </c>
      <c r="AL96" s="14" t="s">
        <v>235</v>
      </c>
      <c r="AM96" s="14" t="s">
        <v>235</v>
      </c>
      <c r="AN96" s="14"/>
      <c r="AO96" s="14" t="s">
        <v>235</v>
      </c>
      <c r="AP96" s="14" t="s">
        <v>235</v>
      </c>
      <c r="AQ96" s="14" t="s">
        <v>235</v>
      </c>
      <c r="AR96" s="14" t="s">
        <v>235</v>
      </c>
      <c r="AS96" s="14" t="s">
        <v>235</v>
      </c>
      <c r="AT96" s="14" t="s">
        <v>235</v>
      </c>
      <c r="AU96" s="14" t="s">
        <v>235</v>
      </c>
      <c r="AV96" s="14" t="s">
        <v>235</v>
      </c>
      <c r="AW96" s="14" t="s">
        <v>235</v>
      </c>
      <c r="AX96" s="14" t="s">
        <v>235</v>
      </c>
      <c r="AY96" s="14" t="s">
        <v>235</v>
      </c>
      <c r="AZ96" s="14" t="s">
        <v>235</v>
      </c>
      <c r="BA96" s="14" t="s">
        <v>235</v>
      </c>
      <c r="BB96" s="14"/>
      <c r="BC96" s="7"/>
      <c r="BD96" s="14"/>
      <c r="BE96" s="14"/>
      <c r="BF96" s="14"/>
      <c r="BG96" s="14"/>
      <c r="BH96" s="14"/>
      <c r="BI96" s="14"/>
      <c r="BJ96" s="14"/>
      <c r="BK96" s="14"/>
      <c r="BL96" s="14"/>
      <c r="BM96" s="14"/>
    </row>
    <row r="97" spans="1:65" x14ac:dyDescent="0.25">
      <c r="A97" s="28">
        <v>42804</v>
      </c>
      <c r="B97" s="14" t="s">
        <v>252</v>
      </c>
      <c r="C97" s="4" t="s">
        <v>381</v>
      </c>
      <c r="D97" s="4">
        <v>106</v>
      </c>
      <c r="E97" s="7">
        <v>106</v>
      </c>
      <c r="F97" s="4" t="s">
        <v>285</v>
      </c>
      <c r="G97" s="4">
        <v>3</v>
      </c>
      <c r="H97" s="7">
        <v>106</v>
      </c>
      <c r="I97" s="7"/>
      <c r="J97" s="4">
        <v>4</v>
      </c>
      <c r="K97" s="4">
        <v>1.5289999999999999</v>
      </c>
      <c r="L97" s="4">
        <v>255</v>
      </c>
      <c r="M97" s="4">
        <v>255</v>
      </c>
      <c r="N97" s="4">
        <v>255</v>
      </c>
      <c r="O97" s="4">
        <v>14.805999999999999</v>
      </c>
      <c r="P97" s="4">
        <v>2.2789999999999999</v>
      </c>
      <c r="Q97" s="4">
        <v>0.45700000000000002</v>
      </c>
      <c r="R97" s="4">
        <v>3.7650000000000001</v>
      </c>
      <c r="S97" s="4">
        <v>0.26600000000000001</v>
      </c>
      <c r="T97" s="4">
        <v>0.96899999999999997</v>
      </c>
      <c r="U97" s="4">
        <v>255</v>
      </c>
      <c r="V97" s="4">
        <v>255</v>
      </c>
      <c r="W97" s="4">
        <v>0.5</v>
      </c>
      <c r="X97" s="4">
        <v>0.67</v>
      </c>
      <c r="Y97" s="4">
        <v>0.53</v>
      </c>
      <c r="Z97" s="4">
        <v>1.2999999999999999E-2</v>
      </c>
      <c r="AA97" s="53">
        <f t="shared" si="2"/>
        <v>117.61538461538461</v>
      </c>
      <c r="AB97" s="14">
        <f t="shared" si="3"/>
        <v>0.56666666666666665</v>
      </c>
      <c r="AC97" s="14" t="s">
        <v>235</v>
      </c>
      <c r="AD97" s="14" t="s">
        <v>235</v>
      </c>
      <c r="AE97" s="14" t="s">
        <v>235</v>
      </c>
      <c r="AF97" s="14" t="s">
        <v>235</v>
      </c>
      <c r="AG97" s="14" t="s">
        <v>235</v>
      </c>
      <c r="AH97" s="14" t="s">
        <v>235</v>
      </c>
      <c r="AI97" s="14" t="s">
        <v>235</v>
      </c>
      <c r="AJ97" s="14" t="s">
        <v>235</v>
      </c>
      <c r="AK97" s="14" t="s">
        <v>235</v>
      </c>
      <c r="AL97" s="14" t="s">
        <v>235</v>
      </c>
      <c r="AM97" s="14" t="s">
        <v>235</v>
      </c>
      <c r="AN97" s="14"/>
      <c r="AO97" s="14" t="s">
        <v>235</v>
      </c>
      <c r="AP97" s="14" t="s">
        <v>235</v>
      </c>
      <c r="AQ97" s="14" t="s">
        <v>235</v>
      </c>
      <c r="AR97" s="14" t="s">
        <v>235</v>
      </c>
      <c r="AS97" s="14" t="s">
        <v>235</v>
      </c>
      <c r="AT97" s="14" t="s">
        <v>235</v>
      </c>
      <c r="AU97" s="14" t="s">
        <v>235</v>
      </c>
      <c r="AV97" s="14" t="s">
        <v>235</v>
      </c>
      <c r="AW97" s="14" t="s">
        <v>235</v>
      </c>
      <c r="AX97" s="14" t="s">
        <v>235</v>
      </c>
      <c r="AY97" s="14" t="s">
        <v>235</v>
      </c>
      <c r="AZ97" s="14" t="s">
        <v>235</v>
      </c>
      <c r="BA97" s="14" t="s">
        <v>235</v>
      </c>
      <c r="BB97" s="14"/>
      <c r="BC97" s="7"/>
      <c r="BD97" s="14"/>
      <c r="BE97" s="14"/>
      <c r="BF97" s="14"/>
      <c r="BG97" s="14"/>
      <c r="BH97" s="14"/>
      <c r="BI97" s="14"/>
      <c r="BJ97" s="14"/>
      <c r="BK97" s="14"/>
      <c r="BL97" s="14"/>
      <c r="BM97" s="14"/>
    </row>
    <row r="98" spans="1:65" x14ac:dyDescent="0.25">
      <c r="A98" s="28">
        <v>42804</v>
      </c>
      <c r="B98" s="14" t="s">
        <v>252</v>
      </c>
      <c r="C98" s="4" t="s">
        <v>381</v>
      </c>
      <c r="D98" s="4">
        <v>107</v>
      </c>
      <c r="E98" s="7">
        <v>107</v>
      </c>
      <c r="F98" s="4" t="s">
        <v>285</v>
      </c>
      <c r="G98" s="4">
        <v>3</v>
      </c>
      <c r="H98" s="7">
        <v>107</v>
      </c>
      <c r="I98" s="7"/>
      <c r="J98" s="4">
        <v>5</v>
      </c>
      <c r="K98" s="4">
        <v>0.113</v>
      </c>
      <c r="L98" s="4">
        <v>255</v>
      </c>
      <c r="M98" s="4">
        <v>255</v>
      </c>
      <c r="N98" s="4">
        <v>255</v>
      </c>
      <c r="O98" s="4">
        <v>18.327000000000002</v>
      </c>
      <c r="P98" s="4">
        <v>0.91400000000000003</v>
      </c>
      <c r="Q98" s="4">
        <v>0.30499999999999999</v>
      </c>
      <c r="R98" s="4">
        <v>2.7069999999999999</v>
      </c>
      <c r="S98" s="4">
        <v>0.36899999999999999</v>
      </c>
      <c r="T98" s="4">
        <v>0.71</v>
      </c>
      <c r="U98" s="4">
        <v>255</v>
      </c>
      <c r="V98" s="4">
        <v>255</v>
      </c>
      <c r="W98" s="4">
        <v>0.1</v>
      </c>
      <c r="X98" s="4">
        <v>0.09</v>
      </c>
      <c r="Y98" s="4">
        <v>0.08</v>
      </c>
      <c r="Z98" s="4">
        <v>1E-4</v>
      </c>
      <c r="AA98" s="53">
        <f t="shared" si="2"/>
        <v>1130</v>
      </c>
      <c r="AB98" s="14">
        <f t="shared" si="3"/>
        <v>9.0000000000000011E-2</v>
      </c>
      <c r="AC98" s="14" t="s">
        <v>235</v>
      </c>
      <c r="AD98" s="14" t="s">
        <v>235</v>
      </c>
      <c r="AE98" s="14" t="s">
        <v>235</v>
      </c>
      <c r="AF98" s="14" t="s">
        <v>235</v>
      </c>
      <c r="AG98" s="14" t="s">
        <v>235</v>
      </c>
      <c r="AH98" s="14" t="s">
        <v>235</v>
      </c>
      <c r="AI98" s="14" t="s">
        <v>235</v>
      </c>
      <c r="AJ98" s="14" t="s">
        <v>235</v>
      </c>
      <c r="AK98" s="14" t="s">
        <v>235</v>
      </c>
      <c r="AL98" s="14" t="s">
        <v>235</v>
      </c>
      <c r="AM98" s="14" t="s">
        <v>235</v>
      </c>
      <c r="AN98" s="14"/>
      <c r="AO98" s="14" t="s">
        <v>235</v>
      </c>
      <c r="AP98" s="14" t="s">
        <v>235</v>
      </c>
      <c r="AQ98" s="14" t="s">
        <v>235</v>
      </c>
      <c r="AR98" s="14" t="s">
        <v>235</v>
      </c>
      <c r="AS98" s="14" t="s">
        <v>235</v>
      </c>
      <c r="AT98" s="14" t="s">
        <v>235</v>
      </c>
      <c r="AU98" s="14" t="s">
        <v>235</v>
      </c>
      <c r="AV98" s="14" t="s">
        <v>235</v>
      </c>
      <c r="AW98" s="14" t="s">
        <v>235</v>
      </c>
      <c r="AX98" s="14" t="s">
        <v>235</v>
      </c>
      <c r="AY98" s="14" t="s">
        <v>235</v>
      </c>
      <c r="AZ98" s="14" t="s">
        <v>235</v>
      </c>
      <c r="BA98" s="14" t="s">
        <v>235</v>
      </c>
      <c r="BB98" s="14"/>
      <c r="BC98" s="7"/>
      <c r="BD98" s="14"/>
      <c r="BE98" s="14"/>
      <c r="BF98" s="14"/>
      <c r="BG98" s="14"/>
      <c r="BH98" s="14"/>
      <c r="BI98" s="14"/>
      <c r="BJ98" s="14"/>
      <c r="BK98" s="14"/>
      <c r="BL98" s="14"/>
      <c r="BM98" s="14"/>
    </row>
    <row r="99" spans="1:65" x14ac:dyDescent="0.25">
      <c r="A99" s="28">
        <v>42804</v>
      </c>
      <c r="B99" s="14" t="s">
        <v>252</v>
      </c>
      <c r="C99" s="4" t="s">
        <v>381</v>
      </c>
      <c r="D99" s="4">
        <v>108</v>
      </c>
      <c r="E99" s="7">
        <v>108</v>
      </c>
      <c r="F99" s="4" t="s">
        <v>285</v>
      </c>
      <c r="G99" s="4">
        <v>3</v>
      </c>
      <c r="H99" s="7">
        <v>108</v>
      </c>
      <c r="I99" s="7"/>
      <c r="J99" s="4">
        <v>6</v>
      </c>
      <c r="K99" s="4">
        <v>0.125</v>
      </c>
      <c r="L99" s="4">
        <v>255</v>
      </c>
      <c r="M99" s="4">
        <v>255</v>
      </c>
      <c r="N99" s="4">
        <v>255</v>
      </c>
      <c r="O99" s="4">
        <v>17.350999999999999</v>
      </c>
      <c r="P99" s="4">
        <v>3.0670000000000002</v>
      </c>
      <c r="Q99" s="4">
        <v>0.45</v>
      </c>
      <c r="R99" s="4">
        <v>2.7639999999999998</v>
      </c>
      <c r="S99" s="4">
        <v>0.36199999999999999</v>
      </c>
      <c r="T99" s="4">
        <v>0.88200000000000001</v>
      </c>
      <c r="U99" s="4">
        <v>255</v>
      </c>
      <c r="V99" s="4">
        <v>255</v>
      </c>
      <c r="W99" s="4">
        <v>0.11</v>
      </c>
      <c r="X99" s="4">
        <v>0.13</v>
      </c>
      <c r="Y99" s="4">
        <v>0.16</v>
      </c>
      <c r="Z99" s="57" t="s">
        <v>785</v>
      </c>
      <c r="AA99" s="53" t="e">
        <f t="shared" si="2"/>
        <v>#VALUE!</v>
      </c>
      <c r="AB99" s="14">
        <f t="shared" si="3"/>
        <v>0.13333333333333333</v>
      </c>
      <c r="AC99" s="14" t="s">
        <v>235</v>
      </c>
      <c r="AD99" s="14" t="s">
        <v>235</v>
      </c>
      <c r="AE99" s="14" t="s">
        <v>235</v>
      </c>
      <c r="AF99" s="14" t="s">
        <v>235</v>
      </c>
      <c r="AG99" s="14" t="s">
        <v>235</v>
      </c>
      <c r="AH99" s="14" t="s">
        <v>235</v>
      </c>
      <c r="AI99" s="14" t="s">
        <v>235</v>
      </c>
      <c r="AJ99" s="14" t="s">
        <v>235</v>
      </c>
      <c r="AK99" s="14" t="s">
        <v>235</v>
      </c>
      <c r="AL99" s="14" t="s">
        <v>235</v>
      </c>
      <c r="AM99" s="14" t="s">
        <v>235</v>
      </c>
      <c r="AN99" s="14"/>
      <c r="AO99" s="14" t="s">
        <v>235</v>
      </c>
      <c r="AP99" s="14" t="s">
        <v>235</v>
      </c>
      <c r="AQ99" s="14" t="s">
        <v>235</v>
      </c>
      <c r="AR99" s="14" t="s">
        <v>235</v>
      </c>
      <c r="AS99" s="14" t="s">
        <v>235</v>
      </c>
      <c r="AT99" s="14" t="s">
        <v>235</v>
      </c>
      <c r="AU99" s="14" t="s">
        <v>235</v>
      </c>
      <c r="AV99" s="14" t="s">
        <v>235</v>
      </c>
      <c r="AW99" s="14" t="s">
        <v>235</v>
      </c>
      <c r="AX99" s="14" t="s">
        <v>235</v>
      </c>
      <c r="AY99" s="14" t="s">
        <v>235</v>
      </c>
      <c r="AZ99" s="14" t="s">
        <v>235</v>
      </c>
      <c r="BA99" s="14" t="s">
        <v>235</v>
      </c>
      <c r="BB99" s="14"/>
      <c r="BC99" s="7"/>
      <c r="BD99" s="14"/>
      <c r="BE99" s="14"/>
      <c r="BF99" s="14"/>
      <c r="BG99" s="14"/>
      <c r="BH99" s="14"/>
      <c r="BI99" s="14"/>
      <c r="BJ99" s="14"/>
      <c r="BK99" s="14"/>
      <c r="BL99" s="14"/>
      <c r="BM99" s="14"/>
    </row>
    <row r="100" spans="1:65" x14ac:dyDescent="0.25">
      <c r="A100" s="28">
        <v>42804</v>
      </c>
      <c r="B100" s="14" t="s">
        <v>252</v>
      </c>
      <c r="C100" s="4" t="s">
        <v>381</v>
      </c>
      <c r="D100" s="4" t="s">
        <v>475</v>
      </c>
      <c r="E100" s="7" t="s">
        <v>475</v>
      </c>
      <c r="F100" s="4" t="s">
        <v>272</v>
      </c>
      <c r="G100" s="4">
        <v>6</v>
      </c>
      <c r="H100" s="7" t="s">
        <v>475</v>
      </c>
      <c r="I100" s="7"/>
      <c r="J100" s="4">
        <v>16</v>
      </c>
      <c r="K100" s="4">
        <v>0.12</v>
      </c>
      <c r="L100" s="4">
        <v>255</v>
      </c>
      <c r="M100" s="4">
        <v>255</v>
      </c>
      <c r="N100" s="4">
        <v>255</v>
      </c>
      <c r="O100" s="4">
        <v>5.5149999999999997</v>
      </c>
      <c r="P100" s="4">
        <v>23.655000000000001</v>
      </c>
      <c r="Q100" s="4">
        <v>0.33300000000000002</v>
      </c>
      <c r="R100" s="4">
        <v>3.36</v>
      </c>
      <c r="S100" s="4">
        <v>0.29799999999999999</v>
      </c>
      <c r="T100" s="4">
        <v>0.84799999999999998</v>
      </c>
      <c r="U100" s="4">
        <v>255</v>
      </c>
      <c r="V100" s="4">
        <v>255</v>
      </c>
      <c r="W100" s="4">
        <v>0.2</v>
      </c>
      <c r="X100" s="4">
        <v>0.34</v>
      </c>
      <c r="Y100" s="4">
        <v>0.23</v>
      </c>
      <c r="Z100" s="57" t="s">
        <v>785</v>
      </c>
      <c r="AA100" s="53" t="e">
        <f t="shared" si="2"/>
        <v>#VALUE!</v>
      </c>
      <c r="AB100" s="14">
        <f t="shared" si="3"/>
        <v>0.25666666666666665</v>
      </c>
      <c r="AC100" s="14" t="s">
        <v>235</v>
      </c>
      <c r="AD100" s="14" t="s">
        <v>235</v>
      </c>
      <c r="AE100" s="14" t="s">
        <v>235</v>
      </c>
      <c r="AF100" s="14" t="s">
        <v>235</v>
      </c>
      <c r="AG100" s="14" t="s">
        <v>235</v>
      </c>
      <c r="AH100" s="14" t="s">
        <v>235</v>
      </c>
      <c r="AI100" s="14" t="s">
        <v>235</v>
      </c>
      <c r="AJ100" s="14" t="s">
        <v>235</v>
      </c>
      <c r="AK100" s="14" t="s">
        <v>235</v>
      </c>
      <c r="AL100" s="14" t="s">
        <v>235</v>
      </c>
      <c r="AM100" s="14" t="s">
        <v>235</v>
      </c>
      <c r="AN100" s="14"/>
      <c r="AO100" s="14" t="s">
        <v>235</v>
      </c>
      <c r="AP100" s="14" t="s">
        <v>235</v>
      </c>
      <c r="AQ100" s="14" t="s">
        <v>235</v>
      </c>
      <c r="AR100" s="14" t="s">
        <v>235</v>
      </c>
      <c r="AS100" s="14" t="s">
        <v>235</v>
      </c>
      <c r="AT100" s="14" t="s">
        <v>235</v>
      </c>
      <c r="AU100" s="14" t="s">
        <v>235</v>
      </c>
      <c r="AV100" s="14" t="s">
        <v>235</v>
      </c>
      <c r="AW100" s="14" t="s">
        <v>235</v>
      </c>
      <c r="AX100" s="14" t="s">
        <v>235</v>
      </c>
      <c r="AY100" s="14" t="s">
        <v>235</v>
      </c>
      <c r="AZ100" s="14" t="s">
        <v>235</v>
      </c>
      <c r="BA100" s="14" t="s">
        <v>235</v>
      </c>
      <c r="BB100" s="14"/>
      <c r="BC100" s="7"/>
      <c r="BD100" s="14"/>
      <c r="BE100" s="14"/>
      <c r="BF100" s="14"/>
      <c r="BG100" s="14"/>
      <c r="BH100" s="14"/>
      <c r="BI100" s="14"/>
      <c r="BJ100" s="14"/>
      <c r="BK100" s="14"/>
      <c r="BL100" s="14"/>
      <c r="BM100" s="14"/>
    </row>
    <row r="101" spans="1:65" x14ac:dyDescent="0.25">
      <c r="C101" s="4" t="s">
        <v>381</v>
      </c>
      <c r="G101" s="4">
        <v>3</v>
      </c>
      <c r="H101" s="77">
        <v>102</v>
      </c>
      <c r="I101" s="77"/>
      <c r="AC101" s="14"/>
      <c r="AD101" s="14"/>
      <c r="BC101" s="14"/>
      <c r="BD101" s="14"/>
      <c r="BE101" s="14"/>
      <c r="BF101" s="14"/>
      <c r="BG101" s="14"/>
      <c r="BH101" s="14"/>
      <c r="BI101" s="14"/>
      <c r="BJ101" s="14"/>
      <c r="BK101" s="14"/>
      <c r="BL101" s="14"/>
      <c r="BM101" s="14"/>
    </row>
    <row r="102" spans="1:65" x14ac:dyDescent="0.25">
      <c r="C102" s="4" t="s">
        <v>381</v>
      </c>
      <c r="G102" s="4">
        <v>3</v>
      </c>
      <c r="H102" s="77">
        <v>103</v>
      </c>
      <c r="I102" s="77"/>
      <c r="AC102" s="14"/>
      <c r="AD102" s="14"/>
      <c r="BC102" s="14"/>
      <c r="BD102" s="14"/>
      <c r="BE102" s="14"/>
      <c r="BF102" s="14"/>
      <c r="BG102" s="14"/>
      <c r="BH102" s="14"/>
      <c r="BI102" s="14"/>
      <c r="BJ102" s="14"/>
      <c r="BK102" s="14"/>
      <c r="BL102" s="14"/>
      <c r="BM102" s="14"/>
    </row>
    <row r="103" spans="1:65" x14ac:dyDescent="0.25">
      <c r="C103" s="4" t="s">
        <v>381</v>
      </c>
      <c r="G103" s="4">
        <v>3</v>
      </c>
      <c r="H103" s="77">
        <v>104</v>
      </c>
      <c r="I103" s="77"/>
      <c r="AC103" s="14"/>
      <c r="AD103" s="14"/>
      <c r="BC103" s="14"/>
      <c r="BD103" s="14"/>
      <c r="BE103" s="14"/>
      <c r="BF103" s="14"/>
      <c r="BG103" s="14"/>
      <c r="BH103" s="14"/>
      <c r="BI103" s="14"/>
      <c r="BJ103" s="14"/>
      <c r="BK103" s="14"/>
      <c r="BL103" s="14"/>
      <c r="BM103" s="14"/>
    </row>
    <row r="104" spans="1:65" x14ac:dyDescent="0.25">
      <c r="C104" s="4" t="s">
        <v>381</v>
      </c>
      <c r="G104" s="4">
        <v>3</v>
      </c>
      <c r="H104" s="77">
        <v>105</v>
      </c>
      <c r="I104" s="77"/>
      <c r="AC104" s="14"/>
      <c r="AD104" s="14"/>
      <c r="BC104" s="14"/>
      <c r="BD104" s="14"/>
      <c r="BE104" s="14"/>
      <c r="BF104" s="14"/>
      <c r="BG104" s="14"/>
      <c r="BH104" s="14"/>
      <c r="BI104" s="14"/>
      <c r="BJ104" s="14"/>
      <c r="BK104" s="14"/>
      <c r="BL104" s="14"/>
      <c r="BM104" s="14"/>
    </row>
    <row r="105" spans="1:65" x14ac:dyDescent="0.25">
      <c r="C105" s="4" t="s">
        <v>381</v>
      </c>
      <c r="G105" s="4">
        <v>3</v>
      </c>
      <c r="H105" s="77">
        <v>106</v>
      </c>
      <c r="I105" s="77"/>
      <c r="AC105" s="14"/>
      <c r="AD105" s="14"/>
      <c r="BC105" s="14"/>
      <c r="BD105" s="14"/>
      <c r="BE105" s="14"/>
      <c r="BF105" s="14"/>
      <c r="BG105" s="14"/>
      <c r="BH105" s="14"/>
      <c r="BI105" s="14"/>
      <c r="BJ105" s="14"/>
      <c r="BK105" s="14"/>
      <c r="BL105" s="14"/>
      <c r="BM105" s="14"/>
    </row>
    <row r="106" spans="1:65" x14ac:dyDescent="0.25">
      <c r="C106" s="4" t="s">
        <v>381</v>
      </c>
      <c r="G106" s="4">
        <v>3</v>
      </c>
      <c r="H106" s="77">
        <v>107</v>
      </c>
      <c r="I106" s="77"/>
      <c r="AC106" s="14"/>
      <c r="AD106" s="14"/>
      <c r="BC106" s="14"/>
      <c r="BD106" s="14"/>
      <c r="BE106" s="14"/>
      <c r="BF106" s="14"/>
      <c r="BG106" s="14"/>
      <c r="BH106" s="14"/>
      <c r="BI106" s="14"/>
      <c r="BJ106" s="14"/>
      <c r="BK106" s="14"/>
      <c r="BL106" s="14"/>
      <c r="BM106" s="14"/>
    </row>
    <row r="107" spans="1:65" x14ac:dyDescent="0.25">
      <c r="C107" s="4" t="s">
        <v>381</v>
      </c>
      <c r="G107" s="4">
        <v>3</v>
      </c>
      <c r="H107" s="77">
        <v>108</v>
      </c>
      <c r="I107" s="77"/>
      <c r="AC107" s="14"/>
      <c r="AD107" s="14"/>
      <c r="BC107" s="14"/>
      <c r="BD107" s="14"/>
      <c r="BE107" s="14"/>
      <c r="BF107" s="14"/>
      <c r="BG107" s="14"/>
      <c r="BH107" s="14"/>
      <c r="BI107" s="14"/>
      <c r="BJ107" s="14"/>
      <c r="BK107" s="14"/>
      <c r="BL107" s="14"/>
      <c r="BM107" s="14"/>
    </row>
    <row r="108" spans="1:65" x14ac:dyDescent="0.25">
      <c r="C108" s="4" t="s">
        <v>387</v>
      </c>
      <c r="G108">
        <v>1</v>
      </c>
      <c r="H108" s="1">
        <v>216</v>
      </c>
      <c r="I108" s="1"/>
      <c r="K108">
        <v>20.021000000000001</v>
      </c>
      <c r="W108">
        <v>7.7700000000000005E-2</v>
      </c>
      <c r="X108">
        <v>0.47</v>
      </c>
      <c r="Y108">
        <v>0.61</v>
      </c>
      <c r="Z108">
        <v>0.71</v>
      </c>
      <c r="AA108">
        <v>1.19</v>
      </c>
      <c r="AC108" s="14"/>
      <c r="AD108" s="14"/>
      <c r="AM108" t="s">
        <v>51</v>
      </c>
      <c r="AN108" t="s">
        <v>51</v>
      </c>
      <c r="AO108">
        <v>13</v>
      </c>
      <c r="AP108">
        <v>0.22</v>
      </c>
      <c r="BA108" t="s">
        <v>544</v>
      </c>
      <c r="BC108" s="14"/>
      <c r="BD108" s="14"/>
      <c r="BE108" s="14"/>
      <c r="BF108" s="14"/>
      <c r="BG108" s="14"/>
      <c r="BH108" s="14"/>
      <c r="BI108" s="14"/>
      <c r="BJ108" s="14"/>
      <c r="BK108" s="14"/>
      <c r="BL108" s="14"/>
      <c r="BM108" s="14"/>
    </row>
    <row r="109" spans="1:65" x14ac:dyDescent="0.25">
      <c r="C109" s="4" t="s">
        <v>387</v>
      </c>
      <c r="G109">
        <v>3</v>
      </c>
      <c r="H109" s="1">
        <v>217</v>
      </c>
      <c r="I109" s="1"/>
      <c r="J109">
        <v>1</v>
      </c>
      <c r="K109">
        <v>13.505000000000001</v>
      </c>
      <c r="L109">
        <v>255</v>
      </c>
      <c r="M109">
        <v>255</v>
      </c>
      <c r="N109">
        <v>255</v>
      </c>
      <c r="O109">
        <v>3.61</v>
      </c>
      <c r="P109">
        <v>12.081</v>
      </c>
      <c r="Q109">
        <v>9.5000000000000001E-2</v>
      </c>
      <c r="R109">
        <v>21.416</v>
      </c>
      <c r="S109">
        <v>4.7E-2</v>
      </c>
      <c r="T109">
        <v>0.89500000000000002</v>
      </c>
      <c r="U109">
        <v>255</v>
      </c>
      <c r="V109">
        <v>255</v>
      </c>
      <c r="W109">
        <v>0.08</v>
      </c>
      <c r="X109">
        <v>0.44</v>
      </c>
      <c r="Y109">
        <v>0.74</v>
      </c>
      <c r="Z109">
        <v>0.91</v>
      </c>
      <c r="AA109">
        <v>0.78</v>
      </c>
      <c r="AC109" s="14"/>
      <c r="AD109" s="14"/>
      <c r="AM109" t="s">
        <v>51</v>
      </c>
      <c r="AN109" t="s">
        <v>51</v>
      </c>
      <c r="AO109">
        <v>12</v>
      </c>
      <c r="AP109">
        <v>0.2</v>
      </c>
      <c r="AQ109" t="s">
        <v>235</v>
      </c>
      <c r="AR109" t="s">
        <v>235</v>
      </c>
      <c r="AS109" t="s">
        <v>235</v>
      </c>
      <c r="AT109" t="s">
        <v>235</v>
      </c>
      <c r="BA109" t="s">
        <v>544</v>
      </c>
      <c r="BC109" s="14"/>
      <c r="BD109" s="14"/>
      <c r="BE109" s="14"/>
      <c r="BF109" s="14"/>
      <c r="BG109" s="14"/>
      <c r="BH109" s="14"/>
      <c r="BI109" s="14"/>
      <c r="BJ109" s="14"/>
      <c r="BK109" s="14"/>
      <c r="BL109" s="14"/>
      <c r="BM109" s="14"/>
    </row>
    <row r="110" spans="1:65" x14ac:dyDescent="0.25">
      <c r="C110" s="4" t="s">
        <v>387</v>
      </c>
      <c r="G110">
        <v>3</v>
      </c>
      <c r="H110" s="1">
        <v>218</v>
      </c>
      <c r="I110" s="1"/>
      <c r="J110">
        <v>2</v>
      </c>
      <c r="K110">
        <v>16.001999999999999</v>
      </c>
      <c r="L110">
        <v>255</v>
      </c>
      <c r="M110">
        <v>255</v>
      </c>
      <c r="N110">
        <v>255</v>
      </c>
      <c r="O110">
        <v>6.577</v>
      </c>
      <c r="P110">
        <v>12.932</v>
      </c>
      <c r="Q110">
        <v>8.7999999999999995E-2</v>
      </c>
      <c r="R110">
        <v>17.785</v>
      </c>
      <c r="S110">
        <v>5.6000000000000001E-2</v>
      </c>
      <c r="T110">
        <v>0.59299999999999997</v>
      </c>
      <c r="U110">
        <v>255</v>
      </c>
      <c r="V110">
        <v>255</v>
      </c>
      <c r="W110">
        <v>9.8900000000000002E-2</v>
      </c>
      <c r="X110">
        <v>0.38</v>
      </c>
      <c r="Y110">
        <v>0.64</v>
      </c>
      <c r="Z110">
        <v>0.8</v>
      </c>
      <c r="AA110">
        <v>0.98</v>
      </c>
      <c r="AC110" s="14"/>
      <c r="AD110" s="14"/>
      <c r="AM110" t="s">
        <v>51</v>
      </c>
      <c r="AN110" t="s">
        <v>51</v>
      </c>
      <c r="AO110" t="s">
        <v>545</v>
      </c>
      <c r="AP110">
        <v>0.38</v>
      </c>
      <c r="AQ110" t="s">
        <v>235</v>
      </c>
      <c r="AR110" t="s">
        <v>235</v>
      </c>
      <c r="AS110" t="s">
        <v>235</v>
      </c>
      <c r="AT110" t="s">
        <v>235</v>
      </c>
      <c r="AV110">
        <v>9.11</v>
      </c>
      <c r="AW110">
        <v>77.900000000000006</v>
      </c>
      <c r="AX110">
        <v>0.97</v>
      </c>
      <c r="BC110" s="14"/>
      <c r="BD110" s="14"/>
      <c r="BE110" s="14"/>
      <c r="BF110" s="14"/>
      <c r="BG110" s="14"/>
      <c r="BH110" s="14"/>
      <c r="BI110" s="14"/>
      <c r="BJ110" s="14"/>
      <c r="BK110" s="14"/>
      <c r="BL110" s="14"/>
      <c r="BM110" s="14"/>
    </row>
    <row r="111" spans="1:65" x14ac:dyDescent="0.25">
      <c r="C111" s="4" t="s">
        <v>387</v>
      </c>
      <c r="G111">
        <v>3</v>
      </c>
      <c r="H111" s="1">
        <v>219</v>
      </c>
      <c r="I111" s="1"/>
      <c r="J111">
        <v>3</v>
      </c>
      <c r="K111">
        <v>3.6230000000000002</v>
      </c>
      <c r="L111">
        <v>255</v>
      </c>
      <c r="M111">
        <v>255</v>
      </c>
      <c r="N111">
        <v>255</v>
      </c>
      <c r="O111">
        <v>9.15</v>
      </c>
      <c r="P111">
        <v>4.149</v>
      </c>
      <c r="Q111">
        <v>0.68200000000000005</v>
      </c>
      <c r="R111">
        <v>2.0329999999999999</v>
      </c>
      <c r="S111">
        <v>0.49199999999999999</v>
      </c>
      <c r="T111">
        <v>0.98099999999999998</v>
      </c>
      <c r="U111">
        <v>255</v>
      </c>
      <c r="V111">
        <v>255</v>
      </c>
      <c r="W111">
        <v>2.0400000000000001E-2</v>
      </c>
      <c r="X111">
        <v>0.7</v>
      </c>
      <c r="Y111">
        <v>0.9</v>
      </c>
      <c r="Z111">
        <v>0.91</v>
      </c>
      <c r="AA111">
        <v>0.24</v>
      </c>
      <c r="AC111" s="14"/>
      <c r="AD111" s="14"/>
      <c r="AM111" t="s">
        <v>51</v>
      </c>
      <c r="AN111" t="s">
        <v>51</v>
      </c>
      <c r="AO111" t="s">
        <v>545</v>
      </c>
      <c r="AP111">
        <v>0.15</v>
      </c>
      <c r="AV111">
        <v>14.02</v>
      </c>
      <c r="AW111">
        <v>16.489999999999998</v>
      </c>
      <c r="AX111">
        <v>1.06</v>
      </c>
      <c r="BC111" s="14"/>
      <c r="BD111" s="14"/>
      <c r="BE111" s="14"/>
      <c r="BF111" s="14"/>
      <c r="BG111" s="14"/>
      <c r="BH111" s="14"/>
      <c r="BI111" s="14"/>
      <c r="BJ111" s="14"/>
      <c r="BK111" s="14"/>
      <c r="BL111" s="14"/>
      <c r="BM111" s="14"/>
    </row>
    <row r="112" spans="1:65" x14ac:dyDescent="0.25">
      <c r="C112" s="4" t="s">
        <v>387</v>
      </c>
      <c r="G112">
        <v>3</v>
      </c>
      <c r="H112" s="1">
        <v>220</v>
      </c>
      <c r="I112" s="1"/>
      <c r="K112">
        <v>3.0999999999999996</v>
      </c>
      <c r="W112">
        <v>9.5999999999999992E-3</v>
      </c>
      <c r="X112">
        <v>0.36</v>
      </c>
      <c r="Y112">
        <v>0.54</v>
      </c>
      <c r="Z112">
        <v>0.34</v>
      </c>
      <c r="AA112" t="s">
        <v>786</v>
      </c>
      <c r="AC112" s="14"/>
      <c r="AD112" s="14"/>
      <c r="AM112" t="s">
        <v>51</v>
      </c>
      <c r="AN112" t="s">
        <v>51</v>
      </c>
      <c r="AO112" t="s">
        <v>297</v>
      </c>
      <c r="AP112">
        <v>0.04</v>
      </c>
      <c r="AV112">
        <v>6</v>
      </c>
      <c r="AW112">
        <v>11.84</v>
      </c>
      <c r="AX112">
        <v>0.54</v>
      </c>
      <c r="BC112" s="14"/>
      <c r="BD112" s="14"/>
      <c r="BE112" s="14"/>
      <c r="BF112" s="14"/>
      <c r="BG112" s="14"/>
      <c r="BH112" s="14"/>
      <c r="BI112" s="14"/>
      <c r="BJ112" s="14"/>
      <c r="BK112" s="14"/>
      <c r="BL112" s="14"/>
      <c r="BM112" s="14"/>
    </row>
    <row r="113" spans="3:65" x14ac:dyDescent="0.25">
      <c r="C113" s="4" t="s">
        <v>387</v>
      </c>
      <c r="G113">
        <v>3</v>
      </c>
      <c r="H113" s="1">
        <v>221</v>
      </c>
      <c r="I113" s="1"/>
      <c r="K113">
        <v>3.1929999999999996</v>
      </c>
      <c r="W113">
        <v>9.2999999999999992E-3</v>
      </c>
      <c r="X113">
        <v>0.38</v>
      </c>
      <c r="Y113">
        <v>0.48</v>
      </c>
      <c r="Z113">
        <v>0.44</v>
      </c>
      <c r="AA113" t="s">
        <v>786</v>
      </c>
      <c r="AC113" s="14"/>
      <c r="AD113" s="14"/>
      <c r="AM113" t="s">
        <v>51</v>
      </c>
      <c r="AN113" t="s">
        <v>51</v>
      </c>
      <c r="AO113" t="s">
        <v>547</v>
      </c>
      <c r="AP113">
        <v>0.05</v>
      </c>
      <c r="AV113">
        <v>5.15</v>
      </c>
      <c r="AW113">
        <v>12.04</v>
      </c>
      <c r="AX113">
        <v>0.45</v>
      </c>
      <c r="BC113" s="14"/>
      <c r="BD113" s="14"/>
      <c r="BE113" s="14"/>
      <c r="BF113" s="14"/>
      <c r="BG113" s="14"/>
      <c r="BH113" s="14"/>
      <c r="BI113" s="14"/>
      <c r="BJ113" s="14"/>
      <c r="BK113" s="14"/>
      <c r="BL113" s="14"/>
      <c r="BM113" s="14"/>
    </row>
    <row r="114" spans="3:65" x14ac:dyDescent="0.25">
      <c r="C114" s="4" t="s">
        <v>387</v>
      </c>
      <c r="G114">
        <v>3</v>
      </c>
      <c r="H114" s="1">
        <v>222</v>
      </c>
      <c r="I114" s="1"/>
      <c r="K114">
        <v>2.3530000000000002</v>
      </c>
      <c r="W114">
        <v>7.9000000000000001E-2</v>
      </c>
      <c r="X114">
        <v>0.26</v>
      </c>
      <c r="Y114">
        <v>0.36</v>
      </c>
      <c r="Z114">
        <v>0.34</v>
      </c>
      <c r="AA114" t="s">
        <v>787</v>
      </c>
      <c r="AC114" s="14"/>
      <c r="AD114" s="14"/>
      <c r="AM114" t="s">
        <v>46</v>
      </c>
      <c r="AN114" t="s">
        <v>46</v>
      </c>
      <c r="AO114" t="s">
        <v>547</v>
      </c>
      <c r="AP114">
        <v>0.04</v>
      </c>
      <c r="AV114">
        <v>3.9</v>
      </c>
      <c r="AW114">
        <v>9.2899999999999991</v>
      </c>
      <c r="AX114">
        <v>0.33</v>
      </c>
      <c r="BC114" s="14"/>
      <c r="BD114" s="14"/>
      <c r="BE114" s="14"/>
      <c r="BF114" s="14"/>
      <c r="BG114" s="14"/>
      <c r="BH114" s="14"/>
      <c r="BI114" s="14"/>
      <c r="BJ114" s="14"/>
      <c r="BK114" s="14"/>
      <c r="BL114" s="14"/>
      <c r="BM114" s="14"/>
    </row>
    <row r="115" spans="3:65" x14ac:dyDescent="0.25">
      <c r="C115" s="4" t="s">
        <v>387</v>
      </c>
      <c r="G115">
        <v>3</v>
      </c>
      <c r="H115" s="1">
        <v>223</v>
      </c>
      <c r="I115" s="1"/>
      <c r="K115">
        <v>2.2649999999999997</v>
      </c>
      <c r="W115">
        <v>6.6E-3</v>
      </c>
      <c r="X115">
        <v>0.25</v>
      </c>
      <c r="Y115">
        <v>0.31</v>
      </c>
      <c r="Z115">
        <v>0.23</v>
      </c>
      <c r="AA115" t="s">
        <v>788</v>
      </c>
      <c r="AC115" s="14"/>
      <c r="AD115" s="14"/>
      <c r="AM115" t="s">
        <v>46</v>
      </c>
      <c r="AN115" t="s">
        <v>46</v>
      </c>
      <c r="AO115" t="s">
        <v>46</v>
      </c>
      <c r="AU115" t="s">
        <v>789</v>
      </c>
      <c r="BC115" s="14"/>
      <c r="BD115" s="14"/>
      <c r="BE115" s="14"/>
      <c r="BF115" s="14"/>
      <c r="BG115" s="14"/>
      <c r="BH115" s="14"/>
      <c r="BI115" s="14"/>
      <c r="BJ115" s="14"/>
      <c r="BK115" s="14"/>
      <c r="BL115" s="14"/>
      <c r="BM115" s="14"/>
    </row>
    <row r="116" spans="3:65" x14ac:dyDescent="0.25">
      <c r="C116" s="4" t="s">
        <v>387</v>
      </c>
      <c r="G116">
        <v>6</v>
      </c>
      <c r="H116" s="1">
        <v>224</v>
      </c>
      <c r="I116" s="1"/>
      <c r="J116">
        <v>4</v>
      </c>
      <c r="K116">
        <v>55.945</v>
      </c>
      <c r="L116">
        <v>255</v>
      </c>
      <c r="M116">
        <v>255</v>
      </c>
      <c r="N116">
        <v>255</v>
      </c>
      <c r="O116">
        <v>10.493</v>
      </c>
      <c r="P116">
        <v>26.515999999999998</v>
      </c>
      <c r="Q116">
        <v>0.36099999999999999</v>
      </c>
      <c r="R116">
        <v>4.7060000000000004</v>
      </c>
      <c r="S116">
        <v>0.21299999999999999</v>
      </c>
      <c r="T116">
        <v>0.96599999999999997</v>
      </c>
      <c r="U116">
        <v>255</v>
      </c>
      <c r="V116">
        <v>255</v>
      </c>
      <c r="W116">
        <v>0.5998</v>
      </c>
      <c r="X116">
        <v>0.56999999999999995</v>
      </c>
      <c r="Y116">
        <v>0.7</v>
      </c>
      <c r="Z116">
        <v>0.88</v>
      </c>
      <c r="AA116">
        <v>3.18</v>
      </c>
      <c r="AB116">
        <v>8.89</v>
      </c>
      <c r="AC116" s="14">
        <v>0.19</v>
      </c>
      <c r="AD116" s="14">
        <v>20</v>
      </c>
      <c r="AE116" s="14">
        <v>5.77</v>
      </c>
      <c r="AF116" s="14">
        <v>6.76</v>
      </c>
      <c r="AG116" s="14">
        <v>6.93</v>
      </c>
      <c r="AM116" t="s">
        <v>51</v>
      </c>
      <c r="AN116" t="s">
        <v>51</v>
      </c>
      <c r="AO116">
        <v>12</v>
      </c>
      <c r="AP116">
        <v>0.2</v>
      </c>
      <c r="AQ116" t="s">
        <v>548</v>
      </c>
      <c r="AR116">
        <v>0.27</v>
      </c>
      <c r="AS116" t="s">
        <v>467</v>
      </c>
      <c r="AT116">
        <v>0.06</v>
      </c>
      <c r="AV116">
        <v>7.71</v>
      </c>
      <c r="AW116">
        <v>5.45</v>
      </c>
      <c r="AX116">
        <v>8.61</v>
      </c>
      <c r="BC116" s="14"/>
      <c r="BD116" s="14"/>
      <c r="BE116" s="14"/>
      <c r="BF116" s="14"/>
      <c r="BG116" s="14"/>
      <c r="BH116" s="14"/>
      <c r="BI116" s="14"/>
      <c r="BJ116" s="14"/>
      <c r="BK116" s="14"/>
      <c r="BL116" s="14"/>
      <c r="BM116" s="14"/>
    </row>
    <row r="117" spans="3:65" x14ac:dyDescent="0.25">
      <c r="C117" s="4" t="s">
        <v>387</v>
      </c>
      <c r="G117">
        <v>6</v>
      </c>
      <c r="H117" s="1">
        <v>225</v>
      </c>
      <c r="I117" s="1"/>
      <c r="J117">
        <v>5</v>
      </c>
      <c r="K117">
        <v>59.753999999999998</v>
      </c>
      <c r="L117">
        <v>255</v>
      </c>
      <c r="M117">
        <v>255</v>
      </c>
      <c r="N117">
        <v>255</v>
      </c>
      <c r="O117">
        <v>10.358000000000001</v>
      </c>
      <c r="P117">
        <v>10.813000000000001</v>
      </c>
      <c r="Q117">
        <v>0.38100000000000001</v>
      </c>
      <c r="R117">
        <v>4.0369999999999999</v>
      </c>
      <c r="S117">
        <v>0.248</v>
      </c>
      <c r="T117">
        <v>0.96699999999999997</v>
      </c>
      <c r="U117">
        <v>255</v>
      </c>
      <c r="V117">
        <v>255</v>
      </c>
      <c r="W117">
        <v>0.6472</v>
      </c>
      <c r="X117">
        <v>1.25</v>
      </c>
      <c r="Y117">
        <v>1.66</v>
      </c>
      <c r="Z117">
        <v>1.76</v>
      </c>
      <c r="AA117">
        <v>7.2</v>
      </c>
      <c r="AB117">
        <v>1.84</v>
      </c>
      <c r="AC117" s="14">
        <v>0.26</v>
      </c>
      <c r="AD117" s="14"/>
      <c r="AM117" t="s">
        <v>51</v>
      </c>
      <c r="AN117" t="s">
        <v>51</v>
      </c>
      <c r="AO117">
        <v>7</v>
      </c>
      <c r="AP117">
        <v>0.24</v>
      </c>
      <c r="AQ117" t="s">
        <v>548</v>
      </c>
      <c r="AR117">
        <v>0.52</v>
      </c>
      <c r="AS117">
        <v>1</v>
      </c>
      <c r="AT117">
        <v>0.09</v>
      </c>
      <c r="BA117" t="s">
        <v>465</v>
      </c>
      <c r="BC117" s="14"/>
      <c r="BD117" s="14"/>
      <c r="BE117" s="14"/>
      <c r="BF117" s="14"/>
      <c r="BG117" s="14"/>
      <c r="BH117" s="14"/>
      <c r="BI117" s="14"/>
      <c r="BJ117" s="14"/>
      <c r="BK117" s="14"/>
      <c r="BL117" s="14"/>
      <c r="BM117" s="14"/>
    </row>
    <row r="118" spans="3:65" x14ac:dyDescent="0.25">
      <c r="C118" s="4" t="s">
        <v>387</v>
      </c>
      <c r="G118">
        <v>6</v>
      </c>
      <c r="H118" s="1">
        <v>226</v>
      </c>
      <c r="I118" s="1"/>
      <c r="J118">
        <v>6</v>
      </c>
      <c r="K118">
        <v>73.215999999999994</v>
      </c>
      <c r="L118">
        <v>255</v>
      </c>
      <c r="M118">
        <v>255</v>
      </c>
      <c r="N118">
        <v>255</v>
      </c>
      <c r="O118">
        <v>16.573</v>
      </c>
      <c r="P118">
        <v>10.46</v>
      </c>
      <c r="Q118">
        <v>0.40799999999999997</v>
      </c>
      <c r="R118">
        <v>3.52</v>
      </c>
      <c r="S118">
        <v>0.28399999999999997</v>
      </c>
      <c r="T118">
        <v>0.97399999999999998</v>
      </c>
      <c r="U118">
        <v>255</v>
      </c>
      <c r="V118">
        <v>255</v>
      </c>
      <c r="W118">
        <v>0.75170000000000003</v>
      </c>
      <c r="X118">
        <v>1.2</v>
      </c>
      <c r="Y118">
        <v>1.54</v>
      </c>
      <c r="Z118">
        <v>1.89</v>
      </c>
      <c r="AA118">
        <v>9.8800000000000008</v>
      </c>
      <c r="AB118">
        <v>2.85</v>
      </c>
      <c r="AC118" s="14">
        <v>0.36</v>
      </c>
      <c r="AD118" s="14">
        <v>20.5</v>
      </c>
      <c r="AE118">
        <v>4.3600000000000003</v>
      </c>
      <c r="AF118">
        <v>3.61</v>
      </c>
      <c r="AG118">
        <v>3.92</v>
      </c>
      <c r="AM118" t="s">
        <v>51</v>
      </c>
      <c r="AN118" t="s">
        <v>51</v>
      </c>
      <c r="AO118">
        <v>7</v>
      </c>
      <c r="AP118">
        <v>0.22</v>
      </c>
      <c r="AQ118" t="s">
        <v>548</v>
      </c>
      <c r="AR118">
        <v>0.43</v>
      </c>
      <c r="AS118" t="s">
        <v>549</v>
      </c>
      <c r="AT118">
        <v>0.05</v>
      </c>
      <c r="BA118" t="s">
        <v>465</v>
      </c>
      <c r="BC118" s="14"/>
      <c r="BD118" s="14"/>
      <c r="BE118" s="14"/>
      <c r="BF118" s="14"/>
      <c r="BG118" s="14"/>
      <c r="BH118" s="14"/>
      <c r="BI118" s="14"/>
      <c r="BJ118" s="14"/>
      <c r="BK118" s="14"/>
      <c r="BL118" s="14"/>
      <c r="BM118" s="14"/>
    </row>
    <row r="119" spans="3:65" x14ac:dyDescent="0.25">
      <c r="C119" s="4" t="s">
        <v>387</v>
      </c>
      <c r="G119">
        <v>6</v>
      </c>
      <c r="H119" s="1">
        <v>227</v>
      </c>
      <c r="I119" s="1"/>
      <c r="J119">
        <v>25</v>
      </c>
      <c r="K119">
        <v>5.7889999999999997</v>
      </c>
      <c r="L119">
        <v>255</v>
      </c>
      <c r="M119">
        <v>255</v>
      </c>
      <c r="N119">
        <v>255</v>
      </c>
      <c r="O119">
        <v>13.695</v>
      </c>
      <c r="P119">
        <v>11.707000000000001</v>
      </c>
      <c r="Q119">
        <v>0.70099999999999996</v>
      </c>
      <c r="R119">
        <v>1.6850000000000001</v>
      </c>
      <c r="S119">
        <v>0.59299999999999997</v>
      </c>
      <c r="T119">
        <v>0.97799999999999998</v>
      </c>
      <c r="U119">
        <v>255</v>
      </c>
      <c r="V119">
        <v>255</v>
      </c>
      <c r="W119">
        <v>3.6499999999999998E-2</v>
      </c>
      <c r="X119">
        <v>0.74</v>
      </c>
      <c r="Y119">
        <v>1.01</v>
      </c>
      <c r="Z119">
        <v>1.07</v>
      </c>
      <c r="AA119">
        <v>0.45</v>
      </c>
      <c r="AC119" s="14"/>
      <c r="AD119" s="14"/>
      <c r="AM119" t="s">
        <v>51</v>
      </c>
      <c r="AN119" t="s">
        <v>46</v>
      </c>
      <c r="AO119" t="s">
        <v>545</v>
      </c>
      <c r="AP119">
        <v>0.24</v>
      </c>
      <c r="AV119">
        <v>16.329999999999998</v>
      </c>
      <c r="AW119">
        <v>15.55</v>
      </c>
      <c r="AX119">
        <v>1.04</v>
      </c>
      <c r="BC119" s="14"/>
      <c r="BD119" s="14"/>
      <c r="BE119" s="14"/>
      <c r="BF119" s="14"/>
      <c r="BG119" s="14"/>
      <c r="BH119" s="14"/>
      <c r="BI119" s="14"/>
      <c r="BJ119" s="14"/>
      <c r="BK119" s="14"/>
      <c r="BL119" s="14"/>
      <c r="BM119" s="14"/>
    </row>
    <row r="120" spans="3:65" x14ac:dyDescent="0.25">
      <c r="C120" s="4" t="s">
        <v>387</v>
      </c>
      <c r="G120">
        <v>6</v>
      </c>
      <c r="H120" s="1">
        <v>228</v>
      </c>
      <c r="I120" s="1"/>
      <c r="K120">
        <v>2.4739999999999998</v>
      </c>
      <c r="W120">
        <v>8.0000000000000002E-3</v>
      </c>
      <c r="X120">
        <v>0.39</v>
      </c>
      <c r="Y120">
        <v>0.61</v>
      </c>
      <c r="Z120">
        <v>0.61</v>
      </c>
      <c r="AA120" t="s">
        <v>790</v>
      </c>
      <c r="AC120" s="14"/>
      <c r="AD120" s="14"/>
      <c r="AM120" t="s">
        <v>51</v>
      </c>
      <c r="AN120" t="s">
        <v>46</v>
      </c>
      <c r="AO120" t="s">
        <v>330</v>
      </c>
      <c r="AP120">
        <v>0.01</v>
      </c>
      <c r="AV120">
        <v>5.55</v>
      </c>
      <c r="AW120">
        <v>13.61</v>
      </c>
      <c r="AX120">
        <v>0.37</v>
      </c>
      <c r="BC120" s="14"/>
      <c r="BD120" s="14"/>
      <c r="BE120" s="14"/>
      <c r="BF120" s="14"/>
      <c r="BG120" s="14"/>
      <c r="BH120" s="14"/>
      <c r="BI120" s="14"/>
      <c r="BJ120" s="14"/>
      <c r="BK120" s="14"/>
      <c r="BL120" s="14"/>
      <c r="BM120" s="14"/>
    </row>
    <row r="121" spans="3:65" x14ac:dyDescent="0.25">
      <c r="C121" s="4" t="s">
        <v>387</v>
      </c>
      <c r="G121">
        <v>6</v>
      </c>
      <c r="H121" s="1">
        <v>229</v>
      </c>
      <c r="I121" s="1"/>
      <c r="K121">
        <v>2.0089999999999999</v>
      </c>
      <c r="W121">
        <v>1.15E-2</v>
      </c>
      <c r="X121">
        <v>0.5</v>
      </c>
      <c r="Y121">
        <v>0.71</v>
      </c>
      <c r="Z121">
        <v>0.7</v>
      </c>
      <c r="AA121" t="s">
        <v>790</v>
      </c>
      <c r="AC121" s="14"/>
      <c r="AD121" s="14"/>
      <c r="AM121" t="s">
        <v>51</v>
      </c>
      <c r="AN121" t="s">
        <v>46</v>
      </c>
      <c r="AO121" t="s">
        <v>330</v>
      </c>
      <c r="AP121">
        <v>1.4999999999999999E-2</v>
      </c>
      <c r="AV121">
        <v>4.13</v>
      </c>
      <c r="AW121">
        <v>8.5500000000000007</v>
      </c>
      <c r="AX121">
        <v>0.9</v>
      </c>
      <c r="BC121" s="14"/>
      <c r="BD121" s="14"/>
      <c r="BE121" s="14"/>
      <c r="BF121" s="14"/>
      <c r="BG121" s="14"/>
      <c r="BH121" s="14"/>
      <c r="BI121" s="14"/>
      <c r="BJ121" s="14"/>
      <c r="BK121" s="14"/>
      <c r="BL121" s="14"/>
      <c r="BM121" s="14"/>
    </row>
    <row r="122" spans="3:65" x14ac:dyDescent="0.25">
      <c r="C122" s="4" t="s">
        <v>387</v>
      </c>
      <c r="G122">
        <v>6</v>
      </c>
      <c r="H122" s="1">
        <v>230</v>
      </c>
      <c r="I122" s="1"/>
      <c r="J122">
        <v>36</v>
      </c>
      <c r="K122">
        <v>3.9750000000000001</v>
      </c>
      <c r="L122">
        <v>255</v>
      </c>
      <c r="M122">
        <v>255</v>
      </c>
      <c r="N122">
        <v>255</v>
      </c>
      <c r="O122">
        <v>13.195</v>
      </c>
      <c r="P122">
        <v>20.515000000000001</v>
      </c>
      <c r="Q122">
        <v>0.21299999999999999</v>
      </c>
      <c r="R122">
        <v>7.97</v>
      </c>
      <c r="S122">
        <v>0.125</v>
      </c>
      <c r="T122">
        <v>0.91300000000000003</v>
      </c>
      <c r="U122">
        <v>255</v>
      </c>
      <c r="V122">
        <v>255</v>
      </c>
      <c r="W122">
        <v>3.0200000000000001E-2</v>
      </c>
      <c r="X122">
        <v>0.57999999999999996</v>
      </c>
      <c r="Y122">
        <v>0.92</v>
      </c>
      <c r="Z122">
        <v>1.1100000000000001</v>
      </c>
      <c r="AA122">
        <v>0.28999999999999998</v>
      </c>
      <c r="AC122" s="14"/>
      <c r="AD122" s="14"/>
      <c r="AM122" t="s">
        <v>51</v>
      </c>
      <c r="AN122" t="s">
        <v>51</v>
      </c>
      <c r="AO122" t="s">
        <v>550</v>
      </c>
      <c r="AP122">
        <v>0.17</v>
      </c>
      <c r="AQ122">
        <v>1</v>
      </c>
      <c r="AR122">
        <v>0.04</v>
      </c>
      <c r="AV122">
        <v>26.8</v>
      </c>
      <c r="AW122">
        <v>7.88</v>
      </c>
      <c r="AX122">
        <v>0.96</v>
      </c>
      <c r="BC122" s="14"/>
      <c r="BD122" s="14"/>
      <c r="BE122" s="14"/>
      <c r="BF122" s="14"/>
      <c r="BG122" s="14"/>
      <c r="BH122" s="14"/>
      <c r="BI122" s="14"/>
      <c r="BJ122" s="14"/>
      <c r="BK122" s="14"/>
      <c r="BL122" s="14"/>
      <c r="BM122" s="14"/>
    </row>
    <row r="123" spans="3:65" x14ac:dyDescent="0.25">
      <c r="C123" s="4" t="s">
        <v>387</v>
      </c>
      <c r="G123">
        <v>6</v>
      </c>
      <c r="H123" s="1">
        <v>231</v>
      </c>
      <c r="I123" s="1"/>
      <c r="J123">
        <v>37</v>
      </c>
      <c r="K123">
        <v>3.706</v>
      </c>
      <c r="L123">
        <v>255</v>
      </c>
      <c r="M123">
        <v>255</v>
      </c>
      <c r="N123">
        <v>255</v>
      </c>
      <c r="O123">
        <v>15.462999999999999</v>
      </c>
      <c r="P123">
        <v>19.934000000000001</v>
      </c>
      <c r="Q123">
        <v>0.247</v>
      </c>
      <c r="R123">
        <v>7.359</v>
      </c>
      <c r="S123">
        <v>0.13600000000000001</v>
      </c>
      <c r="T123">
        <v>0.94099999999999995</v>
      </c>
      <c r="U123">
        <v>255</v>
      </c>
      <c r="V123">
        <v>255</v>
      </c>
      <c r="W123">
        <v>2.63E-2</v>
      </c>
      <c r="X123">
        <v>0.47</v>
      </c>
      <c r="Y123">
        <v>0.49</v>
      </c>
      <c r="Z123">
        <v>0.56000000000000005</v>
      </c>
      <c r="AA123">
        <v>0.17</v>
      </c>
      <c r="AB123">
        <v>0.05</v>
      </c>
      <c r="AC123" s="14"/>
      <c r="AD123" s="14"/>
      <c r="AM123" t="s">
        <v>51</v>
      </c>
      <c r="AN123" t="s">
        <v>51</v>
      </c>
      <c r="AO123" t="s">
        <v>550</v>
      </c>
      <c r="AP123">
        <v>0.15</v>
      </c>
      <c r="AV123">
        <v>39.659999999999997</v>
      </c>
      <c r="AW123">
        <v>8.26</v>
      </c>
      <c r="AX123">
        <v>0.55000000000000004</v>
      </c>
      <c r="BC123" s="14"/>
      <c r="BD123" s="14"/>
      <c r="BE123" s="14"/>
      <c r="BF123" s="14"/>
      <c r="BG123" s="14"/>
      <c r="BH123" s="14"/>
      <c r="BI123" s="14"/>
      <c r="BJ123" s="14"/>
      <c r="BK123" s="14"/>
      <c r="BL123" s="14"/>
      <c r="BM123" s="14"/>
    </row>
    <row r="124" spans="3:65" x14ac:dyDescent="0.25">
      <c r="C124" s="4" t="s">
        <v>387</v>
      </c>
      <c r="G124">
        <v>6</v>
      </c>
      <c r="H124" s="1">
        <v>232</v>
      </c>
      <c r="I124" s="1"/>
      <c r="J124">
        <v>38</v>
      </c>
      <c r="K124">
        <v>3.0739999999999998</v>
      </c>
      <c r="L124">
        <v>255</v>
      </c>
      <c r="M124">
        <v>255</v>
      </c>
      <c r="N124">
        <v>255</v>
      </c>
      <c r="O124">
        <v>17.677</v>
      </c>
      <c r="P124">
        <v>19.981999999999999</v>
      </c>
      <c r="Q124">
        <v>0.24099999999999999</v>
      </c>
      <c r="R124">
        <v>7.7839999999999998</v>
      </c>
      <c r="S124">
        <v>0.128</v>
      </c>
      <c r="T124">
        <v>0.94399999999999995</v>
      </c>
      <c r="U124">
        <v>255</v>
      </c>
      <c r="V124">
        <v>255</v>
      </c>
      <c r="W124">
        <v>2.1399999999999999E-2</v>
      </c>
      <c r="X124">
        <v>0.48</v>
      </c>
      <c r="Y124">
        <v>0.66</v>
      </c>
      <c r="Z124">
        <v>0.79</v>
      </c>
      <c r="AA124">
        <v>0.17</v>
      </c>
      <c r="AB124">
        <v>0.04</v>
      </c>
      <c r="AC124" s="14"/>
      <c r="AD124" s="14"/>
      <c r="AM124" t="s">
        <v>51</v>
      </c>
      <c r="AN124" t="s">
        <v>51</v>
      </c>
      <c r="AO124" t="s">
        <v>550</v>
      </c>
      <c r="AP124">
        <v>0.09</v>
      </c>
      <c r="AV124">
        <v>25.85</v>
      </c>
      <c r="AW124">
        <v>6.96</v>
      </c>
      <c r="AX124">
        <v>0.62</v>
      </c>
      <c r="BC124" s="14"/>
      <c r="BD124" s="14"/>
      <c r="BE124" s="14"/>
      <c r="BF124" s="14"/>
      <c r="BG124" s="14"/>
      <c r="BH124" s="14"/>
      <c r="BI124" s="14"/>
      <c r="BJ124" s="14"/>
      <c r="BK124" s="14"/>
      <c r="BL124" s="14"/>
      <c r="BM124" s="14"/>
    </row>
    <row r="125" spans="3:65" x14ac:dyDescent="0.25">
      <c r="C125" s="4" t="s">
        <v>387</v>
      </c>
      <c r="G125">
        <v>6</v>
      </c>
      <c r="H125" s="1">
        <v>233</v>
      </c>
      <c r="I125" s="1"/>
      <c r="J125">
        <v>39</v>
      </c>
      <c r="K125">
        <v>2.7149999999999999</v>
      </c>
      <c r="L125">
        <v>255</v>
      </c>
      <c r="M125">
        <v>255</v>
      </c>
      <c r="N125">
        <v>255</v>
      </c>
      <c r="O125">
        <v>9.8640000000000008</v>
      </c>
      <c r="P125">
        <v>25.166</v>
      </c>
      <c r="Q125">
        <v>0.24199999999999999</v>
      </c>
      <c r="R125">
        <v>7.3550000000000004</v>
      </c>
      <c r="S125">
        <v>0.13600000000000001</v>
      </c>
      <c r="T125">
        <v>0.93300000000000005</v>
      </c>
      <c r="U125">
        <v>255</v>
      </c>
      <c r="V125">
        <v>255</v>
      </c>
      <c r="W125">
        <v>2.0899999999999998E-2</v>
      </c>
      <c r="X125">
        <v>0.46</v>
      </c>
      <c r="Y125">
        <v>0.73</v>
      </c>
      <c r="Z125">
        <v>0.79</v>
      </c>
      <c r="AA125">
        <v>0.16</v>
      </c>
      <c r="AB125">
        <v>0.03</v>
      </c>
      <c r="AC125" s="14"/>
      <c r="AD125" s="14"/>
      <c r="AM125" t="s">
        <v>51</v>
      </c>
      <c r="AO125" t="s">
        <v>551</v>
      </c>
      <c r="AP125">
        <v>0.15</v>
      </c>
      <c r="AQ125">
        <v>1</v>
      </c>
      <c r="AR125">
        <v>0.01</v>
      </c>
      <c r="AU125" t="s">
        <v>552</v>
      </c>
      <c r="AV125">
        <v>24.66</v>
      </c>
      <c r="AW125">
        <v>5.29</v>
      </c>
      <c r="AX125">
        <v>0.55000000000000004</v>
      </c>
      <c r="BC125" s="14"/>
      <c r="BD125" s="14"/>
      <c r="BE125" s="14"/>
      <c r="BF125" s="14"/>
      <c r="BG125" s="14"/>
      <c r="BH125" s="14"/>
      <c r="BI125" s="14"/>
      <c r="BJ125" s="14"/>
      <c r="BK125" s="14"/>
      <c r="BL125" s="14"/>
      <c r="BM125" s="14"/>
    </row>
    <row r="126" spans="3:65" x14ac:dyDescent="0.25">
      <c r="C126" s="4" t="s">
        <v>387</v>
      </c>
      <c r="G126">
        <v>6</v>
      </c>
      <c r="H126" s="6">
        <v>234</v>
      </c>
      <c r="I126" s="6"/>
      <c r="AC126" s="14"/>
      <c r="AD126" s="14"/>
      <c r="BC126" s="14"/>
      <c r="BD126" s="14"/>
      <c r="BE126" s="14"/>
      <c r="BF126" s="14"/>
      <c r="BG126" s="14"/>
      <c r="BH126" s="14"/>
      <c r="BI126" s="14"/>
      <c r="BJ126" s="14"/>
      <c r="BK126" s="14"/>
      <c r="BL126" s="14"/>
      <c r="BM126" s="14"/>
    </row>
    <row r="127" spans="3:65" x14ac:dyDescent="0.25">
      <c r="C127" s="4" t="s">
        <v>387</v>
      </c>
      <c r="G127">
        <v>6</v>
      </c>
      <c r="H127" s="6">
        <v>235</v>
      </c>
      <c r="I127" s="6"/>
      <c r="AC127" s="14"/>
      <c r="AD127" s="14"/>
      <c r="BC127" s="14"/>
      <c r="BD127" s="14"/>
      <c r="BE127" s="14"/>
      <c r="BF127" s="14"/>
      <c r="BG127" s="14"/>
      <c r="BH127" s="14"/>
      <c r="BI127" s="14"/>
      <c r="BJ127" s="14"/>
      <c r="BK127" s="14"/>
      <c r="BL127" s="14"/>
      <c r="BM127" s="14"/>
    </row>
    <row r="128" spans="3:65" x14ac:dyDescent="0.25">
      <c r="C128" s="4" t="s">
        <v>387</v>
      </c>
      <c r="G128">
        <v>6</v>
      </c>
      <c r="H128" s="1">
        <v>236</v>
      </c>
      <c r="I128" s="1"/>
      <c r="J128">
        <v>10</v>
      </c>
      <c r="K128">
        <v>2.7570000000000001</v>
      </c>
      <c r="L128">
        <v>255</v>
      </c>
      <c r="M128">
        <v>255</v>
      </c>
      <c r="N128">
        <v>255</v>
      </c>
      <c r="O128">
        <v>7.8410000000000002</v>
      </c>
      <c r="P128">
        <v>26.591000000000001</v>
      </c>
      <c r="Q128">
        <v>0.36599999999999999</v>
      </c>
      <c r="R128">
        <v>5.109</v>
      </c>
      <c r="S128">
        <v>0.19600000000000001</v>
      </c>
      <c r="T128">
        <v>0.95299999999999996</v>
      </c>
      <c r="U128">
        <v>255</v>
      </c>
      <c r="V128">
        <v>255</v>
      </c>
      <c r="W128">
        <v>2.7099999999999999E-2</v>
      </c>
      <c r="X128">
        <v>0.33</v>
      </c>
      <c r="Y128">
        <v>0.42</v>
      </c>
      <c r="Z128">
        <v>0.37</v>
      </c>
      <c r="AA128">
        <v>0.12</v>
      </c>
      <c r="AB128">
        <v>0.06</v>
      </c>
      <c r="AC128" s="14">
        <v>0.06</v>
      </c>
      <c r="AD128" s="14"/>
      <c r="AM128" t="s">
        <v>51</v>
      </c>
      <c r="AN128" t="s">
        <v>51</v>
      </c>
      <c r="AO128" t="s">
        <v>376</v>
      </c>
      <c r="AP128">
        <v>0.09</v>
      </c>
      <c r="AQ128">
        <v>1</v>
      </c>
      <c r="AR128">
        <v>7.0000000000000007E-2</v>
      </c>
      <c r="BC128" s="14"/>
      <c r="BD128" s="14"/>
      <c r="BE128" s="14"/>
      <c r="BF128" s="14"/>
      <c r="BG128" s="14"/>
      <c r="BH128" s="14"/>
      <c r="BI128" s="14"/>
      <c r="BJ128" s="14"/>
      <c r="BK128" s="14"/>
      <c r="BL128" s="14"/>
      <c r="BM128" s="14"/>
    </row>
    <row r="129" spans="1:65" x14ac:dyDescent="0.25">
      <c r="C129" s="4" t="s">
        <v>387</v>
      </c>
      <c r="G129">
        <v>8</v>
      </c>
      <c r="H129" s="1">
        <v>237</v>
      </c>
      <c r="I129" s="1"/>
      <c r="J129">
        <v>11</v>
      </c>
      <c r="K129">
        <v>4.6349999999999998</v>
      </c>
      <c r="L129">
        <v>255</v>
      </c>
      <c r="M129">
        <v>255</v>
      </c>
      <c r="N129">
        <v>255</v>
      </c>
      <c r="O129">
        <v>13.865</v>
      </c>
      <c r="P129">
        <v>26.696999999999999</v>
      </c>
      <c r="Q129">
        <v>0.33100000000000002</v>
      </c>
      <c r="R129">
        <v>5.31</v>
      </c>
      <c r="S129">
        <v>0.188</v>
      </c>
      <c r="T129">
        <v>0.94399999999999995</v>
      </c>
      <c r="U129">
        <v>255</v>
      </c>
      <c r="V129">
        <v>255</v>
      </c>
      <c r="W129">
        <v>0.03</v>
      </c>
      <c r="X129">
        <v>0.32</v>
      </c>
      <c r="Y129">
        <v>0.4</v>
      </c>
      <c r="Z129">
        <v>0.45</v>
      </c>
      <c r="AA129">
        <v>0.18</v>
      </c>
      <c r="AB129">
        <v>0.17</v>
      </c>
      <c r="AC129" s="14">
        <v>0.09</v>
      </c>
      <c r="AD129" s="14"/>
      <c r="AM129" t="s">
        <v>51</v>
      </c>
      <c r="AN129" t="s">
        <v>51</v>
      </c>
      <c r="AO129" t="s">
        <v>550</v>
      </c>
      <c r="AP129">
        <v>0.18</v>
      </c>
      <c r="AQ129">
        <v>1</v>
      </c>
      <c r="AR129">
        <v>0.17</v>
      </c>
      <c r="AV129">
        <v>40.9</v>
      </c>
      <c r="AW129">
        <v>10.029999999999999</v>
      </c>
      <c r="AX129">
        <v>0.55000000000000004</v>
      </c>
      <c r="BC129" s="14"/>
      <c r="BD129" s="14"/>
      <c r="BE129" s="14"/>
      <c r="BF129" s="14"/>
      <c r="BG129" s="14"/>
      <c r="BH129" s="14"/>
      <c r="BI129" s="14"/>
      <c r="BJ129" s="14"/>
      <c r="BK129" s="14"/>
      <c r="BL129" s="14"/>
      <c r="BM129" s="14"/>
    </row>
    <row r="130" spans="1:65" x14ac:dyDescent="0.25">
      <c r="C130" s="4" t="s">
        <v>387</v>
      </c>
      <c r="G130">
        <v>8</v>
      </c>
      <c r="H130" s="1">
        <v>238</v>
      </c>
      <c r="I130" s="1"/>
      <c r="J130">
        <v>1</v>
      </c>
      <c r="K130">
        <v>2.1800000000000002</v>
      </c>
      <c r="L130">
        <v>255</v>
      </c>
      <c r="M130">
        <v>255</v>
      </c>
      <c r="N130">
        <v>255</v>
      </c>
      <c r="O130">
        <v>3.9510000000000001</v>
      </c>
      <c r="P130">
        <v>4.4450000000000003</v>
      </c>
      <c r="Q130">
        <v>0.22900000000000001</v>
      </c>
      <c r="R130">
        <v>6.9909999999999997</v>
      </c>
      <c r="S130">
        <v>0.14299999999999999</v>
      </c>
      <c r="T130">
        <v>0.90100000000000002</v>
      </c>
      <c r="U130">
        <v>255</v>
      </c>
      <c r="V130">
        <v>255</v>
      </c>
      <c r="W130">
        <v>1.54E-2</v>
      </c>
      <c r="X130">
        <v>0.44</v>
      </c>
      <c r="Y130">
        <v>0.56000000000000005</v>
      </c>
      <c r="Z130">
        <v>0.63</v>
      </c>
      <c r="AA130">
        <v>0.14000000000000001</v>
      </c>
      <c r="AC130" s="14"/>
      <c r="AD130" s="14"/>
      <c r="AM130" t="s">
        <v>51</v>
      </c>
      <c r="AN130" t="s">
        <v>51</v>
      </c>
      <c r="AO130" t="s">
        <v>550</v>
      </c>
      <c r="AP130">
        <v>0.13</v>
      </c>
      <c r="AV130">
        <v>6.1</v>
      </c>
      <c r="AW130">
        <v>36.799999999999997</v>
      </c>
      <c r="AX130">
        <v>0.62</v>
      </c>
      <c r="BC130" s="14"/>
      <c r="BD130" s="14"/>
      <c r="BE130" s="14"/>
      <c r="BF130" s="14"/>
      <c r="BG130" s="14"/>
      <c r="BH130" s="14"/>
      <c r="BI130" s="14"/>
      <c r="BJ130" s="14"/>
      <c r="BK130" s="14"/>
      <c r="BL130" s="14"/>
      <c r="BM130" s="14"/>
    </row>
    <row r="131" spans="1:65" x14ac:dyDescent="0.25">
      <c r="C131" s="4" t="s">
        <v>387</v>
      </c>
      <c r="G131">
        <v>8</v>
      </c>
      <c r="H131" s="6">
        <v>239</v>
      </c>
      <c r="I131" s="6"/>
      <c r="AC131" s="14"/>
      <c r="AD131" s="14"/>
      <c r="BC131" s="14"/>
      <c r="BD131" s="14"/>
      <c r="BE131" s="14"/>
      <c r="BF131" s="14"/>
      <c r="BG131" s="14"/>
      <c r="BH131" s="14"/>
      <c r="BI131" s="14"/>
      <c r="BJ131" s="14"/>
      <c r="BK131" s="14"/>
      <c r="BL131" s="14"/>
      <c r="BM131" s="14"/>
    </row>
    <row r="132" spans="1:65" x14ac:dyDescent="0.25">
      <c r="C132" s="4" t="s">
        <v>387</v>
      </c>
      <c r="G132">
        <v>8</v>
      </c>
      <c r="H132" s="1">
        <v>240</v>
      </c>
      <c r="I132" s="1"/>
      <c r="J132">
        <v>2</v>
      </c>
      <c r="K132">
        <v>3.1110000000000002</v>
      </c>
      <c r="L132">
        <v>255</v>
      </c>
      <c r="M132">
        <v>255</v>
      </c>
      <c r="N132">
        <v>255</v>
      </c>
      <c r="O132">
        <v>7.8390000000000004</v>
      </c>
      <c r="P132">
        <v>5.9989999999999997</v>
      </c>
      <c r="Q132">
        <v>0.161</v>
      </c>
      <c r="R132">
        <v>8.68</v>
      </c>
      <c r="S132">
        <v>0.115</v>
      </c>
      <c r="T132">
        <v>0.67500000000000004</v>
      </c>
      <c r="U132">
        <v>255</v>
      </c>
      <c r="V132">
        <v>255</v>
      </c>
      <c r="W132">
        <v>2.63E-2</v>
      </c>
      <c r="X132">
        <v>0.47</v>
      </c>
      <c r="Y132">
        <v>0.57999999999999996</v>
      </c>
      <c r="Z132">
        <v>0.64</v>
      </c>
      <c r="AA132">
        <v>0.2</v>
      </c>
      <c r="AB132">
        <v>7.0000000000000007E-2</v>
      </c>
      <c r="AC132" s="14"/>
      <c r="AD132" s="14"/>
      <c r="AM132" t="s">
        <v>51</v>
      </c>
      <c r="AN132" t="s">
        <v>51</v>
      </c>
      <c r="AO132" t="s">
        <v>550</v>
      </c>
      <c r="AP132">
        <v>0.13</v>
      </c>
      <c r="AQ132">
        <v>1</v>
      </c>
      <c r="AR132">
        <v>0.02</v>
      </c>
      <c r="AV132">
        <v>46.53</v>
      </c>
      <c r="AW132">
        <v>6.12</v>
      </c>
      <c r="AX132">
        <v>0.6</v>
      </c>
      <c r="BC132" s="14"/>
      <c r="BD132" s="14"/>
      <c r="BE132" s="14"/>
      <c r="BF132" s="14"/>
      <c r="BG132" s="14"/>
      <c r="BH132" s="14"/>
      <c r="BI132" s="14"/>
      <c r="BJ132" s="14"/>
      <c r="BK132" s="14"/>
      <c r="BL132" s="14"/>
      <c r="BM132" s="14"/>
    </row>
    <row r="133" spans="1:65" x14ac:dyDescent="0.25">
      <c r="C133" s="4" t="s">
        <v>387</v>
      </c>
      <c r="G133">
        <v>8</v>
      </c>
      <c r="H133" s="1">
        <v>241</v>
      </c>
      <c r="I133" s="1"/>
      <c r="J133">
        <v>3</v>
      </c>
      <c r="K133">
        <v>5.3289999999999997</v>
      </c>
      <c r="L133">
        <v>255</v>
      </c>
      <c r="M133">
        <v>255</v>
      </c>
      <c r="N133">
        <v>255</v>
      </c>
      <c r="O133">
        <v>12.204000000000001</v>
      </c>
      <c r="P133">
        <v>5.0999999999999996</v>
      </c>
      <c r="Q133">
        <v>0.66300000000000003</v>
      </c>
      <c r="R133">
        <v>1.9419999999999999</v>
      </c>
      <c r="S133">
        <v>0.51500000000000001</v>
      </c>
      <c r="T133">
        <v>0.97499999999999998</v>
      </c>
      <c r="U133">
        <v>255</v>
      </c>
      <c r="V133">
        <v>255</v>
      </c>
      <c r="W133">
        <v>3.4299999999999997E-2</v>
      </c>
      <c r="X133">
        <v>0.85</v>
      </c>
      <c r="Y133">
        <v>1.01</v>
      </c>
      <c r="Z133">
        <v>1.1000000000000001</v>
      </c>
      <c r="AA133">
        <v>0.49</v>
      </c>
      <c r="AC133" s="14"/>
      <c r="AD133" s="14"/>
      <c r="AM133" t="s">
        <v>51</v>
      </c>
      <c r="AO133" t="s">
        <v>550</v>
      </c>
      <c r="AP133">
        <v>0.38</v>
      </c>
      <c r="AV133">
        <v>20.54</v>
      </c>
      <c r="AW133">
        <v>16.46</v>
      </c>
      <c r="AX133">
        <v>1.42</v>
      </c>
      <c r="BC133" s="14"/>
      <c r="BD133" s="14"/>
      <c r="BE133" s="14"/>
      <c r="BF133" s="14"/>
      <c r="BG133" s="14"/>
      <c r="BH133" s="14"/>
      <c r="BI133" s="14"/>
      <c r="BJ133" s="14"/>
      <c r="BK133" s="14"/>
      <c r="BL133" s="14"/>
      <c r="BM133" s="14"/>
    </row>
    <row r="134" spans="1:65" x14ac:dyDescent="0.25">
      <c r="C134" s="4" t="s">
        <v>387</v>
      </c>
      <c r="G134">
        <v>8</v>
      </c>
      <c r="H134" s="1">
        <v>242</v>
      </c>
      <c r="I134" s="1"/>
      <c r="J134">
        <v>4</v>
      </c>
      <c r="K134">
        <v>5.86</v>
      </c>
      <c r="L134">
        <v>255</v>
      </c>
      <c r="M134">
        <v>255</v>
      </c>
      <c r="N134">
        <v>255</v>
      </c>
      <c r="O134">
        <v>15.587</v>
      </c>
      <c r="P134">
        <v>4.9980000000000002</v>
      </c>
      <c r="Q134">
        <v>0.61099999999999999</v>
      </c>
      <c r="R134">
        <v>1.712</v>
      </c>
      <c r="S134">
        <v>0.58399999999999996</v>
      </c>
      <c r="T134">
        <v>0.95</v>
      </c>
      <c r="U134">
        <v>255</v>
      </c>
      <c r="V134">
        <v>255</v>
      </c>
      <c r="W134">
        <v>5.7000000000000002E-2</v>
      </c>
      <c r="X134">
        <v>0.56000000000000005</v>
      </c>
      <c r="Y134">
        <v>0.84</v>
      </c>
      <c r="Z134">
        <v>1.0900000000000001</v>
      </c>
      <c r="AA134">
        <v>0.42</v>
      </c>
      <c r="AC134" s="14"/>
      <c r="AD134" s="14"/>
      <c r="AM134" t="s">
        <v>51</v>
      </c>
      <c r="AO134" t="s">
        <v>550</v>
      </c>
      <c r="AP134">
        <v>0.13</v>
      </c>
      <c r="AQ134">
        <v>1</v>
      </c>
      <c r="AR134">
        <v>0.02</v>
      </c>
      <c r="AV134">
        <v>11.13</v>
      </c>
      <c r="AW134">
        <v>15.85</v>
      </c>
      <c r="AX134">
        <v>0.86</v>
      </c>
      <c r="BC134" s="14"/>
      <c r="BD134" s="14"/>
      <c r="BE134" s="14"/>
      <c r="BF134" s="14"/>
      <c r="BG134" s="14"/>
      <c r="BH134" s="14"/>
      <c r="BI134" s="14"/>
      <c r="BJ134" s="14"/>
      <c r="BK134" s="14"/>
      <c r="BL134" s="14"/>
      <c r="BM134" s="14"/>
    </row>
    <row r="135" spans="1:65" x14ac:dyDescent="0.25">
      <c r="C135" s="4" t="s">
        <v>387</v>
      </c>
      <c r="G135">
        <v>8</v>
      </c>
      <c r="H135" s="1">
        <v>243</v>
      </c>
      <c r="I135" s="1"/>
      <c r="J135">
        <v>5</v>
      </c>
      <c r="K135">
        <v>2.8530000000000002</v>
      </c>
      <c r="L135">
        <v>255</v>
      </c>
      <c r="M135">
        <v>255</v>
      </c>
      <c r="N135">
        <v>255</v>
      </c>
      <c r="O135">
        <v>3.43</v>
      </c>
      <c r="P135">
        <v>13.497999999999999</v>
      </c>
      <c r="Q135">
        <v>0.371</v>
      </c>
      <c r="R135">
        <v>5.0449999999999999</v>
      </c>
      <c r="S135">
        <v>0.19800000000000001</v>
      </c>
      <c r="T135">
        <v>0.95899999999999996</v>
      </c>
      <c r="U135">
        <v>255</v>
      </c>
      <c r="V135">
        <v>255</v>
      </c>
      <c r="W135">
        <v>2.7E-2</v>
      </c>
      <c r="X135">
        <v>0.73</v>
      </c>
      <c r="Y135">
        <v>0.82</v>
      </c>
      <c r="Z135">
        <v>0.7</v>
      </c>
      <c r="AA135">
        <v>0.17</v>
      </c>
      <c r="AB135">
        <v>0.06</v>
      </c>
      <c r="AC135" s="14">
        <v>7.0000000000000007E-2</v>
      </c>
      <c r="AD135" s="14"/>
      <c r="AM135" t="s">
        <v>51</v>
      </c>
      <c r="AN135" t="s">
        <v>51</v>
      </c>
      <c r="AO135" t="s">
        <v>550</v>
      </c>
      <c r="AP135">
        <v>0.06</v>
      </c>
      <c r="AQ135">
        <v>1</v>
      </c>
      <c r="AR135">
        <v>0.05</v>
      </c>
      <c r="AS135" t="s">
        <v>263</v>
      </c>
      <c r="AT135">
        <v>0.09</v>
      </c>
      <c r="AV135">
        <v>19.579999999999998</v>
      </c>
      <c r="AW135">
        <v>7.87</v>
      </c>
      <c r="AX135">
        <v>0.7</v>
      </c>
      <c r="BC135" s="14"/>
      <c r="BD135" s="14"/>
      <c r="BE135" s="14"/>
      <c r="BF135" s="14"/>
      <c r="BG135" s="14"/>
      <c r="BH135" s="14"/>
      <c r="BI135" s="14"/>
      <c r="BJ135" s="14"/>
      <c r="BK135" s="14"/>
      <c r="BL135" s="14"/>
      <c r="BM135" s="14"/>
    </row>
    <row r="136" spans="1:65" x14ac:dyDescent="0.25">
      <c r="C136" s="4" t="s">
        <v>387</v>
      </c>
      <c r="G136">
        <v>8</v>
      </c>
      <c r="H136" s="1">
        <v>244</v>
      </c>
      <c r="I136" s="1"/>
      <c r="J136">
        <v>6</v>
      </c>
      <c r="K136">
        <v>2.6269999999999998</v>
      </c>
      <c r="L136">
        <v>255</v>
      </c>
      <c r="M136">
        <v>255</v>
      </c>
      <c r="N136">
        <v>255</v>
      </c>
      <c r="O136">
        <v>6.1820000000000004</v>
      </c>
      <c r="P136">
        <v>14.07</v>
      </c>
      <c r="Q136">
        <v>0.42</v>
      </c>
      <c r="R136">
        <v>4.5970000000000004</v>
      </c>
      <c r="S136">
        <v>0.218</v>
      </c>
      <c r="T136">
        <v>0.96899999999999997</v>
      </c>
      <c r="U136">
        <v>255</v>
      </c>
      <c r="V136">
        <v>255</v>
      </c>
      <c r="W136">
        <v>2.4899999999999999E-2</v>
      </c>
      <c r="X136">
        <v>0.59</v>
      </c>
      <c r="Y136">
        <v>0.73</v>
      </c>
      <c r="Z136">
        <v>0.63</v>
      </c>
      <c r="AA136">
        <v>0.17</v>
      </c>
      <c r="AB136">
        <v>0.11</v>
      </c>
      <c r="AC136" s="14">
        <v>0.08</v>
      </c>
      <c r="AD136" s="14"/>
      <c r="AM136" t="s">
        <v>51</v>
      </c>
      <c r="AN136" t="s">
        <v>51</v>
      </c>
      <c r="AO136" t="s">
        <v>550</v>
      </c>
      <c r="AP136">
        <v>0.11</v>
      </c>
      <c r="AQ136">
        <v>1</v>
      </c>
      <c r="AR136">
        <v>0.08</v>
      </c>
      <c r="AS136">
        <v>3</v>
      </c>
      <c r="AV136">
        <v>23.61</v>
      </c>
      <c r="AW136">
        <v>9.07</v>
      </c>
      <c r="AX136">
        <v>0.71</v>
      </c>
      <c r="BC136" s="14"/>
      <c r="BD136" s="14"/>
      <c r="BE136" s="14"/>
      <c r="BF136" s="14"/>
      <c r="BG136" s="14"/>
      <c r="BH136" s="14"/>
      <c r="BI136" s="14"/>
      <c r="BJ136" s="14"/>
      <c r="BK136" s="14"/>
      <c r="BL136" s="14"/>
      <c r="BM136" s="14"/>
    </row>
    <row r="137" spans="1:65" x14ac:dyDescent="0.25">
      <c r="A137" s="78"/>
      <c r="B137" s="78"/>
      <c r="C137" s="79" t="s">
        <v>387</v>
      </c>
      <c r="D137" s="78"/>
      <c r="E137" s="78"/>
      <c r="F137" s="78"/>
      <c r="G137" s="78">
        <v>8</v>
      </c>
      <c r="H137" s="80">
        <v>245</v>
      </c>
      <c r="I137" s="80"/>
      <c r="J137" s="78"/>
      <c r="K137" s="78"/>
      <c r="L137" s="78"/>
      <c r="M137" s="78"/>
      <c r="N137" s="78"/>
      <c r="O137" s="78"/>
      <c r="P137" s="78"/>
      <c r="Q137" s="78"/>
      <c r="R137" s="78"/>
      <c r="S137" s="78"/>
      <c r="T137" s="78"/>
      <c r="U137" s="78"/>
      <c r="V137" s="78"/>
      <c r="W137" s="78"/>
      <c r="X137" s="78"/>
      <c r="Y137" s="78"/>
      <c r="Z137" s="78"/>
      <c r="AA137" s="78" t="s">
        <v>791</v>
      </c>
      <c r="AB137" s="78"/>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8"/>
    </row>
    <row r="138" spans="1:65" x14ac:dyDescent="0.25">
      <c r="C138" s="4" t="s">
        <v>387</v>
      </c>
      <c r="G138">
        <v>8</v>
      </c>
      <c r="H138" s="1">
        <v>246</v>
      </c>
      <c r="I138" s="1"/>
      <c r="J138">
        <v>7</v>
      </c>
      <c r="K138">
        <v>3.798</v>
      </c>
      <c r="L138">
        <v>255</v>
      </c>
      <c r="M138">
        <v>255</v>
      </c>
      <c r="N138">
        <v>255</v>
      </c>
      <c r="O138">
        <v>9.9659999999999993</v>
      </c>
      <c r="P138">
        <v>14.02</v>
      </c>
      <c r="Q138">
        <v>0.36299999999999999</v>
      </c>
      <c r="R138">
        <v>4.9729999999999999</v>
      </c>
      <c r="S138">
        <v>0.20100000000000001</v>
      </c>
      <c r="T138">
        <v>0.96099999999999997</v>
      </c>
      <c r="U138">
        <v>255</v>
      </c>
      <c r="V138">
        <v>255</v>
      </c>
      <c r="W138">
        <v>2.7400000000000001E-2</v>
      </c>
      <c r="X138">
        <v>0.38</v>
      </c>
      <c r="Y138">
        <v>0.52</v>
      </c>
      <c r="Z138">
        <v>0.72</v>
      </c>
      <c r="AA138">
        <v>0.15</v>
      </c>
      <c r="AB138">
        <v>0.1</v>
      </c>
      <c r="AC138" s="14"/>
      <c r="AD138" s="14"/>
      <c r="AM138" t="s">
        <v>51</v>
      </c>
      <c r="AN138" t="s">
        <v>51</v>
      </c>
      <c r="AO138">
        <v>1</v>
      </c>
      <c r="AP138">
        <v>0.2</v>
      </c>
      <c r="AQ138">
        <v>1</v>
      </c>
      <c r="AR138">
        <v>0.09</v>
      </c>
      <c r="AS138" t="s">
        <v>263</v>
      </c>
      <c r="AV138">
        <v>8.93</v>
      </c>
      <c r="AW138">
        <v>58.12</v>
      </c>
      <c r="AX138">
        <v>0.52</v>
      </c>
      <c r="BC138" s="14"/>
      <c r="BD138" s="14"/>
      <c r="BE138" s="14"/>
      <c r="BF138" s="14"/>
      <c r="BG138" s="14"/>
      <c r="BH138" s="14"/>
      <c r="BI138" s="14"/>
      <c r="BJ138" s="14"/>
      <c r="BK138" s="14"/>
      <c r="BL138" s="14"/>
      <c r="BM138" s="14"/>
    </row>
    <row r="139" spans="1:65" x14ac:dyDescent="0.25">
      <c r="C139" s="4" t="s">
        <v>387</v>
      </c>
      <c r="G139">
        <v>8</v>
      </c>
      <c r="H139" s="1">
        <v>247</v>
      </c>
      <c r="I139" s="1"/>
      <c r="J139">
        <v>1</v>
      </c>
      <c r="K139">
        <v>63.54</v>
      </c>
      <c r="L139">
        <v>255</v>
      </c>
      <c r="M139">
        <v>255</v>
      </c>
      <c r="N139">
        <v>255</v>
      </c>
      <c r="O139">
        <v>4.0730000000000004</v>
      </c>
      <c r="P139">
        <v>13.472</v>
      </c>
      <c r="Q139">
        <v>0.21299999999999999</v>
      </c>
      <c r="R139">
        <v>6.9420000000000002</v>
      </c>
      <c r="S139">
        <v>0.14399999999999999</v>
      </c>
      <c r="T139">
        <v>0.81299999999999994</v>
      </c>
      <c r="U139">
        <v>255</v>
      </c>
      <c r="V139">
        <v>255</v>
      </c>
      <c r="W139">
        <v>0.78449999999999998</v>
      </c>
      <c r="X139">
        <v>0.38</v>
      </c>
      <c r="Y139">
        <v>0.5</v>
      </c>
      <c r="Z139">
        <v>0.69</v>
      </c>
      <c r="AA139">
        <v>3.7</v>
      </c>
      <c r="AB139">
        <v>6.99</v>
      </c>
      <c r="AC139" s="14"/>
      <c r="AD139" s="14">
        <v>51.55</v>
      </c>
      <c r="AE139" s="14">
        <v>13.96</v>
      </c>
      <c r="AF139" s="14">
        <v>30.56</v>
      </c>
      <c r="AM139" t="s">
        <v>51</v>
      </c>
      <c r="AN139" t="s">
        <v>51</v>
      </c>
      <c r="AO139">
        <v>20</v>
      </c>
      <c r="AP139">
        <v>0.2</v>
      </c>
      <c r="AQ139" t="s">
        <v>235</v>
      </c>
      <c r="AR139" t="s">
        <v>235</v>
      </c>
      <c r="AU139" t="s">
        <v>553</v>
      </c>
      <c r="BA139" t="s">
        <v>465</v>
      </c>
      <c r="BC139" s="14"/>
      <c r="BD139" s="14"/>
      <c r="BE139" s="14"/>
      <c r="BF139" s="14"/>
      <c r="BG139" s="14"/>
      <c r="BH139" s="14"/>
      <c r="BI139" s="14"/>
      <c r="BJ139" s="14"/>
      <c r="BK139" s="14"/>
      <c r="BL139" s="14"/>
      <c r="BM139" s="14"/>
    </row>
    <row r="140" spans="1:65" x14ac:dyDescent="0.25">
      <c r="C140" s="4" t="s">
        <v>387</v>
      </c>
      <c r="G140">
        <v>10</v>
      </c>
      <c r="H140" s="1">
        <v>248</v>
      </c>
      <c r="I140" s="1"/>
      <c r="J140">
        <v>2</v>
      </c>
      <c r="K140">
        <v>44.985999999999997</v>
      </c>
      <c r="L140">
        <v>255</v>
      </c>
      <c r="M140">
        <v>255</v>
      </c>
      <c r="N140">
        <v>255</v>
      </c>
      <c r="O140">
        <v>9.5079999999999991</v>
      </c>
      <c r="P140">
        <v>8.5950000000000006</v>
      </c>
      <c r="Q140">
        <v>0.45900000000000002</v>
      </c>
      <c r="R140">
        <v>3.2709999999999999</v>
      </c>
      <c r="S140">
        <v>0.30599999999999999</v>
      </c>
      <c r="T140">
        <v>0.97599999999999998</v>
      </c>
      <c r="U140">
        <v>255</v>
      </c>
      <c r="V140">
        <v>255</v>
      </c>
      <c r="W140">
        <v>0.75960000000000005</v>
      </c>
      <c r="X140">
        <v>1.55</v>
      </c>
      <c r="Y140">
        <v>1.83</v>
      </c>
      <c r="Z140">
        <v>2.11</v>
      </c>
      <c r="AA140">
        <v>7.41</v>
      </c>
      <c r="AB140">
        <v>1.0900000000000001</v>
      </c>
      <c r="AC140" s="14"/>
      <c r="AD140" s="14"/>
      <c r="AM140" t="s">
        <v>51</v>
      </c>
      <c r="AN140" t="s">
        <v>51</v>
      </c>
      <c r="AO140">
        <v>5</v>
      </c>
      <c r="AP140">
        <v>0.22</v>
      </c>
      <c r="AQ140">
        <v>1</v>
      </c>
      <c r="AR140">
        <v>0.35</v>
      </c>
      <c r="BA140" t="s">
        <v>465</v>
      </c>
      <c r="BC140" s="14"/>
      <c r="BD140" s="14"/>
      <c r="BE140" s="14"/>
      <c r="BF140" s="14"/>
      <c r="BG140" s="14"/>
      <c r="BH140" s="14"/>
      <c r="BI140" s="14"/>
      <c r="BJ140" s="14"/>
      <c r="BK140" s="14"/>
      <c r="BL140" s="14"/>
      <c r="BM140" s="14"/>
    </row>
    <row r="141" spans="1:65" x14ac:dyDescent="0.25">
      <c r="C141" s="4" t="s">
        <v>387</v>
      </c>
      <c r="G141">
        <v>10</v>
      </c>
      <c r="H141" s="1">
        <v>249</v>
      </c>
      <c r="I141" s="1"/>
      <c r="J141">
        <v>3</v>
      </c>
      <c r="K141">
        <v>50.097000000000001</v>
      </c>
      <c r="L141">
        <v>255</v>
      </c>
      <c r="M141">
        <v>255</v>
      </c>
      <c r="N141">
        <v>255</v>
      </c>
      <c r="O141">
        <v>15.472</v>
      </c>
      <c r="P141">
        <v>9.0389999999999997</v>
      </c>
      <c r="Q141">
        <v>0.41799999999999998</v>
      </c>
      <c r="R141">
        <v>3.5950000000000002</v>
      </c>
      <c r="S141">
        <v>0.27800000000000002</v>
      </c>
      <c r="T141">
        <v>0.97699999999999998</v>
      </c>
      <c r="U141">
        <v>255</v>
      </c>
      <c r="V141">
        <v>255</v>
      </c>
      <c r="W141">
        <v>0.78239999999999998</v>
      </c>
      <c r="X141">
        <v>1.57</v>
      </c>
      <c r="Y141">
        <v>2.02</v>
      </c>
      <c r="Z141">
        <v>2</v>
      </c>
      <c r="AA141">
        <v>8.6199999999999992</v>
      </c>
      <c r="AB141">
        <v>1.84</v>
      </c>
      <c r="AC141" s="14"/>
      <c r="AD141" s="14"/>
      <c r="AM141" t="s">
        <v>51</v>
      </c>
      <c r="AN141" t="s">
        <v>51</v>
      </c>
      <c r="AO141">
        <v>6</v>
      </c>
      <c r="AP141">
        <v>0.23</v>
      </c>
      <c r="AQ141">
        <v>1</v>
      </c>
      <c r="AR141">
        <v>0.48</v>
      </c>
      <c r="BA141" t="s">
        <v>465</v>
      </c>
      <c r="BC141" s="14"/>
      <c r="BD141" s="14"/>
      <c r="BE141" s="14"/>
      <c r="BF141" s="14"/>
      <c r="BG141" s="14"/>
      <c r="BH141" s="14"/>
      <c r="BI141" s="14"/>
      <c r="BJ141" s="14"/>
      <c r="BK141" s="14"/>
      <c r="BL141" s="14"/>
      <c r="BM141" s="14"/>
    </row>
    <row r="142" spans="1:65" x14ac:dyDescent="0.25">
      <c r="C142" s="4" t="s">
        <v>387</v>
      </c>
      <c r="G142">
        <v>10</v>
      </c>
      <c r="H142" s="1">
        <v>250</v>
      </c>
      <c r="I142" s="1"/>
      <c r="J142">
        <v>4</v>
      </c>
      <c r="K142">
        <v>2.907</v>
      </c>
      <c r="L142">
        <v>255</v>
      </c>
      <c r="M142">
        <v>255</v>
      </c>
      <c r="N142">
        <v>255</v>
      </c>
      <c r="O142">
        <v>7.657</v>
      </c>
      <c r="P142">
        <v>21.164000000000001</v>
      </c>
      <c r="Q142">
        <v>0.3</v>
      </c>
      <c r="R142">
        <v>6.1029999999999998</v>
      </c>
      <c r="S142">
        <v>0.16400000000000001</v>
      </c>
      <c r="T142">
        <v>0.95499999999999996</v>
      </c>
      <c r="U142">
        <v>255</v>
      </c>
      <c r="V142">
        <v>255</v>
      </c>
      <c r="W142">
        <v>1.8700000000000001E-2</v>
      </c>
      <c r="X142">
        <v>0.48</v>
      </c>
      <c r="Y142">
        <v>0.64</v>
      </c>
      <c r="Z142">
        <v>0.56999999999999995</v>
      </c>
      <c r="AA142">
        <v>0.19</v>
      </c>
      <c r="AB142">
        <v>0.03</v>
      </c>
      <c r="AC142" s="14"/>
      <c r="AD142" s="14"/>
      <c r="AM142" t="s">
        <v>46</v>
      </c>
      <c r="AN142" t="s">
        <v>51</v>
      </c>
      <c r="AO142" t="s">
        <v>330</v>
      </c>
      <c r="AP142">
        <v>0.21</v>
      </c>
      <c r="AQ142">
        <v>1</v>
      </c>
      <c r="AR142">
        <v>0.04</v>
      </c>
      <c r="BC142" s="14"/>
      <c r="BD142" s="14"/>
      <c r="BE142" s="14"/>
      <c r="BF142" s="14"/>
      <c r="BG142" s="14"/>
      <c r="BH142" s="14"/>
      <c r="BI142" s="14"/>
      <c r="BJ142" s="14"/>
      <c r="BK142" s="14"/>
      <c r="BL142" s="14"/>
      <c r="BM142" s="14"/>
    </row>
    <row r="143" spans="1:65" x14ac:dyDescent="0.25">
      <c r="C143" s="4" t="s">
        <v>387</v>
      </c>
      <c r="G143">
        <v>10</v>
      </c>
      <c r="H143" s="1">
        <v>251</v>
      </c>
      <c r="I143" s="1"/>
      <c r="J143">
        <v>5</v>
      </c>
      <c r="K143">
        <v>2.996</v>
      </c>
      <c r="L143">
        <v>255</v>
      </c>
      <c r="M143">
        <v>255</v>
      </c>
      <c r="N143">
        <v>255</v>
      </c>
      <c r="O143">
        <v>9.7829999999999995</v>
      </c>
      <c r="P143">
        <v>20.731999999999999</v>
      </c>
      <c r="Q143">
        <v>0.253</v>
      </c>
      <c r="R143">
        <v>7.3760000000000003</v>
      </c>
      <c r="S143">
        <v>0.13600000000000001</v>
      </c>
      <c r="T143">
        <v>0.94699999999999995</v>
      </c>
      <c r="U143">
        <v>255</v>
      </c>
      <c r="V143">
        <v>255</v>
      </c>
      <c r="W143">
        <v>2.64E-2</v>
      </c>
      <c r="X143">
        <v>0.6</v>
      </c>
      <c r="Y143">
        <v>0.55000000000000004</v>
      </c>
      <c r="Z143">
        <v>0.55000000000000004</v>
      </c>
      <c r="AA143">
        <v>0.2</v>
      </c>
      <c r="AB143">
        <v>0.04</v>
      </c>
      <c r="AC143" s="14"/>
      <c r="AD143" s="14"/>
      <c r="AO143" t="s">
        <v>550</v>
      </c>
      <c r="AP143">
        <v>0.15</v>
      </c>
      <c r="AQ143">
        <v>1</v>
      </c>
      <c r="AR143">
        <v>0.02</v>
      </c>
      <c r="AV143">
        <v>35.1</v>
      </c>
      <c r="AW143">
        <v>7.26</v>
      </c>
      <c r="AX143">
        <v>0.54</v>
      </c>
      <c r="BC143" s="14"/>
      <c r="BD143" s="14"/>
      <c r="BE143" s="14"/>
      <c r="BF143" s="14"/>
      <c r="BG143" s="14"/>
      <c r="BH143" s="14"/>
      <c r="BI143" s="14"/>
      <c r="BJ143" s="14"/>
      <c r="BK143" s="14"/>
      <c r="BL143" s="14"/>
      <c r="BM143" s="14"/>
    </row>
    <row r="144" spans="1:65" x14ac:dyDescent="0.25">
      <c r="C144" s="4" t="s">
        <v>387</v>
      </c>
      <c r="G144">
        <v>10</v>
      </c>
      <c r="H144" s="1">
        <v>252</v>
      </c>
      <c r="I144" s="1"/>
      <c r="J144">
        <v>6</v>
      </c>
      <c r="K144">
        <v>2.56</v>
      </c>
      <c r="L144">
        <v>255</v>
      </c>
      <c r="M144">
        <v>255</v>
      </c>
      <c r="N144">
        <v>255</v>
      </c>
      <c r="O144">
        <v>11.802</v>
      </c>
      <c r="P144">
        <v>21.015999999999998</v>
      </c>
      <c r="Q144">
        <v>0.34799999999999998</v>
      </c>
      <c r="R144">
        <v>4.76</v>
      </c>
      <c r="S144">
        <v>0.21</v>
      </c>
      <c r="T144">
        <v>0.96599999999999997</v>
      </c>
      <c r="U144">
        <v>255</v>
      </c>
      <c r="V144">
        <v>255</v>
      </c>
      <c r="W144">
        <v>3.7199999999999997E-2</v>
      </c>
      <c r="X144">
        <v>0.48</v>
      </c>
      <c r="Y144">
        <v>0.81</v>
      </c>
      <c r="Z144">
        <v>0.74</v>
      </c>
      <c r="AA144">
        <v>0.19</v>
      </c>
      <c r="AB144">
        <v>0.02</v>
      </c>
      <c r="AC144" s="14"/>
      <c r="AD144" s="14"/>
      <c r="AM144" t="s">
        <v>51</v>
      </c>
      <c r="AN144" t="s">
        <v>46</v>
      </c>
      <c r="AO144" t="s">
        <v>550</v>
      </c>
      <c r="AP144">
        <v>0.13</v>
      </c>
      <c r="AV144">
        <v>28.03</v>
      </c>
      <c r="AW144">
        <v>7.62</v>
      </c>
      <c r="AX144">
        <v>0.69</v>
      </c>
      <c r="BC144" s="14"/>
      <c r="BD144" s="14"/>
      <c r="BE144" s="14"/>
      <c r="BF144" s="14"/>
      <c r="BG144" s="14"/>
      <c r="BH144" s="14"/>
      <c r="BI144" s="14"/>
      <c r="BJ144" s="14"/>
      <c r="BK144" s="14"/>
      <c r="BL144" s="14"/>
      <c r="BM144" s="14"/>
    </row>
    <row r="145" spans="1:65" x14ac:dyDescent="0.25">
      <c r="C145" s="4" t="s">
        <v>387</v>
      </c>
      <c r="G145">
        <v>10</v>
      </c>
      <c r="H145" s="1">
        <v>253</v>
      </c>
      <c r="I145" s="1"/>
      <c r="J145">
        <v>7</v>
      </c>
      <c r="K145">
        <v>2.2549999999999999</v>
      </c>
      <c r="L145">
        <v>255</v>
      </c>
      <c r="M145">
        <v>255</v>
      </c>
      <c r="N145">
        <v>255</v>
      </c>
      <c r="O145">
        <v>13.492000000000001</v>
      </c>
      <c r="P145">
        <v>21.353000000000002</v>
      </c>
      <c r="Q145">
        <v>0.23300000000000001</v>
      </c>
      <c r="R145">
        <v>7.6189999999999998</v>
      </c>
      <c r="S145">
        <v>0.13100000000000001</v>
      </c>
      <c r="T145">
        <v>0.91700000000000004</v>
      </c>
      <c r="U145">
        <v>255</v>
      </c>
      <c r="V145">
        <v>255</v>
      </c>
      <c r="W145">
        <v>2.2200000000000001E-2</v>
      </c>
      <c r="X145">
        <v>0.48</v>
      </c>
      <c r="Y145">
        <v>0.56999999999999995</v>
      </c>
      <c r="Z145">
        <v>0.64</v>
      </c>
      <c r="AA145">
        <v>0.14000000000000001</v>
      </c>
      <c r="AB145">
        <v>0.05</v>
      </c>
      <c r="AC145" s="14"/>
      <c r="AD145" s="14"/>
      <c r="AM145" t="s">
        <v>51</v>
      </c>
      <c r="AN145" t="s">
        <v>51</v>
      </c>
      <c r="AO145" t="s">
        <v>550</v>
      </c>
      <c r="AP145">
        <v>0.1</v>
      </c>
      <c r="AQ145">
        <v>1</v>
      </c>
      <c r="AV145">
        <v>27</v>
      </c>
      <c r="AW145">
        <v>5.15</v>
      </c>
      <c r="AX145">
        <v>1.06</v>
      </c>
      <c r="BC145" s="14"/>
      <c r="BD145" s="14"/>
      <c r="BE145" s="14"/>
      <c r="BF145" s="14"/>
      <c r="BG145" s="14"/>
      <c r="BH145" s="14"/>
      <c r="BI145" s="14"/>
      <c r="BJ145" s="14"/>
      <c r="BK145" s="14"/>
      <c r="BL145" s="14"/>
      <c r="BM145" s="14"/>
    </row>
    <row r="146" spans="1:65" x14ac:dyDescent="0.25">
      <c r="C146" s="4" t="s">
        <v>387</v>
      </c>
      <c r="G146">
        <v>10</v>
      </c>
      <c r="H146" s="1">
        <v>254</v>
      </c>
      <c r="I146" s="1"/>
      <c r="J146">
        <v>8</v>
      </c>
      <c r="K146">
        <v>2.8620000000000001</v>
      </c>
      <c r="L146">
        <v>255</v>
      </c>
      <c r="M146">
        <v>255</v>
      </c>
      <c r="N146">
        <v>255</v>
      </c>
      <c r="O146">
        <v>15.113</v>
      </c>
      <c r="P146">
        <v>21.283999999999999</v>
      </c>
      <c r="Q146">
        <v>0.245</v>
      </c>
      <c r="R146">
        <v>7.79</v>
      </c>
      <c r="S146">
        <v>0.128</v>
      </c>
      <c r="T146">
        <v>0.94899999999999995</v>
      </c>
      <c r="U146">
        <v>255</v>
      </c>
      <c r="V146">
        <v>255</v>
      </c>
      <c r="W146">
        <v>2.3699999999999999E-2</v>
      </c>
      <c r="X146">
        <v>0.53</v>
      </c>
      <c r="Y146">
        <v>0.44</v>
      </c>
      <c r="Z146">
        <v>0.95</v>
      </c>
      <c r="AA146">
        <v>0.22</v>
      </c>
      <c r="AB146">
        <v>0.04</v>
      </c>
      <c r="AC146" s="14"/>
      <c r="AD146" s="14"/>
      <c r="AM146" t="s">
        <v>51</v>
      </c>
      <c r="AN146" t="s">
        <v>51</v>
      </c>
      <c r="AO146" t="s">
        <v>550</v>
      </c>
      <c r="AP146">
        <v>0.16</v>
      </c>
      <c r="AQ146">
        <v>1</v>
      </c>
      <c r="AR146">
        <v>0.03</v>
      </c>
      <c r="AV146">
        <v>32.14</v>
      </c>
      <c r="AW146">
        <v>6.74</v>
      </c>
      <c r="AX146">
        <v>1.05</v>
      </c>
      <c r="BC146" s="14"/>
      <c r="BD146" s="14"/>
      <c r="BE146" s="14"/>
      <c r="BF146" s="14"/>
      <c r="BG146" s="14"/>
      <c r="BH146" s="14"/>
      <c r="BI146" s="14"/>
      <c r="BJ146" s="14"/>
      <c r="BK146" s="14"/>
      <c r="BL146" s="14"/>
      <c r="BM146" s="14"/>
    </row>
    <row r="147" spans="1:65" x14ac:dyDescent="0.25">
      <c r="C147" s="4" t="s">
        <v>387</v>
      </c>
      <c r="G147">
        <v>10</v>
      </c>
      <c r="H147" s="1">
        <v>255</v>
      </c>
      <c r="I147" s="1"/>
      <c r="J147">
        <v>9</v>
      </c>
      <c r="K147">
        <v>2.2330000000000001</v>
      </c>
      <c r="L147">
        <v>255</v>
      </c>
      <c r="M147">
        <v>255</v>
      </c>
      <c r="N147">
        <v>255</v>
      </c>
      <c r="O147">
        <v>16.948</v>
      </c>
      <c r="P147">
        <v>21.757000000000001</v>
      </c>
      <c r="Q147">
        <v>0.27700000000000002</v>
      </c>
      <c r="R147">
        <v>7.181</v>
      </c>
      <c r="S147">
        <v>0.13900000000000001</v>
      </c>
      <c r="T147">
        <v>0.96299999999999997</v>
      </c>
      <c r="U147">
        <v>255</v>
      </c>
      <c r="V147">
        <v>255</v>
      </c>
      <c r="W147">
        <v>2.3199999999999998E-2</v>
      </c>
      <c r="X147">
        <v>0.48</v>
      </c>
      <c r="Y147">
        <v>0.5</v>
      </c>
      <c r="Z147">
        <v>0.44</v>
      </c>
      <c r="AA147">
        <v>0.12</v>
      </c>
      <c r="AB147">
        <v>0.05</v>
      </c>
      <c r="AC147" s="14"/>
      <c r="AD147" s="14"/>
      <c r="AM147" t="s">
        <v>51</v>
      </c>
      <c r="AN147" t="s">
        <v>51</v>
      </c>
      <c r="AO147" t="s">
        <v>550</v>
      </c>
      <c r="AP147">
        <v>0.09</v>
      </c>
      <c r="AQ147">
        <v>1</v>
      </c>
      <c r="AV147">
        <v>5.3</v>
      </c>
      <c r="AW147">
        <v>34.26</v>
      </c>
      <c r="AX147">
        <v>0.34</v>
      </c>
      <c r="BC147" s="14"/>
      <c r="BD147" s="14"/>
      <c r="BE147" s="14"/>
      <c r="BF147" s="14"/>
      <c r="BG147" s="14"/>
      <c r="BH147" s="14"/>
      <c r="BI147" s="14"/>
      <c r="BJ147" s="14"/>
      <c r="BK147" s="14"/>
      <c r="BL147" s="14"/>
      <c r="BM147" s="14"/>
    </row>
    <row r="148" spans="1:65" x14ac:dyDescent="0.25">
      <c r="C148" t="s">
        <v>401</v>
      </c>
      <c r="G148">
        <v>6</v>
      </c>
      <c r="H148" s="1">
        <v>256</v>
      </c>
      <c r="I148" s="1"/>
      <c r="J148">
        <v>1</v>
      </c>
      <c r="K148">
        <v>4.3150000000000004</v>
      </c>
      <c r="L148">
        <v>255</v>
      </c>
      <c r="M148">
        <v>255</v>
      </c>
      <c r="N148">
        <v>255</v>
      </c>
      <c r="O148">
        <v>3.8340000000000001</v>
      </c>
      <c r="P148">
        <v>6.2160000000000002</v>
      </c>
      <c r="Q148">
        <v>0.11899999999999999</v>
      </c>
      <c r="R148">
        <v>14.428000000000001</v>
      </c>
      <c r="S148">
        <v>6.9000000000000006E-2</v>
      </c>
      <c r="T148">
        <v>0.85499999999999998</v>
      </c>
      <c r="U148">
        <v>255</v>
      </c>
      <c r="V148">
        <v>255</v>
      </c>
      <c r="W148">
        <v>2.3199999999999998E-2</v>
      </c>
      <c r="X148">
        <v>0.36</v>
      </c>
      <c r="Y148">
        <v>0.32</v>
      </c>
      <c r="Z148">
        <v>0.26</v>
      </c>
      <c r="AA148">
        <v>0.27</v>
      </c>
      <c r="AC148" s="14"/>
      <c r="AD148" s="14"/>
      <c r="AM148" t="s">
        <v>51</v>
      </c>
      <c r="AN148" t="s">
        <v>51</v>
      </c>
      <c r="AO148" t="s">
        <v>550</v>
      </c>
      <c r="AP148">
        <v>0.12</v>
      </c>
      <c r="AV148">
        <v>43.22</v>
      </c>
      <c r="AW148">
        <v>5.16</v>
      </c>
      <c r="AX148">
        <v>0.54</v>
      </c>
      <c r="BC148" s="14"/>
      <c r="BD148" s="14"/>
      <c r="BE148" s="14"/>
      <c r="BF148" s="14"/>
      <c r="BG148" s="14"/>
      <c r="BH148" s="14"/>
      <c r="BI148" s="14"/>
      <c r="BJ148" s="14"/>
      <c r="BK148" s="14"/>
      <c r="BL148" s="14"/>
      <c r="BM148" s="14"/>
    </row>
    <row r="149" spans="1:65" x14ac:dyDescent="0.25">
      <c r="C149" t="s">
        <v>401</v>
      </c>
      <c r="G149">
        <v>6</v>
      </c>
      <c r="H149" s="1">
        <v>257</v>
      </c>
      <c r="I149" s="1"/>
      <c r="J149">
        <v>2</v>
      </c>
      <c r="K149">
        <v>7.7270000000000003</v>
      </c>
      <c r="L149">
        <v>255</v>
      </c>
      <c r="M149">
        <v>255</v>
      </c>
      <c r="N149">
        <v>255</v>
      </c>
      <c r="O149">
        <v>6.6379999999999999</v>
      </c>
      <c r="P149">
        <v>5.194</v>
      </c>
      <c r="Q149">
        <v>0.63</v>
      </c>
      <c r="R149">
        <v>2.2320000000000002</v>
      </c>
      <c r="S149">
        <v>0.44800000000000001</v>
      </c>
      <c r="T149">
        <v>0.98699999999999999</v>
      </c>
      <c r="U149">
        <v>255</v>
      </c>
      <c r="V149">
        <v>255</v>
      </c>
      <c r="W149">
        <v>5.2499999999999998E-2</v>
      </c>
      <c r="X149">
        <v>0.79</v>
      </c>
      <c r="Y149">
        <v>0.99</v>
      </c>
      <c r="Z149">
        <v>0.9</v>
      </c>
      <c r="AA149">
        <v>0.68</v>
      </c>
      <c r="AC149" s="14"/>
      <c r="AD149" s="14"/>
      <c r="AM149" t="s">
        <v>51</v>
      </c>
      <c r="AN149" t="s">
        <v>51</v>
      </c>
      <c r="AO149" t="s">
        <v>550</v>
      </c>
      <c r="AP149">
        <v>0.11</v>
      </c>
      <c r="AV149">
        <v>8.5399999999999991</v>
      </c>
      <c r="AW149">
        <v>16.09</v>
      </c>
      <c r="AX149">
        <v>1.1200000000000001</v>
      </c>
      <c r="BC149" s="14"/>
      <c r="BD149" s="14"/>
      <c r="BE149" s="14"/>
      <c r="BF149" s="14"/>
      <c r="BG149" s="14"/>
      <c r="BH149" s="14"/>
      <c r="BI149" s="14"/>
      <c r="BJ149" s="14"/>
      <c r="BK149" s="14"/>
      <c r="BL149" s="14"/>
      <c r="BM149" s="14"/>
    </row>
    <row r="150" spans="1:65" x14ac:dyDescent="0.25">
      <c r="C150" t="s">
        <v>401</v>
      </c>
      <c r="G150">
        <v>6</v>
      </c>
      <c r="H150" s="1">
        <v>258</v>
      </c>
      <c r="I150" s="1"/>
      <c r="J150">
        <v>3</v>
      </c>
      <c r="K150">
        <v>5.7519999999999998</v>
      </c>
      <c r="L150">
        <v>255</v>
      </c>
      <c r="M150">
        <v>255</v>
      </c>
      <c r="N150">
        <v>255</v>
      </c>
      <c r="O150">
        <v>10.589</v>
      </c>
      <c r="P150">
        <v>4.9649999999999999</v>
      </c>
      <c r="Q150">
        <v>0.60199999999999998</v>
      </c>
      <c r="R150">
        <v>1.7529999999999999</v>
      </c>
      <c r="S150">
        <v>0.56999999999999995</v>
      </c>
      <c r="T150">
        <v>0.96299999999999997</v>
      </c>
      <c r="U150">
        <v>255</v>
      </c>
      <c r="V150">
        <v>255</v>
      </c>
      <c r="W150">
        <v>4.4699999999999997E-2</v>
      </c>
      <c r="X150">
        <v>0.8</v>
      </c>
      <c r="Y150">
        <v>0.82</v>
      </c>
      <c r="Z150">
        <v>0.9</v>
      </c>
      <c r="AA150">
        <v>0.46</v>
      </c>
      <c r="AC150" s="14"/>
      <c r="AD150" s="14"/>
      <c r="AM150" t="s">
        <v>51</v>
      </c>
      <c r="AO150" t="s">
        <v>550</v>
      </c>
      <c r="AP150">
        <v>0.26</v>
      </c>
      <c r="AV150">
        <v>18.170000000000002</v>
      </c>
      <c r="AW150">
        <v>15.28</v>
      </c>
      <c r="AX150">
        <v>1.02</v>
      </c>
      <c r="BC150" s="14"/>
      <c r="BD150" s="14"/>
      <c r="BE150" s="14"/>
      <c r="BF150" s="14"/>
      <c r="BG150" s="14"/>
      <c r="BH150" s="14"/>
      <c r="BI150" s="14"/>
      <c r="BJ150" s="14"/>
      <c r="BK150" s="14"/>
      <c r="BL150" s="14"/>
      <c r="BM150" s="14"/>
    </row>
    <row r="151" spans="1:65" x14ac:dyDescent="0.25">
      <c r="A151" s="53"/>
      <c r="B151" s="53"/>
      <c r="C151" s="53" t="s">
        <v>401</v>
      </c>
      <c r="D151" s="53"/>
      <c r="E151" s="53"/>
      <c r="F151" s="53"/>
      <c r="G151" s="53">
        <v>6</v>
      </c>
      <c r="H151" s="56">
        <v>259</v>
      </c>
      <c r="I151" s="56"/>
      <c r="J151" s="57"/>
      <c r="K151" s="57"/>
      <c r="L151" s="57"/>
      <c r="M151" s="57"/>
      <c r="N151" s="57"/>
      <c r="O151" s="57"/>
      <c r="P151" s="57"/>
      <c r="Q151" s="57"/>
      <c r="R151" s="57"/>
      <c r="S151" s="57"/>
      <c r="T151" s="57"/>
      <c r="U151" s="57"/>
      <c r="V151" s="57"/>
      <c r="W151" s="57"/>
      <c r="X151" s="53"/>
      <c r="Y151" s="53"/>
      <c r="Z151" s="53"/>
      <c r="AA151" s="53" t="s">
        <v>792</v>
      </c>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row>
    <row r="152" spans="1:65" x14ac:dyDescent="0.25">
      <c r="C152" t="s">
        <v>401</v>
      </c>
      <c r="G152">
        <v>6</v>
      </c>
      <c r="H152" s="1">
        <v>260</v>
      </c>
      <c r="I152" s="1"/>
      <c r="J152" s="57">
        <v>4</v>
      </c>
      <c r="K152" s="57">
        <v>13.141999999999999</v>
      </c>
      <c r="L152" s="57">
        <v>255</v>
      </c>
      <c r="M152" s="57">
        <v>255</v>
      </c>
      <c r="N152" s="57">
        <v>255</v>
      </c>
      <c r="O152" s="57">
        <v>16.789000000000001</v>
      </c>
      <c r="P152" s="57">
        <v>6.1719999999999997</v>
      </c>
      <c r="Q152" s="57">
        <v>0.311</v>
      </c>
      <c r="R152" s="57">
        <v>4.8540000000000001</v>
      </c>
      <c r="S152" s="57">
        <v>0.20599999999999999</v>
      </c>
      <c r="T152" s="57">
        <v>0.93799999999999994</v>
      </c>
      <c r="U152" s="57">
        <v>255</v>
      </c>
      <c r="V152" s="57">
        <v>255</v>
      </c>
      <c r="W152" s="57">
        <v>0.1033</v>
      </c>
      <c r="X152">
        <v>1.17</v>
      </c>
      <c r="Y152">
        <v>1.52</v>
      </c>
      <c r="Z152">
        <v>1.58</v>
      </c>
      <c r="AA152">
        <v>1.59</v>
      </c>
      <c r="AB152">
        <v>0.15</v>
      </c>
      <c r="AC152" s="14"/>
      <c r="AD152" s="14"/>
      <c r="AM152" t="s">
        <v>51</v>
      </c>
      <c r="AN152" t="s">
        <v>51</v>
      </c>
      <c r="AO152" t="s">
        <v>550</v>
      </c>
      <c r="AP152">
        <v>0.28000000000000003</v>
      </c>
      <c r="AQ152">
        <v>1</v>
      </c>
      <c r="AR152">
        <v>0.1</v>
      </c>
      <c r="AV152">
        <v>17.79</v>
      </c>
      <c r="AW152">
        <v>15.38</v>
      </c>
      <c r="AX152">
        <v>1.3</v>
      </c>
      <c r="BC152" s="14"/>
      <c r="BD152" s="14"/>
      <c r="BE152" s="14"/>
      <c r="BF152" s="14"/>
      <c r="BG152" s="14"/>
      <c r="BH152" s="14"/>
      <c r="BI152" s="14"/>
      <c r="BJ152" s="14"/>
      <c r="BK152" s="14"/>
      <c r="BL152" s="14"/>
      <c r="BM152" s="14"/>
    </row>
    <row r="153" spans="1:65" x14ac:dyDescent="0.25">
      <c r="A153" s="53"/>
      <c r="B153" s="53"/>
      <c r="C153" s="53" t="s">
        <v>401</v>
      </c>
      <c r="D153" s="53"/>
      <c r="E153" s="53"/>
      <c r="F153" s="53"/>
      <c r="G153" s="53">
        <v>6</v>
      </c>
      <c r="H153" s="56">
        <v>261</v>
      </c>
      <c r="I153" s="56"/>
      <c r="J153" s="57"/>
      <c r="K153" s="57"/>
      <c r="L153" s="57"/>
      <c r="M153" s="57"/>
      <c r="N153" s="57"/>
      <c r="O153" s="57"/>
      <c r="P153" s="57"/>
      <c r="Q153" s="57"/>
      <c r="R153" s="57"/>
      <c r="S153" s="57"/>
      <c r="T153" s="57"/>
      <c r="U153" s="57"/>
      <c r="V153" s="57"/>
      <c r="W153" s="57"/>
      <c r="X153" s="53"/>
      <c r="Y153" s="53"/>
      <c r="Z153" s="53"/>
      <c r="AA153" s="53" t="s">
        <v>793</v>
      </c>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row>
    <row r="154" spans="1:65" x14ac:dyDescent="0.25">
      <c r="C154" t="s">
        <v>401</v>
      </c>
      <c r="G154">
        <v>6</v>
      </c>
      <c r="H154" s="1">
        <v>262</v>
      </c>
      <c r="I154" s="1"/>
      <c r="J154" s="57">
        <v>5</v>
      </c>
      <c r="K154" s="57">
        <v>4.4489999999999998</v>
      </c>
      <c r="L154" s="57">
        <v>255</v>
      </c>
      <c r="M154" s="57">
        <v>255</v>
      </c>
      <c r="N154" s="57">
        <v>255</v>
      </c>
      <c r="O154" s="57">
        <v>3.56</v>
      </c>
      <c r="P154" s="57">
        <v>15.679</v>
      </c>
      <c r="Q154" s="57">
        <v>0.65900000000000003</v>
      </c>
      <c r="R154" s="57">
        <v>2.2400000000000002</v>
      </c>
      <c r="S154" s="57">
        <v>0.44600000000000001</v>
      </c>
      <c r="T154" s="57">
        <v>0.98399999999999999</v>
      </c>
      <c r="U154" s="57">
        <v>255</v>
      </c>
      <c r="V154" s="57">
        <v>255</v>
      </c>
      <c r="W154" s="57">
        <v>3.9E-2</v>
      </c>
      <c r="X154" s="57">
        <v>0.69</v>
      </c>
      <c r="Y154" s="57">
        <v>1.1100000000000001</v>
      </c>
      <c r="Z154" s="57">
        <v>75</v>
      </c>
      <c r="AA154" s="57">
        <v>0.34</v>
      </c>
      <c r="AB154" s="57"/>
      <c r="AC154" s="57"/>
      <c r="AD154" s="57"/>
      <c r="AE154" s="57"/>
      <c r="AF154" s="57"/>
      <c r="AG154" s="57"/>
      <c r="AH154" s="57"/>
      <c r="AI154" s="57"/>
      <c r="AJ154" s="57"/>
      <c r="AK154" s="57"/>
      <c r="AL154" s="57"/>
      <c r="AM154" s="57" t="s">
        <v>46</v>
      </c>
      <c r="AN154" s="57" t="s">
        <v>46</v>
      </c>
      <c r="AO154" s="57" t="s">
        <v>46</v>
      </c>
      <c r="AP154" s="57"/>
      <c r="AQ154" s="57"/>
      <c r="AR154" s="57"/>
      <c r="AS154" s="57"/>
      <c r="AT154" s="57"/>
      <c r="AU154" s="57" t="s">
        <v>789</v>
      </c>
      <c r="BC154" s="14"/>
      <c r="BD154" s="14"/>
      <c r="BE154" s="14"/>
      <c r="BF154" s="14"/>
      <c r="BG154" s="14"/>
      <c r="BH154" s="14"/>
      <c r="BI154" s="14"/>
      <c r="BJ154" s="14"/>
      <c r="BK154" s="14"/>
      <c r="BL154" s="14"/>
      <c r="BM154" s="14"/>
    </row>
    <row r="155" spans="1:65" x14ac:dyDescent="0.25">
      <c r="C155" t="s">
        <v>401</v>
      </c>
      <c r="G155">
        <v>8</v>
      </c>
      <c r="H155" s="1">
        <v>263</v>
      </c>
      <c r="I155" s="1"/>
      <c r="J155" s="57">
        <v>6</v>
      </c>
      <c r="K155" s="57">
        <v>9.2880000000000003</v>
      </c>
      <c r="L155" s="57">
        <v>255</v>
      </c>
      <c r="M155" s="57">
        <v>255</v>
      </c>
      <c r="N155" s="57">
        <v>255</v>
      </c>
      <c r="O155" s="57">
        <v>7.4119999999999999</v>
      </c>
      <c r="P155" s="57">
        <v>15.129</v>
      </c>
      <c r="Q155" s="57">
        <v>0.73499999999999999</v>
      </c>
      <c r="R155" s="57">
        <v>1.83</v>
      </c>
      <c r="S155" s="57">
        <v>0.54600000000000004</v>
      </c>
      <c r="T155" s="57">
        <v>0.98899999999999999</v>
      </c>
      <c r="U155" s="57">
        <v>255</v>
      </c>
      <c r="V155" s="57">
        <v>255</v>
      </c>
      <c r="W155" s="57">
        <v>5.74E-2</v>
      </c>
      <c r="X155" s="57">
        <v>0.77</v>
      </c>
      <c r="Y155" s="57">
        <v>0.91</v>
      </c>
      <c r="Z155" s="57">
        <v>1.08</v>
      </c>
      <c r="AA155" s="57">
        <v>0.74</v>
      </c>
      <c r="AB155" s="57">
        <v>1.47E-2</v>
      </c>
      <c r="AC155" s="57">
        <v>1.1900000000000001E-2</v>
      </c>
      <c r="AD155" s="57"/>
      <c r="AE155" s="57"/>
      <c r="AF155" s="57"/>
      <c r="AG155" s="57"/>
      <c r="AH155" s="57"/>
      <c r="AI155" s="57"/>
      <c r="AJ155" s="57"/>
      <c r="AK155" s="57"/>
      <c r="AL155" s="57"/>
      <c r="AM155" s="57" t="s">
        <v>51</v>
      </c>
      <c r="AN155" s="57" t="s">
        <v>51</v>
      </c>
      <c r="AO155" s="57" t="s">
        <v>550</v>
      </c>
      <c r="AP155" s="57">
        <v>0.16</v>
      </c>
      <c r="AQ155" s="57">
        <v>1</v>
      </c>
      <c r="AR155" s="57">
        <v>0.03</v>
      </c>
      <c r="AS155" s="57"/>
      <c r="AT155" s="57"/>
      <c r="AU155" s="57"/>
      <c r="AV155">
        <v>15.96</v>
      </c>
      <c r="AW155">
        <v>11.08</v>
      </c>
      <c r="AX155">
        <v>0.73</v>
      </c>
      <c r="BC155" s="14"/>
      <c r="BD155" s="14"/>
      <c r="BE155" s="14"/>
      <c r="BF155" s="14"/>
      <c r="BG155" s="14"/>
      <c r="BH155" s="14"/>
      <c r="BI155" s="14"/>
      <c r="BJ155" s="14"/>
      <c r="BK155" s="14"/>
      <c r="BL155" s="14"/>
      <c r="BM155" s="14"/>
    </row>
    <row r="156" spans="1:65" x14ac:dyDescent="0.25">
      <c r="C156" t="s">
        <v>401</v>
      </c>
      <c r="G156">
        <v>8</v>
      </c>
      <c r="H156" s="1">
        <v>264</v>
      </c>
      <c r="I156" s="1"/>
      <c r="J156" s="57">
        <v>7</v>
      </c>
      <c r="K156" s="57">
        <v>5.125</v>
      </c>
      <c r="L156" s="57">
        <v>255</v>
      </c>
      <c r="M156" s="57">
        <v>255</v>
      </c>
      <c r="N156" s="57">
        <v>255</v>
      </c>
      <c r="O156" s="57">
        <v>11.334</v>
      </c>
      <c r="P156" s="57">
        <v>15.028</v>
      </c>
      <c r="Q156" s="57">
        <v>0.58199999999999996</v>
      </c>
      <c r="R156" s="57">
        <v>2.4119999999999999</v>
      </c>
      <c r="S156" s="57">
        <v>0.41499999999999998</v>
      </c>
      <c r="T156" s="57">
        <v>0.98299999999999998</v>
      </c>
      <c r="U156" s="57">
        <v>255</v>
      </c>
      <c r="V156" s="57">
        <v>255</v>
      </c>
      <c r="W156">
        <v>3.6400000000000002E-2</v>
      </c>
      <c r="X156">
        <v>0.75</v>
      </c>
      <c r="Y156">
        <v>1.1000000000000001</v>
      </c>
      <c r="Z156">
        <v>1.35</v>
      </c>
      <c r="AA156" s="57">
        <v>0.49</v>
      </c>
      <c r="AB156" s="57">
        <v>4.4000000000000003E-3</v>
      </c>
      <c r="AC156" s="57">
        <v>1.26E-2</v>
      </c>
      <c r="AD156" s="57"/>
      <c r="AE156" s="57"/>
      <c r="AF156" s="57"/>
      <c r="AG156" s="57"/>
      <c r="AH156" s="57"/>
      <c r="AI156" s="57"/>
      <c r="AJ156" s="57"/>
      <c r="AK156" s="57"/>
      <c r="AL156" s="57"/>
      <c r="AM156" s="57" t="s">
        <v>46</v>
      </c>
      <c r="AN156" s="57" t="s">
        <v>51</v>
      </c>
      <c r="AO156" s="57" t="s">
        <v>46</v>
      </c>
      <c r="AP156" s="57"/>
      <c r="AQ156" s="57"/>
      <c r="AR156" s="57"/>
      <c r="AS156" s="57"/>
      <c r="AT156" s="57"/>
      <c r="AU156" s="57" t="s">
        <v>789</v>
      </c>
      <c r="BC156" s="14"/>
      <c r="BD156" s="14"/>
      <c r="BE156" s="14"/>
      <c r="BF156" s="14"/>
      <c r="BG156" s="14"/>
      <c r="BH156" s="14"/>
      <c r="BI156" s="14"/>
      <c r="BJ156" s="14"/>
      <c r="BK156" s="14"/>
      <c r="BL156" s="14"/>
      <c r="BM156" s="14"/>
    </row>
    <row r="157" spans="1:65" x14ac:dyDescent="0.25">
      <c r="C157" t="s">
        <v>401</v>
      </c>
      <c r="G157">
        <v>8</v>
      </c>
      <c r="H157" s="1">
        <v>265</v>
      </c>
      <c r="I157" s="1"/>
      <c r="J157" s="57"/>
      <c r="K157" s="57">
        <v>1.194</v>
      </c>
      <c r="L157" s="57"/>
      <c r="M157" s="57"/>
      <c r="N157" s="57"/>
      <c r="O157" s="57"/>
      <c r="P157" s="57"/>
      <c r="Q157" s="57"/>
      <c r="R157" s="57"/>
      <c r="S157" s="57"/>
      <c r="T157" s="57"/>
      <c r="U157" s="57"/>
      <c r="V157" s="57"/>
      <c r="W157" s="57">
        <v>6.4000000000000003E-3</v>
      </c>
      <c r="X157">
        <v>0.49</v>
      </c>
      <c r="Y157">
        <v>0.65</v>
      </c>
      <c r="Z157">
        <v>0.45</v>
      </c>
      <c r="AA157" s="57" t="s">
        <v>794</v>
      </c>
      <c r="AB157" s="57"/>
      <c r="AC157" s="57"/>
      <c r="AD157" s="57"/>
      <c r="AE157" s="57"/>
      <c r="AF157" s="57"/>
      <c r="AG157" s="57"/>
      <c r="AH157" s="57"/>
      <c r="AI157" s="57"/>
      <c r="AJ157" s="57"/>
      <c r="AK157" s="57"/>
      <c r="AL157" s="57"/>
      <c r="AM157" s="57" t="s">
        <v>51</v>
      </c>
      <c r="AN157" s="57"/>
      <c r="AO157" s="57" t="s">
        <v>330</v>
      </c>
      <c r="AP157" s="57">
        <v>0.03</v>
      </c>
      <c r="AQ157" s="57"/>
      <c r="AR157" s="57"/>
      <c r="AS157" s="57"/>
      <c r="AT157" s="57"/>
      <c r="AU157" s="57" t="s">
        <v>554</v>
      </c>
      <c r="AV157">
        <v>12.13</v>
      </c>
      <c r="AW157">
        <v>5.5</v>
      </c>
      <c r="AX157">
        <v>1.1000000000000001</v>
      </c>
      <c r="BC157" s="14"/>
      <c r="BD157" s="14"/>
      <c r="BE157" s="14"/>
      <c r="BF157" s="14"/>
      <c r="BG157" s="14"/>
      <c r="BH157" s="14"/>
      <c r="BI157" s="14"/>
      <c r="BJ157" s="14"/>
      <c r="BK157" s="14"/>
      <c r="BL157" s="14"/>
      <c r="BM157" s="14"/>
    </row>
    <row r="158" spans="1:65" x14ac:dyDescent="0.25">
      <c r="A158" s="53"/>
      <c r="B158" s="53"/>
      <c r="C158" s="53" t="s">
        <v>401</v>
      </c>
      <c r="D158" s="53"/>
      <c r="E158" s="53"/>
      <c r="F158" s="53"/>
      <c r="G158" s="53">
        <v>8</v>
      </c>
      <c r="H158" s="56">
        <v>266</v>
      </c>
      <c r="I158" s="56"/>
      <c r="J158" s="57"/>
      <c r="K158" s="57"/>
      <c r="L158" s="57"/>
      <c r="M158" s="57"/>
      <c r="N158" s="57"/>
      <c r="O158" s="57"/>
      <c r="P158" s="57"/>
      <c r="Q158" s="57"/>
      <c r="R158" s="57"/>
      <c r="S158" s="57"/>
      <c r="T158" s="57"/>
      <c r="U158" s="57"/>
      <c r="V158" s="57"/>
      <c r="W158" s="57"/>
      <c r="X158" s="53"/>
      <c r="Y158" s="53"/>
      <c r="Z158" s="53"/>
      <c r="AA158" s="53" t="s">
        <v>795</v>
      </c>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row>
    <row r="159" spans="1:65" x14ac:dyDescent="0.25">
      <c r="C159" t="s">
        <v>401</v>
      </c>
      <c r="G159">
        <v>8</v>
      </c>
      <c r="H159" s="1">
        <v>267</v>
      </c>
      <c r="I159" s="1"/>
      <c r="J159" s="57"/>
      <c r="K159" s="57"/>
      <c r="L159" s="57"/>
      <c r="M159" s="57"/>
      <c r="N159" s="57"/>
      <c r="O159" s="57"/>
      <c r="P159" s="57"/>
      <c r="Q159" s="57"/>
      <c r="R159" s="57"/>
      <c r="S159" s="57"/>
      <c r="T159" s="57"/>
      <c r="U159" s="57"/>
      <c r="V159" s="57"/>
      <c r="AA159" s="57" t="s">
        <v>46</v>
      </c>
      <c r="AB159" s="57"/>
      <c r="AC159" s="57"/>
      <c r="AD159" s="57"/>
      <c r="AE159" s="57"/>
      <c r="AF159" s="57"/>
      <c r="AG159" s="57"/>
      <c r="AH159" s="57"/>
      <c r="AI159" s="57"/>
      <c r="AJ159" s="57"/>
      <c r="AK159" s="57"/>
      <c r="AL159" s="57"/>
      <c r="AM159" s="57" t="s">
        <v>46</v>
      </c>
      <c r="AN159" s="57" t="s">
        <v>46</v>
      </c>
      <c r="AO159" s="57" t="s">
        <v>330</v>
      </c>
      <c r="AP159" s="57">
        <v>0.01</v>
      </c>
      <c r="AQ159" s="57"/>
      <c r="AR159" s="57"/>
      <c r="AS159" s="57"/>
      <c r="AT159" s="57"/>
      <c r="AU159" s="57" t="s">
        <v>554</v>
      </c>
      <c r="AV159">
        <v>11.66</v>
      </c>
      <c r="AW159">
        <v>3.66</v>
      </c>
      <c r="AX159">
        <v>0.75</v>
      </c>
      <c r="BC159" s="14"/>
      <c r="BD159" s="14"/>
      <c r="BE159" s="14"/>
      <c r="BF159" s="14"/>
      <c r="BG159" s="14"/>
      <c r="BH159" s="14"/>
      <c r="BI159" s="14"/>
      <c r="BJ159" s="14"/>
      <c r="BK159" s="14"/>
      <c r="BL159" s="14"/>
      <c r="BM159" s="14"/>
    </row>
    <row r="160" spans="1:65" x14ac:dyDescent="0.25">
      <c r="C160" t="s">
        <v>401</v>
      </c>
      <c r="G160">
        <v>8</v>
      </c>
      <c r="H160" s="1">
        <v>268</v>
      </c>
      <c r="I160" s="1"/>
      <c r="J160" s="57">
        <v>10</v>
      </c>
      <c r="K160" s="57">
        <v>0.94899999999999995</v>
      </c>
      <c r="L160" s="57">
        <v>255</v>
      </c>
      <c r="M160" s="57">
        <v>255</v>
      </c>
      <c r="N160" s="57">
        <v>255</v>
      </c>
      <c r="O160" s="57">
        <v>3.569</v>
      </c>
      <c r="P160" s="57">
        <v>21.210999999999999</v>
      </c>
      <c r="Q160" s="57">
        <v>0.66700000000000004</v>
      </c>
      <c r="R160" s="57">
        <v>1.57</v>
      </c>
      <c r="S160" s="57">
        <v>0.63700000000000001</v>
      </c>
      <c r="T160" s="57">
        <v>0.94499999999999995</v>
      </c>
      <c r="U160" s="57">
        <v>255</v>
      </c>
      <c r="V160" s="57">
        <v>255</v>
      </c>
      <c r="W160" s="57">
        <v>2.8E-3</v>
      </c>
      <c r="X160">
        <v>0.38</v>
      </c>
      <c r="Y160">
        <v>0.47</v>
      </c>
      <c r="Z160">
        <v>0.54</v>
      </c>
      <c r="AA160" s="57">
        <v>0.04</v>
      </c>
      <c r="AB160" s="57"/>
      <c r="AC160" s="57"/>
      <c r="AD160" s="57"/>
      <c r="AE160" s="57"/>
      <c r="AF160" s="57"/>
      <c r="AG160" s="57"/>
      <c r="AH160" s="57"/>
      <c r="AI160" s="57"/>
      <c r="AJ160" s="57"/>
      <c r="AK160" s="57"/>
      <c r="AL160" s="57"/>
      <c r="AM160" s="57" t="s">
        <v>51</v>
      </c>
      <c r="AN160" s="57" t="s">
        <v>46</v>
      </c>
      <c r="AO160" s="57" t="s">
        <v>555</v>
      </c>
      <c r="AP160" s="57">
        <v>0.05</v>
      </c>
      <c r="AQ160" s="57"/>
      <c r="AR160" s="57"/>
      <c r="AS160" s="57"/>
      <c r="AT160" s="57"/>
      <c r="AU160" s="57" t="s">
        <v>554</v>
      </c>
      <c r="AV160">
        <v>5.23</v>
      </c>
      <c r="AW160">
        <v>9.6199999999999992</v>
      </c>
      <c r="AX160">
        <v>0.51</v>
      </c>
      <c r="BC160" s="14"/>
      <c r="BD160" s="14"/>
      <c r="BE160" s="14"/>
      <c r="BF160" s="14"/>
      <c r="BG160" s="14"/>
      <c r="BH160" s="14"/>
      <c r="BI160" s="14"/>
      <c r="BJ160" s="14"/>
      <c r="BK160" s="14"/>
      <c r="BL160" s="14"/>
      <c r="BM160" s="14"/>
    </row>
    <row r="161" spans="1:65" x14ac:dyDescent="0.25">
      <c r="C161" t="s">
        <v>401</v>
      </c>
      <c r="G161">
        <v>8</v>
      </c>
      <c r="H161" s="1">
        <v>269</v>
      </c>
      <c r="I161" s="1"/>
      <c r="J161" s="57">
        <v>11</v>
      </c>
      <c r="K161" s="57">
        <v>2.9460000000000002</v>
      </c>
      <c r="L161" s="57">
        <v>255</v>
      </c>
      <c r="M161" s="57">
        <v>255</v>
      </c>
      <c r="N161" s="57">
        <v>255</v>
      </c>
      <c r="O161" s="57">
        <v>6.351</v>
      </c>
      <c r="P161" s="57">
        <v>21.251999999999999</v>
      </c>
      <c r="Q161" s="57">
        <v>0.58399999999999996</v>
      </c>
      <c r="R161" s="57">
        <v>2.375</v>
      </c>
      <c r="S161" s="57">
        <v>0.42099999999999999</v>
      </c>
      <c r="T161" s="57">
        <v>0.97499999999999998</v>
      </c>
      <c r="U161" s="57">
        <v>255</v>
      </c>
      <c r="V161" s="57">
        <v>255</v>
      </c>
      <c r="W161">
        <v>1.18E-2</v>
      </c>
      <c r="X161">
        <v>0.3</v>
      </c>
      <c r="Y161">
        <v>0.42</v>
      </c>
      <c r="Z161">
        <v>0.42</v>
      </c>
      <c r="AA161" s="57">
        <v>0.12</v>
      </c>
      <c r="AB161" s="57"/>
      <c r="AC161" s="57"/>
      <c r="AD161" s="57"/>
      <c r="AE161" s="57"/>
      <c r="AF161" s="57"/>
      <c r="AG161" s="57"/>
      <c r="AH161" s="57"/>
      <c r="AI161" s="57"/>
      <c r="AJ161" s="57"/>
      <c r="AK161" s="57"/>
      <c r="AL161" s="57"/>
      <c r="AM161" s="57" t="s">
        <v>51</v>
      </c>
      <c r="AN161" s="57" t="s">
        <v>46</v>
      </c>
      <c r="AO161" s="57" t="s">
        <v>330</v>
      </c>
      <c r="AP161" s="57">
        <v>7.0000000000000007E-2</v>
      </c>
      <c r="AQ161" s="57"/>
      <c r="AR161" s="57"/>
      <c r="AS161" s="57"/>
      <c r="AT161" s="57"/>
      <c r="AU161" s="57" t="s">
        <v>556</v>
      </c>
      <c r="AV161">
        <v>11.16</v>
      </c>
      <c r="AW161">
        <v>25.62</v>
      </c>
      <c r="AX161">
        <v>0.42</v>
      </c>
      <c r="BC161" s="14"/>
      <c r="BD161" s="14"/>
      <c r="BE161" s="14"/>
      <c r="BF161" s="14"/>
      <c r="BG161" s="14"/>
      <c r="BH161" s="14"/>
      <c r="BI161" s="14"/>
      <c r="BJ161" s="14"/>
      <c r="BK161" s="14"/>
      <c r="BL161" s="14"/>
      <c r="BM161" s="14"/>
    </row>
    <row r="162" spans="1:65" x14ac:dyDescent="0.25">
      <c r="A162" s="53"/>
      <c r="B162" s="53"/>
      <c r="C162" s="53" t="s">
        <v>401</v>
      </c>
      <c r="D162" s="53"/>
      <c r="E162" s="53"/>
      <c r="F162" s="53"/>
      <c r="G162" s="53">
        <v>8</v>
      </c>
      <c r="H162" s="56">
        <v>270</v>
      </c>
      <c r="I162" s="56"/>
      <c r="J162" s="57"/>
      <c r="K162" s="57"/>
      <c r="L162" s="57"/>
      <c r="M162" s="57"/>
      <c r="N162" s="57"/>
      <c r="O162" s="57"/>
      <c r="P162" s="57"/>
      <c r="Q162" s="57"/>
      <c r="R162" s="57"/>
      <c r="S162" s="57"/>
      <c r="T162" s="57"/>
      <c r="U162" s="57"/>
      <c r="V162" s="57"/>
      <c r="W162" s="57"/>
      <c r="X162" s="53"/>
      <c r="Y162" s="53"/>
      <c r="Z162" s="53"/>
      <c r="AA162" s="53" t="s">
        <v>796</v>
      </c>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3"/>
      <c r="BH162" s="53"/>
      <c r="BI162" s="53"/>
      <c r="BJ162" s="53"/>
      <c r="BK162" s="53"/>
      <c r="BL162" s="53"/>
      <c r="BM162" s="53"/>
    </row>
    <row r="163" spans="1:65" x14ac:dyDescent="0.25">
      <c r="C163" t="s">
        <v>401</v>
      </c>
      <c r="G163">
        <v>8</v>
      </c>
      <c r="H163" s="1">
        <v>271</v>
      </c>
      <c r="I163" s="1"/>
      <c r="J163">
        <v>1</v>
      </c>
      <c r="K163">
        <v>3.4000000000000002E-2</v>
      </c>
      <c r="L163">
        <v>255</v>
      </c>
      <c r="M163">
        <v>255</v>
      </c>
      <c r="N163">
        <v>255</v>
      </c>
      <c r="O163">
        <v>4.0919999999999996</v>
      </c>
      <c r="P163">
        <v>1.853</v>
      </c>
      <c r="Q163">
        <v>0.48899999999999999</v>
      </c>
      <c r="R163">
        <v>3.109</v>
      </c>
      <c r="S163">
        <v>0.32200000000000001</v>
      </c>
      <c r="T163">
        <v>0.81699999999999995</v>
      </c>
      <c r="U163">
        <v>255</v>
      </c>
      <c r="V163">
        <v>255</v>
      </c>
      <c r="W163">
        <v>4.0000000000000001E-3</v>
      </c>
      <c r="X163">
        <v>0.26</v>
      </c>
      <c r="AA163" s="57" t="s">
        <v>797</v>
      </c>
      <c r="AB163" s="57">
        <v>2.8199999999999999E-2</v>
      </c>
      <c r="AC163" s="57">
        <v>5.1499999999999997E-2</v>
      </c>
      <c r="AD163" s="57"/>
      <c r="AE163" s="57"/>
      <c r="AF163" s="57"/>
      <c r="AG163" s="57"/>
      <c r="AH163" s="57"/>
      <c r="AI163" s="57"/>
      <c r="AJ163" s="57"/>
      <c r="AK163" s="57"/>
      <c r="AL163" s="57"/>
      <c r="AM163" s="57" t="s">
        <v>51</v>
      </c>
      <c r="AN163" s="57" t="s">
        <v>46</v>
      </c>
      <c r="AO163" s="57" t="s">
        <v>235</v>
      </c>
      <c r="AP163" s="57"/>
      <c r="AQ163" s="57">
        <v>1</v>
      </c>
      <c r="AR163" s="57">
        <v>1.09E-2</v>
      </c>
      <c r="AS163" s="57">
        <v>2</v>
      </c>
      <c r="AT163" s="57">
        <v>1.15E-2</v>
      </c>
      <c r="AU163" s="57" t="s">
        <v>557</v>
      </c>
      <c r="BC163" s="14"/>
      <c r="BD163" s="14"/>
      <c r="BE163" s="14"/>
      <c r="BF163" s="14"/>
      <c r="BG163" s="14"/>
      <c r="BH163" s="14"/>
      <c r="BI163" s="14"/>
      <c r="BJ163" s="14"/>
      <c r="BK163" s="14"/>
      <c r="BL163" s="14"/>
      <c r="BM163" s="14"/>
    </row>
    <row r="164" spans="1:65" x14ac:dyDescent="0.25">
      <c r="C164" t="s">
        <v>401</v>
      </c>
      <c r="G164">
        <v>8</v>
      </c>
      <c r="H164" s="1">
        <v>272</v>
      </c>
      <c r="I164" s="1"/>
      <c r="J164">
        <v>3</v>
      </c>
      <c r="K164">
        <v>4.3999999999999997E-2</v>
      </c>
      <c r="L164">
        <v>255</v>
      </c>
      <c r="M164">
        <v>255</v>
      </c>
      <c r="N164">
        <v>255</v>
      </c>
      <c r="O164">
        <v>6.4009999999999998</v>
      </c>
      <c r="P164">
        <v>1.835</v>
      </c>
      <c r="Q164">
        <v>0.501</v>
      </c>
      <c r="R164">
        <v>3.589</v>
      </c>
      <c r="S164">
        <v>0.27900000000000003</v>
      </c>
      <c r="T164">
        <v>0.85799999999999998</v>
      </c>
      <c r="U164">
        <v>255</v>
      </c>
      <c r="V164">
        <v>255</v>
      </c>
      <c r="W164" s="57">
        <v>3.8E-3</v>
      </c>
      <c r="X164">
        <v>0.11</v>
      </c>
      <c r="AA164" s="57">
        <v>2.0500000000000001E-2</v>
      </c>
      <c r="AB164" s="57" t="s">
        <v>798</v>
      </c>
      <c r="AC164" s="57" t="s">
        <v>798</v>
      </c>
      <c r="AD164" s="57"/>
      <c r="AE164" s="57"/>
      <c r="AF164" s="57"/>
      <c r="AG164" s="57"/>
      <c r="AH164" s="57"/>
      <c r="AI164" s="57"/>
      <c r="AJ164" s="57"/>
      <c r="AK164" s="57"/>
      <c r="AL164" s="57"/>
      <c r="AM164" s="57" t="s">
        <v>51</v>
      </c>
      <c r="AN164" s="57"/>
      <c r="AO164" s="57" t="s">
        <v>558</v>
      </c>
      <c r="AP164" s="57">
        <v>1.01E-2</v>
      </c>
      <c r="AQ164" s="57">
        <v>1</v>
      </c>
      <c r="AR164" s="57">
        <v>9.5999999999999992E-3</v>
      </c>
      <c r="AS164" s="57">
        <v>3</v>
      </c>
      <c r="AT164" s="57">
        <v>7.0000000000000001E-3</v>
      </c>
      <c r="AU164" s="57"/>
      <c r="BC164" s="14"/>
      <c r="BD164" s="14"/>
      <c r="BE164" s="14"/>
      <c r="BF164" s="14"/>
      <c r="BG164" s="14"/>
      <c r="BH164" s="14"/>
      <c r="BI164" s="14"/>
      <c r="BJ164" s="14"/>
      <c r="BK164" s="14"/>
      <c r="BL164" s="14"/>
      <c r="BM164" s="14"/>
    </row>
    <row r="165" spans="1:65" x14ac:dyDescent="0.25">
      <c r="C165" t="s">
        <v>401</v>
      </c>
      <c r="G165">
        <v>8</v>
      </c>
      <c r="H165" s="1">
        <v>273</v>
      </c>
      <c r="I165" s="1"/>
      <c r="J165">
        <v>4</v>
      </c>
      <c r="K165">
        <v>6.9000000000000006E-2</v>
      </c>
      <c r="L165">
        <v>255</v>
      </c>
      <c r="M165">
        <v>255</v>
      </c>
      <c r="N165">
        <v>255</v>
      </c>
      <c r="O165">
        <v>7.7770000000000001</v>
      </c>
      <c r="P165">
        <v>1.1100000000000001</v>
      </c>
      <c r="Q165">
        <v>0.379</v>
      </c>
      <c r="R165">
        <v>2.238</v>
      </c>
      <c r="S165">
        <v>0.44700000000000001</v>
      </c>
      <c r="T165">
        <v>0.67100000000000004</v>
      </c>
      <c r="U165">
        <v>255</v>
      </c>
      <c r="V165">
        <v>255</v>
      </c>
      <c r="W165">
        <v>2.5000000000000001E-3</v>
      </c>
      <c r="X165">
        <v>0.1</v>
      </c>
      <c r="AA165" s="57" t="s">
        <v>799</v>
      </c>
      <c r="AB165" s="57">
        <v>8.9999999999999993E-3</v>
      </c>
      <c r="AC165" s="57">
        <v>2.9700000000000001E-2</v>
      </c>
      <c r="AD165" s="57"/>
      <c r="AE165" s="57"/>
      <c r="AF165" s="57"/>
      <c r="AG165" s="57"/>
      <c r="AH165" s="57"/>
      <c r="AI165" s="57"/>
      <c r="AJ165" s="57"/>
      <c r="AK165" s="57"/>
      <c r="AL165" s="57"/>
      <c r="AM165" s="57" t="s">
        <v>51</v>
      </c>
      <c r="AN165" s="57"/>
      <c r="AO165" s="57" t="s">
        <v>559</v>
      </c>
      <c r="AP165" s="57">
        <v>1.8200000000000001E-2</v>
      </c>
      <c r="AQ165" s="57">
        <v>1</v>
      </c>
      <c r="AR165" s="57">
        <v>1.8700000000000001E-2</v>
      </c>
      <c r="AS165" s="57">
        <v>1</v>
      </c>
      <c r="AT165" s="57">
        <v>8.0000000000000002E-3</v>
      </c>
      <c r="AU165" s="57"/>
      <c r="BC165" s="14"/>
      <c r="BD165" s="14"/>
      <c r="BE165" s="14"/>
      <c r="BF165" s="14"/>
      <c r="BG165" s="14"/>
      <c r="BH165" s="14"/>
      <c r="BI165" s="14"/>
      <c r="BJ165" s="14"/>
      <c r="BK165" s="14"/>
      <c r="BL165" s="14"/>
      <c r="BM165" s="14"/>
    </row>
    <row r="166" spans="1:65" x14ac:dyDescent="0.25">
      <c r="C166" t="s">
        <v>401</v>
      </c>
      <c r="G166">
        <v>10</v>
      </c>
      <c r="H166" s="1">
        <v>274</v>
      </c>
      <c r="I166" s="1"/>
      <c r="J166">
        <v>1</v>
      </c>
      <c r="K166">
        <v>2.1640000000000001</v>
      </c>
      <c r="L166">
        <v>255</v>
      </c>
      <c r="M166">
        <v>255</v>
      </c>
      <c r="N166">
        <v>255</v>
      </c>
      <c r="O166">
        <v>3.8210000000000002</v>
      </c>
      <c r="P166">
        <v>5.4669999999999996</v>
      </c>
      <c r="Q166">
        <v>0.27400000000000002</v>
      </c>
      <c r="R166">
        <v>6.4189999999999996</v>
      </c>
      <c r="S166">
        <v>0.156</v>
      </c>
      <c r="T166">
        <v>0.92200000000000004</v>
      </c>
      <c r="U166">
        <v>255</v>
      </c>
      <c r="V166">
        <v>255</v>
      </c>
      <c r="W166">
        <v>1.41E-2</v>
      </c>
      <c r="X166">
        <v>0.55000000000000004</v>
      </c>
      <c r="Y166">
        <v>0.66</v>
      </c>
      <c r="Z166">
        <v>0.79</v>
      </c>
      <c r="AA166">
        <v>0.15</v>
      </c>
      <c r="AC166" s="14"/>
      <c r="AD166" s="14"/>
      <c r="AM166" t="s">
        <v>46</v>
      </c>
      <c r="AN166" t="s">
        <v>51</v>
      </c>
      <c r="AO166" t="s">
        <v>46</v>
      </c>
      <c r="BC166" s="14"/>
      <c r="BD166" s="14"/>
      <c r="BE166" s="14"/>
      <c r="BF166" s="14"/>
      <c r="BG166" s="14"/>
      <c r="BH166" s="14"/>
      <c r="BI166" s="14"/>
      <c r="BJ166" s="14"/>
      <c r="BK166" s="14"/>
      <c r="BL166" s="14"/>
      <c r="BM166" s="14"/>
    </row>
    <row r="167" spans="1:65" x14ac:dyDescent="0.25">
      <c r="C167" t="s">
        <v>401</v>
      </c>
      <c r="G167">
        <v>10</v>
      </c>
      <c r="H167" s="1">
        <v>275</v>
      </c>
      <c r="I167" s="1"/>
      <c r="J167">
        <v>2</v>
      </c>
      <c r="K167">
        <v>1.6819999999999999</v>
      </c>
      <c r="L167">
        <v>255</v>
      </c>
      <c r="M167">
        <v>255</v>
      </c>
      <c r="N167">
        <v>255</v>
      </c>
      <c r="O167">
        <v>6.5490000000000004</v>
      </c>
      <c r="P167">
        <v>4.8449999999999998</v>
      </c>
      <c r="Q167">
        <v>0.30399999999999999</v>
      </c>
      <c r="R167">
        <v>5.9909999999999997</v>
      </c>
      <c r="S167">
        <v>0.16700000000000001</v>
      </c>
      <c r="T167">
        <v>0.91600000000000004</v>
      </c>
      <c r="U167">
        <v>255</v>
      </c>
      <c r="V167">
        <v>255</v>
      </c>
      <c r="W167">
        <v>1.4E-2</v>
      </c>
      <c r="X167">
        <v>0.35</v>
      </c>
      <c r="Y167">
        <v>0.66</v>
      </c>
      <c r="Z167">
        <v>0.84</v>
      </c>
      <c r="AA167">
        <v>0.13</v>
      </c>
      <c r="AC167" s="14"/>
      <c r="AD167" s="14"/>
      <c r="AM167" t="s">
        <v>46</v>
      </c>
      <c r="AN167" t="s">
        <v>46</v>
      </c>
      <c r="AO167" t="s">
        <v>560</v>
      </c>
      <c r="AP167">
        <v>0.11</v>
      </c>
      <c r="AV167">
        <v>28.29</v>
      </c>
      <c r="AW167">
        <v>5.62</v>
      </c>
      <c r="AX167">
        <v>0.92</v>
      </c>
      <c r="BC167" s="14"/>
      <c r="BD167" s="14"/>
      <c r="BE167" s="14"/>
      <c r="BF167" s="14"/>
      <c r="BG167" s="14"/>
      <c r="BH167" s="14"/>
      <c r="BI167" s="14"/>
      <c r="BJ167" s="14"/>
      <c r="BK167" s="14"/>
      <c r="BL167" s="14"/>
      <c r="BM167" s="14"/>
    </row>
    <row r="168" spans="1:65" x14ac:dyDescent="0.25">
      <c r="C168" t="s">
        <v>401</v>
      </c>
      <c r="G168">
        <v>10</v>
      </c>
      <c r="H168" s="1">
        <v>276</v>
      </c>
      <c r="I168" s="1"/>
      <c r="J168">
        <v>3</v>
      </c>
      <c r="K168">
        <v>2.5470000000000002</v>
      </c>
      <c r="L168">
        <v>255</v>
      </c>
      <c r="M168">
        <v>255</v>
      </c>
      <c r="N168">
        <v>255</v>
      </c>
      <c r="O168">
        <v>8.3469999999999995</v>
      </c>
      <c r="P168">
        <v>4.7</v>
      </c>
      <c r="Q168">
        <v>0.29699999999999999</v>
      </c>
      <c r="R168">
        <v>6.694</v>
      </c>
      <c r="S168">
        <v>0.14899999999999999</v>
      </c>
      <c r="T168">
        <v>0.96599999999999997</v>
      </c>
      <c r="U168">
        <v>255</v>
      </c>
      <c r="V168">
        <v>255</v>
      </c>
      <c r="W168">
        <v>2.2200000000000001E-2</v>
      </c>
      <c r="X168">
        <v>0.72</v>
      </c>
      <c r="Y168">
        <v>0.98</v>
      </c>
      <c r="Z168">
        <v>0.84</v>
      </c>
      <c r="AA168">
        <v>0.21</v>
      </c>
      <c r="AC168" s="14"/>
      <c r="AD168" s="14"/>
      <c r="AM168" t="s">
        <v>51</v>
      </c>
      <c r="AN168" t="s">
        <v>51</v>
      </c>
      <c r="AO168" t="s">
        <v>467</v>
      </c>
      <c r="AP168">
        <v>0.12</v>
      </c>
      <c r="AV168">
        <v>6.1</v>
      </c>
      <c r="AW168">
        <v>26.44</v>
      </c>
      <c r="AX168">
        <v>0.97</v>
      </c>
      <c r="BC168" s="14"/>
      <c r="BD168" s="14"/>
      <c r="BE168" s="14"/>
      <c r="BF168" s="14"/>
      <c r="BG168" s="14"/>
      <c r="BH168" s="14"/>
      <c r="BI168" s="14"/>
      <c r="BJ168" s="14"/>
      <c r="BK168" s="14"/>
      <c r="BL168" s="14"/>
      <c r="BM168" s="14"/>
    </row>
    <row r="169" spans="1:65" x14ac:dyDescent="0.25">
      <c r="C169" t="s">
        <v>401</v>
      </c>
      <c r="G169">
        <v>10</v>
      </c>
      <c r="H169" s="1">
        <v>277</v>
      </c>
      <c r="I169" s="1"/>
      <c r="J169">
        <v>4</v>
      </c>
      <c r="K169">
        <v>1.8</v>
      </c>
      <c r="L169">
        <v>255</v>
      </c>
      <c r="M169">
        <v>255</v>
      </c>
      <c r="N169">
        <v>255</v>
      </c>
      <c r="O169">
        <v>10.335000000000001</v>
      </c>
      <c r="P169">
        <v>4.3920000000000003</v>
      </c>
      <c r="Q169">
        <v>0.23300000000000001</v>
      </c>
      <c r="R169">
        <v>6.7359999999999998</v>
      </c>
      <c r="S169">
        <v>0.14799999999999999</v>
      </c>
      <c r="T169">
        <v>0.86199999999999999</v>
      </c>
      <c r="U169">
        <v>255</v>
      </c>
      <c r="V169">
        <v>255</v>
      </c>
      <c r="W169">
        <v>1.52E-2</v>
      </c>
      <c r="X169">
        <v>0.76</v>
      </c>
      <c r="Y169">
        <v>1.04</v>
      </c>
      <c r="Z169">
        <v>1.18</v>
      </c>
      <c r="AA169">
        <v>0.16</v>
      </c>
      <c r="AC169" s="14"/>
      <c r="AD169" s="14"/>
      <c r="AM169" t="s">
        <v>51</v>
      </c>
      <c r="AN169" t="s">
        <v>51</v>
      </c>
      <c r="AO169" t="s">
        <v>467</v>
      </c>
      <c r="AP169">
        <v>0.15</v>
      </c>
      <c r="AV169">
        <v>28.67</v>
      </c>
      <c r="AW169">
        <v>5.75</v>
      </c>
      <c r="AX169">
        <v>1.35</v>
      </c>
      <c r="BC169" s="14"/>
      <c r="BD169" s="14"/>
      <c r="BE169" s="14"/>
      <c r="BF169" s="14"/>
      <c r="BG169" s="14"/>
      <c r="BH169" s="14"/>
      <c r="BI169" s="14"/>
      <c r="BJ169" s="14"/>
      <c r="BK169" s="14"/>
      <c r="BL169" s="14"/>
      <c r="BM169" s="14"/>
    </row>
    <row r="170" spans="1:65" x14ac:dyDescent="0.25">
      <c r="C170" t="s">
        <v>401</v>
      </c>
      <c r="G170">
        <v>10</v>
      </c>
      <c r="H170" s="1">
        <v>278</v>
      </c>
      <c r="I170" s="1"/>
      <c r="J170">
        <v>5</v>
      </c>
      <c r="K170">
        <v>5.31</v>
      </c>
      <c r="L170">
        <v>255</v>
      </c>
      <c r="M170">
        <v>255</v>
      </c>
      <c r="N170">
        <v>255</v>
      </c>
      <c r="O170">
        <v>12.911</v>
      </c>
      <c r="P170">
        <v>4.6920000000000002</v>
      </c>
      <c r="Q170">
        <v>0.77500000000000002</v>
      </c>
      <c r="R170">
        <v>1.5680000000000001</v>
      </c>
      <c r="S170">
        <v>0.63800000000000001</v>
      </c>
      <c r="T170">
        <v>0.98799999999999999</v>
      </c>
      <c r="U170">
        <v>255</v>
      </c>
      <c r="V170">
        <v>255</v>
      </c>
      <c r="W170">
        <v>4.1300000000000003E-2</v>
      </c>
      <c r="X170">
        <v>0.86</v>
      </c>
      <c r="Y170">
        <v>1.1499999999999999</v>
      </c>
      <c r="Z170">
        <v>1.33</v>
      </c>
      <c r="AA170">
        <v>0.47</v>
      </c>
      <c r="AC170" s="14"/>
      <c r="AD170" s="14"/>
      <c r="AM170" t="s">
        <v>51</v>
      </c>
      <c r="AN170" t="s">
        <v>51</v>
      </c>
      <c r="AO170" t="s">
        <v>467</v>
      </c>
      <c r="AP170">
        <v>0.24</v>
      </c>
      <c r="AV170">
        <v>13.86</v>
      </c>
      <c r="AW170">
        <v>19.940000000000001</v>
      </c>
      <c r="AX170">
        <v>1.1499999999999999</v>
      </c>
      <c r="BC170" s="14"/>
      <c r="BD170" s="14"/>
      <c r="BE170" s="14"/>
      <c r="BF170" s="14"/>
      <c r="BG170" s="14"/>
      <c r="BH170" s="14"/>
      <c r="BI170" s="14"/>
      <c r="BJ170" s="14"/>
      <c r="BK170" s="14"/>
      <c r="BL170" s="14"/>
      <c r="BM170" s="14"/>
    </row>
    <row r="171" spans="1:65" x14ac:dyDescent="0.25">
      <c r="C171" t="s">
        <v>401</v>
      </c>
      <c r="G171">
        <v>10</v>
      </c>
      <c r="H171" s="1">
        <v>279</v>
      </c>
      <c r="I171" s="1"/>
      <c r="J171">
        <v>6</v>
      </c>
      <c r="K171">
        <v>4.282</v>
      </c>
      <c r="L171">
        <v>255</v>
      </c>
      <c r="M171">
        <v>255</v>
      </c>
      <c r="N171">
        <v>255</v>
      </c>
      <c r="O171">
        <v>16.61</v>
      </c>
      <c r="P171">
        <v>4.9930000000000003</v>
      </c>
      <c r="Q171">
        <v>0.62</v>
      </c>
      <c r="R171">
        <v>2.359</v>
      </c>
      <c r="S171">
        <v>0.42399999999999999</v>
      </c>
      <c r="T171">
        <v>0.98399999999999999</v>
      </c>
      <c r="U171">
        <v>255</v>
      </c>
      <c r="V171">
        <v>255</v>
      </c>
      <c r="W171">
        <v>3.0300000000000001E-2</v>
      </c>
      <c r="X171">
        <v>0.71</v>
      </c>
      <c r="Y171">
        <v>0.92</v>
      </c>
      <c r="Z171">
        <v>1.1499999999999999</v>
      </c>
      <c r="AA171">
        <v>0.32</v>
      </c>
      <c r="AC171" s="14"/>
      <c r="AD171" s="14"/>
      <c r="AM171" t="s">
        <v>51</v>
      </c>
      <c r="AN171" t="s">
        <v>51</v>
      </c>
      <c r="AO171" t="s">
        <v>467</v>
      </c>
      <c r="AP171">
        <v>0.16</v>
      </c>
      <c r="AV171">
        <v>10.45</v>
      </c>
      <c r="AW171">
        <v>19.82</v>
      </c>
      <c r="AX171">
        <v>0.89</v>
      </c>
      <c r="BC171" s="14"/>
      <c r="BD171" s="14"/>
      <c r="BE171" s="14"/>
      <c r="BF171" s="14"/>
      <c r="BG171" s="14"/>
      <c r="BH171" s="14"/>
      <c r="BI171" s="14"/>
      <c r="BJ171" s="14"/>
      <c r="BK171" s="14"/>
      <c r="BL171" s="14"/>
      <c r="BM171" s="14"/>
    </row>
    <row r="172" spans="1:65" x14ac:dyDescent="0.25">
      <c r="C172" t="s">
        <v>401</v>
      </c>
      <c r="G172">
        <v>10</v>
      </c>
      <c r="H172" s="1">
        <v>280</v>
      </c>
      <c r="I172" s="1"/>
      <c r="J172">
        <v>7</v>
      </c>
      <c r="K172">
        <v>3.3380000000000001</v>
      </c>
      <c r="L172">
        <v>255</v>
      </c>
      <c r="M172">
        <v>255</v>
      </c>
      <c r="N172">
        <v>255</v>
      </c>
      <c r="O172">
        <v>1.5669999999999999</v>
      </c>
      <c r="P172">
        <v>10.778</v>
      </c>
      <c r="Q172">
        <v>0.67700000000000005</v>
      </c>
      <c r="R172">
        <v>1.921</v>
      </c>
      <c r="S172">
        <v>0.52</v>
      </c>
      <c r="T172">
        <v>0.98299999999999998</v>
      </c>
      <c r="U172">
        <v>255</v>
      </c>
      <c r="V172">
        <v>255</v>
      </c>
      <c r="W172">
        <v>2.8799999999999999E-2</v>
      </c>
      <c r="X172">
        <v>0.82</v>
      </c>
      <c r="Y172">
        <v>1.1399999999999999</v>
      </c>
      <c r="Z172">
        <v>1.2</v>
      </c>
      <c r="AA172">
        <v>0.31</v>
      </c>
      <c r="AC172" s="14"/>
      <c r="AD172" s="14"/>
      <c r="AM172" t="s">
        <v>46</v>
      </c>
      <c r="AO172" t="s">
        <v>467</v>
      </c>
      <c r="AP172">
        <v>0.13</v>
      </c>
      <c r="AV172">
        <v>16.850000000000001</v>
      </c>
      <c r="AW172">
        <v>8.07</v>
      </c>
      <c r="AX172">
        <v>1.31</v>
      </c>
      <c r="BC172" s="14"/>
      <c r="BD172" s="14"/>
      <c r="BE172" s="14"/>
      <c r="BF172" s="14"/>
      <c r="BG172" s="14"/>
      <c r="BH172" s="14"/>
      <c r="BI172" s="14"/>
      <c r="BJ172" s="14"/>
      <c r="BK172" s="14"/>
      <c r="BL172" s="14"/>
      <c r="BM172" s="14"/>
    </row>
    <row r="173" spans="1:65" x14ac:dyDescent="0.25">
      <c r="C173" t="s">
        <v>401</v>
      </c>
      <c r="G173">
        <v>10</v>
      </c>
      <c r="H173" s="1">
        <v>281</v>
      </c>
      <c r="I173" s="1"/>
      <c r="J173">
        <v>8</v>
      </c>
      <c r="K173">
        <v>0.79</v>
      </c>
      <c r="L173">
        <v>255</v>
      </c>
      <c r="M173">
        <v>255</v>
      </c>
      <c r="N173">
        <v>255</v>
      </c>
      <c r="O173">
        <v>3.5830000000000002</v>
      </c>
      <c r="P173">
        <v>10.683</v>
      </c>
      <c r="Q173">
        <v>0.58899999999999997</v>
      </c>
      <c r="R173">
        <v>2.1219999999999999</v>
      </c>
      <c r="S173">
        <v>0.47099999999999997</v>
      </c>
      <c r="T173">
        <v>0.94799999999999995</v>
      </c>
      <c r="U173">
        <v>255</v>
      </c>
      <c r="V173">
        <v>255</v>
      </c>
      <c r="W173">
        <v>6.0000000000000001E-3</v>
      </c>
      <c r="X173">
        <v>0.42</v>
      </c>
      <c r="Y173">
        <v>0.78</v>
      </c>
      <c r="Z173">
        <v>0.65</v>
      </c>
      <c r="AA173">
        <v>0.05</v>
      </c>
      <c r="AC173" s="14"/>
      <c r="AD173" s="14"/>
      <c r="AM173" t="s">
        <v>51</v>
      </c>
      <c r="AN173" t="s">
        <v>51</v>
      </c>
      <c r="AO173" t="s">
        <v>376</v>
      </c>
      <c r="AP173">
        <v>0.04</v>
      </c>
      <c r="AV173">
        <v>6.74</v>
      </c>
      <c r="AW173">
        <v>13.41</v>
      </c>
      <c r="AX173">
        <v>0.93</v>
      </c>
      <c r="BC173" s="14"/>
      <c r="BD173" s="14"/>
      <c r="BE173" s="14"/>
      <c r="BF173" s="14"/>
      <c r="BG173" s="14"/>
      <c r="BH173" s="14"/>
      <c r="BI173" s="14"/>
      <c r="BJ173" s="14"/>
      <c r="BK173" s="14"/>
      <c r="BL173" s="14"/>
      <c r="BM173" s="14"/>
    </row>
    <row r="174" spans="1:65" x14ac:dyDescent="0.25">
      <c r="C174" t="s">
        <v>401</v>
      </c>
      <c r="G174">
        <v>10</v>
      </c>
      <c r="H174" s="1">
        <v>282</v>
      </c>
      <c r="I174" s="1"/>
      <c r="K174">
        <v>2.323</v>
      </c>
      <c r="W174">
        <v>1.24E-2</v>
      </c>
      <c r="X174">
        <v>0.5</v>
      </c>
      <c r="Y174">
        <v>0.61</v>
      </c>
      <c r="Z174">
        <v>0.61</v>
      </c>
      <c r="AA174" t="s">
        <v>800</v>
      </c>
      <c r="AC174" s="14"/>
      <c r="AD174" s="14"/>
      <c r="AM174" t="s">
        <v>51</v>
      </c>
      <c r="AN174" t="s">
        <v>51</v>
      </c>
      <c r="AO174" t="s">
        <v>312</v>
      </c>
      <c r="AP174">
        <v>0.02</v>
      </c>
      <c r="AV174">
        <v>4.78</v>
      </c>
      <c r="AW174">
        <v>12</v>
      </c>
      <c r="AX174">
        <v>0.92</v>
      </c>
      <c r="BC174" s="14"/>
      <c r="BD174" s="14"/>
      <c r="BE174" s="14"/>
      <c r="BF174" s="14"/>
      <c r="BG174" s="14"/>
      <c r="BH174" s="14"/>
      <c r="BI174" s="14"/>
      <c r="BJ174" s="14"/>
      <c r="BK174" s="14"/>
      <c r="BL174" s="14"/>
      <c r="BM174" s="14"/>
    </row>
    <row r="175" spans="1:65" x14ac:dyDescent="0.25">
      <c r="C175" t="s">
        <v>401</v>
      </c>
      <c r="G175">
        <v>10</v>
      </c>
      <c r="H175" s="1">
        <v>283</v>
      </c>
      <c r="I175" s="1"/>
      <c r="J175">
        <v>14</v>
      </c>
      <c r="K175">
        <v>0.52</v>
      </c>
      <c r="L175">
        <v>255</v>
      </c>
      <c r="M175">
        <v>255</v>
      </c>
      <c r="N175">
        <v>255</v>
      </c>
      <c r="O175">
        <v>7.6760000000000002</v>
      </c>
      <c r="P175">
        <v>10.968</v>
      </c>
      <c r="Q175">
        <v>0.55600000000000005</v>
      </c>
      <c r="R175">
        <v>2.093</v>
      </c>
      <c r="S175">
        <v>0.47799999999999998</v>
      </c>
      <c r="T175">
        <v>0.91500000000000004</v>
      </c>
      <c r="U175">
        <v>255</v>
      </c>
      <c r="V175">
        <v>255</v>
      </c>
      <c r="W175">
        <v>3.7000000000000002E-3</v>
      </c>
      <c r="X175">
        <v>0.61</v>
      </c>
      <c r="Y175">
        <v>0.69</v>
      </c>
      <c r="Z175">
        <v>0.7</v>
      </c>
      <c r="AA175">
        <v>0.02</v>
      </c>
      <c r="AC175" s="14"/>
      <c r="AD175" s="14"/>
      <c r="AM175" t="s">
        <v>51</v>
      </c>
      <c r="AO175" t="s">
        <v>555</v>
      </c>
      <c r="AP175">
        <v>0.02</v>
      </c>
      <c r="AU175" t="s">
        <v>561</v>
      </c>
      <c r="AV175">
        <v>3.17</v>
      </c>
      <c r="AW175">
        <v>8.0299999999999994</v>
      </c>
      <c r="AX175">
        <v>0.56999999999999995</v>
      </c>
      <c r="BC175" s="14"/>
      <c r="BD175" s="14"/>
      <c r="BE175" s="14"/>
      <c r="BF175" s="14"/>
      <c r="BG175" s="14"/>
      <c r="BH175" s="14"/>
      <c r="BI175" s="14"/>
      <c r="BJ175" s="14"/>
      <c r="BK175" s="14"/>
      <c r="BL175" s="14"/>
      <c r="BM175" s="14"/>
    </row>
    <row r="176" spans="1:65" x14ac:dyDescent="0.25">
      <c r="C176" t="s">
        <v>401</v>
      </c>
      <c r="G176">
        <v>10</v>
      </c>
      <c r="H176" s="1">
        <v>284</v>
      </c>
      <c r="I176" s="1"/>
      <c r="J176">
        <v>15</v>
      </c>
      <c r="K176">
        <v>3</v>
      </c>
      <c r="L176">
        <v>255</v>
      </c>
      <c r="M176">
        <v>255</v>
      </c>
      <c r="N176">
        <v>255</v>
      </c>
      <c r="O176">
        <v>9.5950000000000006</v>
      </c>
      <c r="P176">
        <v>11.113</v>
      </c>
      <c r="Q176">
        <v>0.504</v>
      </c>
      <c r="R176">
        <v>2.4809999999999999</v>
      </c>
      <c r="S176">
        <v>0.40300000000000002</v>
      </c>
      <c r="T176">
        <v>0.95799999999999996</v>
      </c>
      <c r="U176">
        <v>255</v>
      </c>
      <c r="V176">
        <v>255</v>
      </c>
      <c r="W176">
        <v>8.0000000000000002E-3</v>
      </c>
      <c r="X176">
        <v>0.33</v>
      </c>
      <c r="Y176">
        <v>0.52</v>
      </c>
      <c r="Z176">
        <v>0.48</v>
      </c>
      <c r="AA176">
        <v>0.13</v>
      </c>
      <c r="AC176" s="14"/>
      <c r="AD176" s="14"/>
      <c r="AM176" t="s">
        <v>51</v>
      </c>
      <c r="AO176" t="s">
        <v>330</v>
      </c>
      <c r="AP176">
        <v>7.0000000000000007E-2</v>
      </c>
      <c r="AU176" t="s">
        <v>556</v>
      </c>
      <c r="AV176">
        <v>10.28</v>
      </c>
      <c r="AW176">
        <v>23.44</v>
      </c>
      <c r="AX176">
        <v>0.49</v>
      </c>
      <c r="BC176" s="14"/>
      <c r="BD176" s="14"/>
      <c r="BE176" s="14"/>
      <c r="BF176" s="14"/>
      <c r="BG176" s="14"/>
      <c r="BH176" s="14"/>
      <c r="BI176" s="14"/>
      <c r="BJ176" s="14"/>
      <c r="BK176" s="14"/>
      <c r="BL176" s="14"/>
      <c r="BM176" s="14"/>
    </row>
    <row r="177" spans="1:65" x14ac:dyDescent="0.25">
      <c r="C177" t="s">
        <v>401</v>
      </c>
      <c r="G177">
        <v>10</v>
      </c>
      <c r="H177" s="1">
        <v>285</v>
      </c>
      <c r="I177" s="1"/>
      <c r="J177">
        <v>16</v>
      </c>
      <c r="K177">
        <v>3.4830000000000001</v>
      </c>
      <c r="L177">
        <v>255</v>
      </c>
      <c r="M177">
        <v>255</v>
      </c>
      <c r="N177">
        <v>255</v>
      </c>
      <c r="O177">
        <v>12.010999999999999</v>
      </c>
      <c r="P177">
        <v>11.007</v>
      </c>
      <c r="Q177">
        <v>0.70299999999999996</v>
      </c>
      <c r="R177">
        <v>1.798</v>
      </c>
      <c r="S177">
        <v>0.55600000000000005</v>
      </c>
      <c r="T177">
        <v>0.97699999999999998</v>
      </c>
      <c r="U177">
        <v>255</v>
      </c>
      <c r="V177">
        <v>255</v>
      </c>
      <c r="W177">
        <v>1.7000000000000001E-2</v>
      </c>
      <c r="X177">
        <v>0.3</v>
      </c>
      <c r="Y177">
        <v>0.41</v>
      </c>
      <c r="Z177">
        <v>0.45</v>
      </c>
      <c r="AA177">
        <v>0.16</v>
      </c>
      <c r="AC177" s="14"/>
      <c r="AD177" s="14"/>
      <c r="AM177" t="s">
        <v>51</v>
      </c>
      <c r="AO177" t="s">
        <v>330</v>
      </c>
      <c r="AP177">
        <v>0.06</v>
      </c>
      <c r="AU177" t="s">
        <v>556</v>
      </c>
      <c r="AV177">
        <v>11.53</v>
      </c>
      <c r="AW177">
        <v>22.21</v>
      </c>
      <c r="AX177">
        <v>0.41</v>
      </c>
      <c r="BC177" s="14"/>
      <c r="BD177" s="14"/>
      <c r="BE177" s="14"/>
      <c r="BF177" s="14"/>
      <c r="BG177" s="14"/>
      <c r="BH177" s="14"/>
      <c r="BI177" s="14"/>
      <c r="BJ177" s="14"/>
      <c r="BK177" s="14"/>
      <c r="BL177" s="14"/>
      <c r="BM177" s="14"/>
    </row>
    <row r="178" spans="1:65" x14ac:dyDescent="0.25">
      <c r="C178" t="s">
        <v>401</v>
      </c>
      <c r="G178">
        <v>10</v>
      </c>
      <c r="H178" s="1">
        <v>286</v>
      </c>
      <c r="I178" s="1"/>
      <c r="J178">
        <v>17</v>
      </c>
      <c r="K178">
        <v>0.81599999999999995</v>
      </c>
      <c r="L178">
        <v>255</v>
      </c>
      <c r="M178">
        <v>255</v>
      </c>
      <c r="N178">
        <v>255</v>
      </c>
      <c r="O178">
        <v>13.916</v>
      </c>
      <c r="P178">
        <v>10.897</v>
      </c>
      <c r="Q178">
        <v>0.49399999999999999</v>
      </c>
      <c r="R178">
        <v>3.2549999999999999</v>
      </c>
      <c r="S178">
        <v>0.307</v>
      </c>
      <c r="T178">
        <v>0.96</v>
      </c>
      <c r="U178">
        <v>255</v>
      </c>
      <c r="V178">
        <v>255</v>
      </c>
      <c r="W178">
        <v>8.9999999999999993E-3</v>
      </c>
      <c r="X178">
        <v>0.4</v>
      </c>
      <c r="Y178">
        <v>0.69</v>
      </c>
      <c r="Z178">
        <v>0.8</v>
      </c>
      <c r="AA178">
        <v>0.04</v>
      </c>
      <c r="AB178">
        <v>0.04</v>
      </c>
      <c r="AC178" s="14"/>
      <c r="AD178" s="14"/>
      <c r="AM178" t="s">
        <v>51</v>
      </c>
      <c r="AO178" t="s">
        <v>330</v>
      </c>
      <c r="AP178">
        <v>7.0000000000000007E-2</v>
      </c>
      <c r="AQ178">
        <v>1</v>
      </c>
      <c r="AR178">
        <v>0.03</v>
      </c>
      <c r="AU178" t="s">
        <v>556</v>
      </c>
      <c r="AV178">
        <v>6.65</v>
      </c>
      <c r="AW178">
        <v>21.83</v>
      </c>
      <c r="AX178">
        <v>1.1000000000000001</v>
      </c>
      <c r="BC178" s="14"/>
      <c r="BD178" s="14"/>
      <c r="BE178" s="14"/>
      <c r="BF178" s="14"/>
      <c r="BG178" s="14"/>
      <c r="BH178" s="14"/>
      <c r="BI178" s="14"/>
      <c r="BJ178" s="14"/>
      <c r="BK178" s="14"/>
      <c r="BL178" s="14"/>
      <c r="BM178" s="14"/>
    </row>
    <row r="179" spans="1:65" x14ac:dyDescent="0.25">
      <c r="C179" t="s">
        <v>401</v>
      </c>
      <c r="G179">
        <v>10</v>
      </c>
      <c r="H179" s="1">
        <v>287</v>
      </c>
      <c r="I179" s="1"/>
      <c r="AC179" s="14"/>
      <c r="AD179" s="14"/>
      <c r="BC179" s="14"/>
      <c r="BD179" s="14"/>
      <c r="BE179" s="14"/>
      <c r="BF179" s="14"/>
      <c r="BG179" s="14"/>
      <c r="BH179" s="14"/>
      <c r="BI179" s="14"/>
      <c r="BJ179" s="14"/>
      <c r="BK179" s="14"/>
      <c r="BL179" s="14"/>
      <c r="BM179" s="14"/>
    </row>
    <row r="180" spans="1:65" x14ac:dyDescent="0.25">
      <c r="C180" t="s">
        <v>401</v>
      </c>
      <c r="G180">
        <v>10</v>
      </c>
      <c r="H180" s="1">
        <v>288</v>
      </c>
      <c r="I180" s="1"/>
      <c r="J180">
        <v>18</v>
      </c>
      <c r="K180">
        <v>2.7650000000000001</v>
      </c>
      <c r="L180">
        <v>255</v>
      </c>
      <c r="M180">
        <v>255</v>
      </c>
      <c r="N180">
        <v>255</v>
      </c>
      <c r="O180">
        <v>17.128</v>
      </c>
      <c r="P180">
        <v>10.505000000000001</v>
      </c>
      <c r="Q180">
        <v>0.58899999999999997</v>
      </c>
      <c r="R180">
        <v>2.3820000000000001</v>
      </c>
      <c r="S180">
        <v>0.42</v>
      </c>
      <c r="T180">
        <v>0.96799999999999997</v>
      </c>
      <c r="U180">
        <v>255</v>
      </c>
      <c r="V180">
        <v>255</v>
      </c>
      <c r="W180">
        <v>2.41E-2</v>
      </c>
      <c r="X180">
        <v>0.74</v>
      </c>
      <c r="Y180">
        <v>0.78</v>
      </c>
      <c r="Z180">
        <v>0.76</v>
      </c>
      <c r="AA180">
        <v>0.17</v>
      </c>
      <c r="AC180" s="14"/>
      <c r="AD180" s="14"/>
      <c r="AM180" t="s">
        <v>51</v>
      </c>
      <c r="AO180" t="s">
        <v>562</v>
      </c>
      <c r="AP180">
        <v>0.1</v>
      </c>
      <c r="AV180">
        <v>11.14</v>
      </c>
      <c r="AW180">
        <v>14.41</v>
      </c>
      <c r="AX180">
        <v>1.04</v>
      </c>
      <c r="BC180" s="14"/>
      <c r="BD180" s="14"/>
      <c r="BE180" s="14"/>
      <c r="BF180" s="14"/>
      <c r="BG180" s="14"/>
      <c r="BH180" s="14"/>
      <c r="BI180" s="14"/>
      <c r="BJ180" s="14"/>
      <c r="BK180" s="14"/>
      <c r="BL180" s="14"/>
      <c r="BM180" s="14"/>
    </row>
    <row r="181" spans="1:65" x14ac:dyDescent="0.25">
      <c r="A181" s="49"/>
      <c r="B181" s="49"/>
      <c r="C181" s="49" t="s">
        <v>393</v>
      </c>
      <c r="D181" s="49"/>
      <c r="E181" s="49"/>
      <c r="F181" s="49"/>
      <c r="G181" s="49">
        <v>10</v>
      </c>
      <c r="H181" s="81">
        <v>289</v>
      </c>
      <c r="I181" s="81"/>
      <c r="J181" s="49"/>
      <c r="K181" s="49"/>
      <c r="L181" s="49"/>
      <c r="M181" s="49"/>
      <c r="N181" s="49"/>
      <c r="O181" s="49"/>
      <c r="P181" s="49"/>
      <c r="Q181" s="49"/>
      <c r="R181" s="49"/>
      <c r="S181" s="49"/>
      <c r="T181" s="49"/>
      <c r="U181" s="49"/>
      <c r="V181" s="49"/>
      <c r="W181" s="49"/>
      <c r="X181" s="49"/>
      <c r="Y181" s="49"/>
      <c r="Z181" s="49"/>
      <c r="AA181" s="49" t="s">
        <v>801</v>
      </c>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49"/>
      <c r="AY181" s="49"/>
      <c r="AZ181" s="49"/>
      <c r="BA181" s="49"/>
      <c r="BB181" s="49"/>
      <c r="BC181" s="49"/>
      <c r="BD181" s="49"/>
      <c r="BE181" s="49"/>
      <c r="BF181" s="49"/>
      <c r="BG181" s="49"/>
      <c r="BH181" s="49"/>
      <c r="BI181" s="49"/>
      <c r="BJ181" s="49"/>
      <c r="BK181" s="49"/>
      <c r="BL181" s="49"/>
      <c r="BM181" s="49"/>
    </row>
    <row r="182" spans="1:65" x14ac:dyDescent="0.25">
      <c r="C182" t="s">
        <v>393</v>
      </c>
      <c r="G182">
        <v>10</v>
      </c>
      <c r="H182" s="1">
        <v>290</v>
      </c>
      <c r="I182" s="1"/>
      <c r="J182">
        <v>2</v>
      </c>
      <c r="K182">
        <v>51.994999999999997</v>
      </c>
      <c r="L182">
        <v>255</v>
      </c>
      <c r="M182">
        <v>255</v>
      </c>
      <c r="N182">
        <v>255</v>
      </c>
      <c r="O182">
        <v>9.81</v>
      </c>
      <c r="P182">
        <v>14.151999999999999</v>
      </c>
      <c r="Q182">
        <v>0.11799999999999999</v>
      </c>
      <c r="R182">
        <v>12.026999999999999</v>
      </c>
      <c r="S182">
        <v>8.3000000000000004E-2</v>
      </c>
      <c r="T182">
        <v>0.64</v>
      </c>
      <c r="U182">
        <v>255</v>
      </c>
      <c r="V182">
        <v>255</v>
      </c>
      <c r="W182">
        <v>0.4304</v>
      </c>
      <c r="X182">
        <v>0.43</v>
      </c>
      <c r="Y182">
        <v>0.38</v>
      </c>
      <c r="Z182">
        <v>0.52</v>
      </c>
      <c r="AA182">
        <v>2.2999999999999998</v>
      </c>
      <c r="AB182">
        <v>3.09</v>
      </c>
      <c r="AC182" s="14">
        <v>2.7E-2</v>
      </c>
      <c r="AD182" s="14"/>
      <c r="AM182" t="s">
        <v>51</v>
      </c>
      <c r="AN182" t="s">
        <v>51</v>
      </c>
      <c r="AO182" t="s">
        <v>550</v>
      </c>
      <c r="AP182">
        <v>0.21</v>
      </c>
      <c r="AQ182" t="s">
        <v>563</v>
      </c>
      <c r="AV182">
        <v>50.83</v>
      </c>
      <c r="AW182">
        <v>14.97</v>
      </c>
      <c r="AX182">
        <v>0.32</v>
      </c>
      <c r="BC182" s="14"/>
      <c r="BD182" s="14"/>
      <c r="BE182" s="14"/>
      <c r="BF182" s="14"/>
      <c r="BG182" s="14"/>
      <c r="BH182" s="14"/>
      <c r="BI182" s="14"/>
      <c r="BJ182" s="14"/>
      <c r="BK182" s="14"/>
      <c r="BL182" s="14"/>
      <c r="BM182" s="14"/>
    </row>
    <row r="183" spans="1:65" x14ac:dyDescent="0.25">
      <c r="C183" t="s">
        <v>393</v>
      </c>
      <c r="G183">
        <v>10</v>
      </c>
      <c r="H183" s="1">
        <v>291</v>
      </c>
      <c r="I183" s="1"/>
      <c r="J183">
        <v>3</v>
      </c>
      <c r="K183">
        <v>24.565999999999999</v>
      </c>
      <c r="L183">
        <v>255</v>
      </c>
      <c r="M183">
        <v>255</v>
      </c>
      <c r="N183">
        <v>255</v>
      </c>
      <c r="O183">
        <v>13.637</v>
      </c>
      <c r="P183">
        <v>11.454000000000001</v>
      </c>
      <c r="Q183">
        <v>0.26100000000000001</v>
      </c>
      <c r="R183">
        <v>6.4509999999999996</v>
      </c>
      <c r="S183">
        <v>0.155</v>
      </c>
      <c r="T183">
        <v>0.93500000000000005</v>
      </c>
      <c r="U183">
        <v>255</v>
      </c>
      <c r="V183">
        <v>255</v>
      </c>
      <c r="W183">
        <v>0.16600000000000001</v>
      </c>
      <c r="X183">
        <v>0.51</v>
      </c>
      <c r="Y183">
        <v>0.52</v>
      </c>
      <c r="Z183">
        <v>0.64</v>
      </c>
      <c r="AA183">
        <v>1.25</v>
      </c>
      <c r="AB183" t="s">
        <v>235</v>
      </c>
      <c r="AC183" s="14">
        <v>5.2400000000000002E-2</v>
      </c>
      <c r="AD183" s="14"/>
      <c r="AM183" t="s">
        <v>51</v>
      </c>
      <c r="AO183" t="s">
        <v>550</v>
      </c>
      <c r="AP183">
        <v>0.33</v>
      </c>
      <c r="AV183">
        <v>51.83</v>
      </c>
      <c r="AW183">
        <v>15.72</v>
      </c>
      <c r="AX183">
        <v>0.57999999999999996</v>
      </c>
      <c r="BC183" s="14"/>
      <c r="BD183" s="14"/>
      <c r="BE183" s="14"/>
      <c r="BF183" s="14"/>
      <c r="BG183" s="14"/>
      <c r="BH183" s="14"/>
      <c r="BI183" s="14"/>
      <c r="BJ183" s="14"/>
      <c r="BK183" s="14"/>
      <c r="BL183" s="14"/>
      <c r="BM183" s="14"/>
    </row>
    <row r="184" spans="1:65" x14ac:dyDescent="0.25">
      <c r="C184" t="s">
        <v>393</v>
      </c>
      <c r="G184">
        <v>10</v>
      </c>
      <c r="H184" s="1">
        <v>292</v>
      </c>
      <c r="I184" s="1"/>
      <c r="J184">
        <v>19</v>
      </c>
      <c r="K184">
        <v>5.8520000000000003</v>
      </c>
      <c r="L184">
        <v>255</v>
      </c>
      <c r="M184">
        <v>255</v>
      </c>
      <c r="N184">
        <v>255</v>
      </c>
      <c r="O184">
        <v>2.1419999999999999</v>
      </c>
      <c r="P184">
        <v>18.977</v>
      </c>
      <c r="Q184">
        <v>0.72599999999999998</v>
      </c>
      <c r="R184">
        <v>1.744</v>
      </c>
      <c r="S184">
        <v>0.57299999999999995</v>
      </c>
      <c r="T184">
        <v>0.98199999999999998</v>
      </c>
      <c r="U184">
        <v>255</v>
      </c>
      <c r="V184">
        <v>255</v>
      </c>
      <c r="W184">
        <v>3.4000000000000002E-2</v>
      </c>
      <c r="X184">
        <v>0.46</v>
      </c>
      <c r="Y184">
        <v>0.67</v>
      </c>
      <c r="Z184">
        <v>0.74</v>
      </c>
      <c r="AA184">
        <v>0.37</v>
      </c>
      <c r="AB184">
        <v>3.8999999999999998E-3</v>
      </c>
      <c r="AC184" s="14">
        <v>2.1299999999999999E-2</v>
      </c>
      <c r="AD184" s="14"/>
      <c r="AM184" t="s">
        <v>51</v>
      </c>
      <c r="AN184" t="s">
        <v>51</v>
      </c>
      <c r="AO184" t="s">
        <v>550</v>
      </c>
      <c r="AP184">
        <v>0.12</v>
      </c>
      <c r="AV184">
        <v>12.59</v>
      </c>
      <c r="AW184">
        <v>13.96</v>
      </c>
      <c r="AX184">
        <v>0.76</v>
      </c>
      <c r="BC184" s="14"/>
      <c r="BD184" s="14"/>
      <c r="BE184" s="14"/>
      <c r="BF184" s="14"/>
      <c r="BG184" s="14"/>
      <c r="BH184" s="14"/>
      <c r="BI184" s="14"/>
      <c r="BJ184" s="14"/>
      <c r="BK184" s="14"/>
      <c r="BL184" s="14"/>
      <c r="BM184" s="14"/>
    </row>
    <row r="185" spans="1:65" x14ac:dyDescent="0.25">
      <c r="C185" t="s">
        <v>393</v>
      </c>
      <c r="G185">
        <v>10</v>
      </c>
      <c r="H185" s="1">
        <v>293</v>
      </c>
      <c r="I185" s="1"/>
      <c r="J185">
        <v>20</v>
      </c>
      <c r="K185">
        <v>5.1829999999999998</v>
      </c>
      <c r="L185">
        <v>255</v>
      </c>
      <c r="M185">
        <v>255</v>
      </c>
      <c r="N185">
        <v>255</v>
      </c>
      <c r="O185">
        <v>5.1369999999999996</v>
      </c>
      <c r="P185">
        <v>18.489999999999998</v>
      </c>
      <c r="Q185">
        <v>0.57299999999999995</v>
      </c>
      <c r="R185">
        <v>2.3540000000000001</v>
      </c>
      <c r="S185">
        <v>0.42499999999999999</v>
      </c>
      <c r="T185">
        <v>0.97099999999999997</v>
      </c>
      <c r="U185">
        <v>255</v>
      </c>
      <c r="V185">
        <v>255</v>
      </c>
      <c r="W185">
        <v>4.8599999999999997E-2</v>
      </c>
      <c r="X185">
        <v>0.65</v>
      </c>
      <c r="Y185">
        <v>0.77</v>
      </c>
      <c r="Z185">
        <v>0.89</v>
      </c>
      <c r="AA185">
        <v>0.38</v>
      </c>
      <c r="AB185">
        <v>8.0000000000000002E-3</v>
      </c>
      <c r="AC185" s="14">
        <v>1.3299999999999999E-2</v>
      </c>
      <c r="AD185" s="14"/>
      <c r="AM185" t="s">
        <v>51</v>
      </c>
      <c r="AN185" t="s">
        <v>51</v>
      </c>
      <c r="AO185" t="s">
        <v>550</v>
      </c>
      <c r="AP185">
        <v>0.17</v>
      </c>
      <c r="AV185">
        <v>12.39</v>
      </c>
      <c r="AW185">
        <v>13.61</v>
      </c>
      <c r="AX185">
        <v>1.1499999999999999</v>
      </c>
      <c r="BC185" s="14"/>
      <c r="BD185" s="14"/>
      <c r="BE185" s="14"/>
      <c r="BF185" s="14"/>
      <c r="BG185" s="14"/>
      <c r="BH185" s="14"/>
      <c r="BI185" s="14"/>
      <c r="BJ185" s="14"/>
      <c r="BK185" s="14"/>
      <c r="BL185" s="14"/>
      <c r="BM185" s="14"/>
    </row>
    <row r="186" spans="1:65" x14ac:dyDescent="0.25">
      <c r="C186" t="s">
        <v>393</v>
      </c>
      <c r="G186">
        <v>10</v>
      </c>
      <c r="H186" s="1">
        <v>294</v>
      </c>
      <c r="I186" s="1"/>
      <c r="J186">
        <v>21</v>
      </c>
      <c r="K186">
        <v>2.3679999999999999</v>
      </c>
      <c r="L186">
        <v>255</v>
      </c>
      <c r="M186">
        <v>255</v>
      </c>
      <c r="N186">
        <v>255</v>
      </c>
      <c r="O186">
        <v>7.8620000000000001</v>
      </c>
      <c r="P186">
        <v>18.416</v>
      </c>
      <c r="Q186">
        <v>0.313</v>
      </c>
      <c r="R186">
        <v>5.07</v>
      </c>
      <c r="S186">
        <v>0.19700000000000001</v>
      </c>
      <c r="T186">
        <v>0.93</v>
      </c>
      <c r="U186">
        <v>255</v>
      </c>
      <c r="V186">
        <v>255</v>
      </c>
      <c r="W186">
        <v>1.8499999999999999E-2</v>
      </c>
      <c r="X186">
        <v>0.61</v>
      </c>
      <c r="Y186">
        <v>0.79</v>
      </c>
      <c r="Z186">
        <v>0.91</v>
      </c>
      <c r="AA186">
        <v>0.18</v>
      </c>
      <c r="AB186">
        <v>7.1000000000000004E-3</v>
      </c>
      <c r="AC186" s="14">
        <v>1.52E-2</v>
      </c>
      <c r="AD186" s="14"/>
      <c r="AM186" t="s">
        <v>51</v>
      </c>
      <c r="AN186" t="s">
        <v>51</v>
      </c>
      <c r="AO186" t="s">
        <v>550</v>
      </c>
      <c r="AP186">
        <v>0.08</v>
      </c>
      <c r="AV186">
        <v>19.829999999999998</v>
      </c>
      <c r="AW186">
        <v>5.9</v>
      </c>
      <c r="AX186">
        <v>0.86</v>
      </c>
      <c r="BC186" s="14"/>
      <c r="BD186" s="14"/>
      <c r="BE186" s="14"/>
      <c r="BF186" s="14"/>
      <c r="BG186" s="14"/>
      <c r="BH186" s="14"/>
      <c r="BI186" s="14"/>
      <c r="BJ186" s="14"/>
      <c r="BK186" s="14"/>
      <c r="BL186" s="14"/>
      <c r="BM186" s="14"/>
    </row>
    <row r="187" spans="1:65" x14ac:dyDescent="0.25">
      <c r="C187" t="s">
        <v>393</v>
      </c>
      <c r="G187">
        <v>10</v>
      </c>
      <c r="H187" s="1">
        <v>295</v>
      </c>
      <c r="I187" s="1"/>
      <c r="J187">
        <v>22</v>
      </c>
      <c r="K187">
        <v>4.0590000000000002</v>
      </c>
      <c r="L187">
        <v>255</v>
      </c>
      <c r="M187">
        <v>255</v>
      </c>
      <c r="N187">
        <v>255</v>
      </c>
      <c r="O187">
        <v>10.141</v>
      </c>
      <c r="P187">
        <v>18.648</v>
      </c>
      <c r="Q187">
        <v>0.25700000000000001</v>
      </c>
      <c r="R187">
        <v>7.3440000000000003</v>
      </c>
      <c r="S187">
        <v>0.13600000000000001</v>
      </c>
      <c r="T187">
        <v>0.93899999999999995</v>
      </c>
      <c r="U187">
        <v>255</v>
      </c>
      <c r="V187">
        <v>255</v>
      </c>
      <c r="W187">
        <v>2.81E-2</v>
      </c>
      <c r="X187">
        <v>0.4</v>
      </c>
      <c r="Y187">
        <v>0.6</v>
      </c>
      <c r="Z187">
        <v>0.89</v>
      </c>
      <c r="AA187">
        <v>0.27</v>
      </c>
      <c r="AB187">
        <v>1.6E-2</v>
      </c>
      <c r="AC187" s="14">
        <v>1.5100000000000001E-2</v>
      </c>
      <c r="AD187" s="14"/>
      <c r="AM187" t="s">
        <v>51</v>
      </c>
      <c r="AN187" t="s">
        <v>51</v>
      </c>
      <c r="AO187" t="s">
        <v>550</v>
      </c>
      <c r="AP187">
        <v>0.19</v>
      </c>
      <c r="AV187">
        <v>33.79</v>
      </c>
      <c r="AW187">
        <v>8.66</v>
      </c>
      <c r="AX187">
        <v>0.82</v>
      </c>
      <c r="BC187" s="14"/>
      <c r="BD187" s="14"/>
      <c r="BE187" s="14"/>
      <c r="BF187" s="14"/>
      <c r="BG187" s="14"/>
      <c r="BH187" s="14"/>
      <c r="BI187" s="14"/>
      <c r="BJ187" s="14"/>
      <c r="BK187" s="14"/>
      <c r="BL187" s="14"/>
      <c r="BM187" s="14"/>
    </row>
    <row r="188" spans="1:65" x14ac:dyDescent="0.25">
      <c r="C188" t="s">
        <v>393</v>
      </c>
      <c r="G188">
        <v>10</v>
      </c>
      <c r="H188" s="1">
        <v>296</v>
      </c>
      <c r="I188" s="1"/>
      <c r="J188">
        <v>23</v>
      </c>
      <c r="K188">
        <v>2.71</v>
      </c>
      <c r="L188">
        <v>255</v>
      </c>
      <c r="M188">
        <v>255</v>
      </c>
      <c r="N188">
        <v>255</v>
      </c>
      <c r="O188">
        <v>13.015000000000001</v>
      </c>
      <c r="P188">
        <v>18.116</v>
      </c>
      <c r="Q188">
        <v>0.22800000000000001</v>
      </c>
      <c r="R188">
        <v>8.3480000000000008</v>
      </c>
      <c r="S188">
        <v>0.12</v>
      </c>
      <c r="T188">
        <v>0.93</v>
      </c>
      <c r="U188">
        <v>255</v>
      </c>
      <c r="V188">
        <v>255</v>
      </c>
      <c r="W188">
        <v>2.2700000000000001E-2</v>
      </c>
      <c r="X188">
        <v>0.52</v>
      </c>
      <c r="Y188">
        <v>0.7</v>
      </c>
      <c r="Z188">
        <v>0.85</v>
      </c>
      <c r="AA188">
        <v>0.19</v>
      </c>
      <c r="AB188">
        <v>8.3000000000000001E-3</v>
      </c>
      <c r="AC188" s="14">
        <v>1.1599999999999999E-2</v>
      </c>
      <c r="AD188" s="14"/>
      <c r="AM188" t="s">
        <v>51</v>
      </c>
      <c r="AN188" t="s">
        <v>51</v>
      </c>
      <c r="AO188" t="s">
        <v>550</v>
      </c>
      <c r="AP188">
        <v>0.11</v>
      </c>
      <c r="AV188">
        <v>5.37</v>
      </c>
      <c r="AW188">
        <v>32.43</v>
      </c>
      <c r="AX188">
        <v>1.0900000000000001</v>
      </c>
      <c r="BC188" s="14"/>
      <c r="BD188" s="14"/>
      <c r="BE188" s="14"/>
      <c r="BF188" s="14"/>
      <c r="BG188" s="14"/>
      <c r="BH188" s="14"/>
      <c r="BI188" s="14"/>
      <c r="BJ188" s="14"/>
      <c r="BK188" s="14"/>
      <c r="BL188" s="14"/>
      <c r="BM188" s="14"/>
    </row>
    <row r="189" spans="1:65" x14ac:dyDescent="0.25">
      <c r="C189" t="s">
        <v>393</v>
      </c>
      <c r="G189">
        <v>10</v>
      </c>
      <c r="H189" s="1">
        <v>297</v>
      </c>
      <c r="I189" s="1"/>
      <c r="J189">
        <v>24</v>
      </c>
      <c r="K189">
        <v>2.7360000000000002</v>
      </c>
      <c r="L189">
        <v>255</v>
      </c>
      <c r="M189">
        <v>255</v>
      </c>
      <c r="N189">
        <v>255</v>
      </c>
      <c r="O189">
        <v>15.260999999999999</v>
      </c>
      <c r="P189">
        <v>18.263000000000002</v>
      </c>
      <c r="Q189">
        <v>0.28399999999999997</v>
      </c>
      <c r="R189">
        <v>6.5179999999999998</v>
      </c>
      <c r="S189">
        <v>0.153</v>
      </c>
      <c r="T189">
        <v>0.95399999999999996</v>
      </c>
      <c r="U189">
        <v>255</v>
      </c>
      <c r="V189">
        <v>255</v>
      </c>
      <c r="W189">
        <v>0.03</v>
      </c>
      <c r="X189">
        <v>0.51</v>
      </c>
      <c r="Y189">
        <v>0.85</v>
      </c>
      <c r="Z189">
        <v>0.89</v>
      </c>
      <c r="AA189">
        <v>0.21</v>
      </c>
      <c r="AB189">
        <v>2.0899999999999998E-2</v>
      </c>
      <c r="AC189" s="14">
        <v>1.23E-2</v>
      </c>
      <c r="AD189" s="14"/>
      <c r="AM189" t="s">
        <v>51</v>
      </c>
      <c r="AN189" t="s">
        <v>51</v>
      </c>
      <c r="AO189" t="s">
        <v>550</v>
      </c>
      <c r="AP189">
        <v>0.19</v>
      </c>
      <c r="AV189">
        <v>31.29</v>
      </c>
      <c r="AW189">
        <v>7.27</v>
      </c>
      <c r="AX189">
        <v>1.31</v>
      </c>
      <c r="BC189" s="14"/>
      <c r="BD189" s="14"/>
      <c r="BE189" s="14"/>
      <c r="BF189" s="14"/>
      <c r="BG189" s="14"/>
      <c r="BH189" s="14"/>
      <c r="BI189" s="14"/>
      <c r="BJ189" s="14"/>
      <c r="BK189" s="14"/>
      <c r="BL189" s="14"/>
      <c r="BM189" s="14"/>
    </row>
    <row r="190" spans="1:65" x14ac:dyDescent="0.25">
      <c r="C190" t="s">
        <v>393</v>
      </c>
      <c r="G190">
        <v>10</v>
      </c>
      <c r="H190" s="1">
        <v>298</v>
      </c>
      <c r="I190" s="1"/>
      <c r="J190">
        <v>5</v>
      </c>
      <c r="K190">
        <v>4.5999999999999999E-2</v>
      </c>
      <c r="L190">
        <v>255</v>
      </c>
      <c r="M190">
        <v>255</v>
      </c>
      <c r="N190">
        <v>255</v>
      </c>
      <c r="O190">
        <v>10.885999999999999</v>
      </c>
      <c r="P190">
        <v>1.4850000000000001</v>
      </c>
      <c r="Q190">
        <v>0.23699999999999999</v>
      </c>
      <c r="R190">
        <v>2.6760000000000002</v>
      </c>
      <c r="S190">
        <v>0.374</v>
      </c>
      <c r="T190">
        <v>0.56699999999999995</v>
      </c>
      <c r="U190">
        <v>255</v>
      </c>
      <c r="V190">
        <v>255</v>
      </c>
      <c r="W190">
        <v>7.3000000000000001E-3</v>
      </c>
      <c r="X190">
        <v>0.37</v>
      </c>
      <c r="AA190" t="s">
        <v>802</v>
      </c>
      <c r="AB190">
        <v>2.1000000000000001E-2</v>
      </c>
      <c r="AC190" s="14">
        <v>2.8500000000000001E-2</v>
      </c>
      <c r="AD190" s="14"/>
      <c r="AM190" t="s">
        <v>51</v>
      </c>
      <c r="AO190" t="s">
        <v>564</v>
      </c>
      <c r="AP190">
        <v>2.6499999999999999E-2</v>
      </c>
      <c r="AQ190">
        <v>1</v>
      </c>
      <c r="AR190">
        <v>7.7000000000000002E-3</v>
      </c>
      <c r="AT190" s="14">
        <v>4.7699999999999999E-2</v>
      </c>
      <c r="BC190" s="14"/>
      <c r="BD190" s="14"/>
      <c r="BE190" s="14"/>
      <c r="BF190" s="14"/>
      <c r="BG190" s="14"/>
      <c r="BH190" s="14"/>
      <c r="BI190" s="14"/>
      <c r="BJ190" s="14"/>
      <c r="BK190" s="14"/>
      <c r="BL190" s="14"/>
      <c r="BM190" s="14"/>
    </row>
    <row r="191" spans="1:65" x14ac:dyDescent="0.25">
      <c r="C191" t="s">
        <v>393</v>
      </c>
      <c r="G191">
        <v>10</v>
      </c>
      <c r="H191" s="1">
        <v>299</v>
      </c>
      <c r="I191" s="1"/>
      <c r="J191">
        <v>1</v>
      </c>
      <c r="K191">
        <v>55.47</v>
      </c>
      <c r="L191">
        <v>255</v>
      </c>
      <c r="M191">
        <v>255</v>
      </c>
      <c r="N191">
        <v>255</v>
      </c>
      <c r="O191">
        <v>5.4859999999999998</v>
      </c>
      <c r="P191">
        <v>8.4740000000000002</v>
      </c>
      <c r="Q191">
        <v>0.44</v>
      </c>
      <c r="R191">
        <v>2.915</v>
      </c>
      <c r="S191">
        <v>0.34300000000000003</v>
      </c>
      <c r="T191">
        <v>0.95599999999999996</v>
      </c>
      <c r="U191">
        <v>255</v>
      </c>
      <c r="V191">
        <v>255</v>
      </c>
      <c r="W191">
        <v>0.71579999999999999</v>
      </c>
      <c r="X191">
        <v>1.0900000000000001</v>
      </c>
      <c r="Y191">
        <v>1.61</v>
      </c>
      <c r="Z191">
        <v>1.67</v>
      </c>
      <c r="AA191">
        <v>8.1199999999999992</v>
      </c>
      <c r="AB191">
        <v>2.2000000000000002</v>
      </c>
      <c r="AC191" s="14">
        <v>0.29289999999999999</v>
      </c>
      <c r="AD191" s="14"/>
      <c r="AM191" t="s">
        <v>51</v>
      </c>
      <c r="AN191" t="s">
        <v>51</v>
      </c>
      <c r="AO191" t="s">
        <v>550</v>
      </c>
      <c r="AP191">
        <v>1.52</v>
      </c>
      <c r="AQ191" t="s">
        <v>548</v>
      </c>
      <c r="AR191">
        <v>0.28999999999999998</v>
      </c>
      <c r="AV191">
        <v>33.22</v>
      </c>
      <c r="AW191">
        <v>35.659999999999997</v>
      </c>
      <c r="AX191">
        <v>1.53</v>
      </c>
      <c r="BC191" s="14"/>
      <c r="BD191" s="14"/>
      <c r="BE191" s="14"/>
      <c r="BF191" s="14"/>
      <c r="BG191" s="14"/>
      <c r="BH191" s="14"/>
      <c r="BI191" s="14"/>
      <c r="BJ191" s="14"/>
      <c r="BK191" s="14"/>
      <c r="BL191" s="14"/>
      <c r="BM191" s="14"/>
    </row>
    <row r="192" spans="1:65" x14ac:dyDescent="0.25">
      <c r="A192" s="18"/>
      <c r="B192" s="18"/>
      <c r="C192" s="18" t="s">
        <v>393</v>
      </c>
      <c r="D192" s="18"/>
      <c r="E192" s="18"/>
      <c r="F192" s="18">
        <v>386</v>
      </c>
      <c r="G192" s="18">
        <v>8</v>
      </c>
      <c r="H192" s="18">
        <v>300</v>
      </c>
      <c r="I192" s="18">
        <v>386</v>
      </c>
      <c r="J192" s="18">
        <v>1</v>
      </c>
      <c r="K192" s="18">
        <v>1.3149999999999999</v>
      </c>
      <c r="L192" s="18">
        <v>255</v>
      </c>
      <c r="M192" s="18">
        <v>255</v>
      </c>
      <c r="N192" s="18">
        <v>255</v>
      </c>
      <c r="O192" s="18">
        <v>3.6179999999999999</v>
      </c>
      <c r="P192" s="18">
        <v>2.93</v>
      </c>
      <c r="Q192" s="18">
        <v>0.44900000000000001</v>
      </c>
      <c r="R192" s="18">
        <v>3.5089999999999999</v>
      </c>
      <c r="S192" s="18">
        <v>0.28499999999999998</v>
      </c>
      <c r="T192" s="18">
        <v>0.94399999999999995</v>
      </c>
      <c r="U192" s="18">
        <v>255</v>
      </c>
      <c r="V192" s="18">
        <v>255</v>
      </c>
      <c r="W192" s="18">
        <v>1.24E-2</v>
      </c>
      <c r="X192" s="18">
        <v>0.36</v>
      </c>
      <c r="Y192" s="18">
        <v>0.68</v>
      </c>
      <c r="Z192" s="18">
        <v>0.72</v>
      </c>
      <c r="AA192" s="18">
        <v>0.09</v>
      </c>
      <c r="AB192" s="18">
        <v>0.04</v>
      </c>
      <c r="AC192" s="18">
        <v>0.19</v>
      </c>
      <c r="AD192" s="18"/>
      <c r="AE192" s="18"/>
      <c r="AF192" s="18"/>
      <c r="AG192" s="18"/>
      <c r="AH192" s="18"/>
      <c r="AI192" s="18"/>
      <c r="AJ192" s="18"/>
      <c r="AK192" s="18"/>
      <c r="AL192" s="18"/>
      <c r="AM192" t="s">
        <v>51</v>
      </c>
      <c r="AN192" t="s">
        <v>51</v>
      </c>
      <c r="AO192" s="18" t="s">
        <v>330</v>
      </c>
      <c r="AP192" s="18">
        <v>0.09</v>
      </c>
      <c r="AQ192" s="18">
        <v>1</v>
      </c>
      <c r="AR192" s="18">
        <v>0.06</v>
      </c>
      <c r="AS192" s="18">
        <v>1</v>
      </c>
      <c r="AT192" s="18">
        <v>0.11</v>
      </c>
      <c r="AU192" s="18" t="s">
        <v>556</v>
      </c>
      <c r="AV192" s="18">
        <v>6.74</v>
      </c>
      <c r="AW192" s="18">
        <v>23.52</v>
      </c>
      <c r="AX192" s="18">
        <v>1.01</v>
      </c>
      <c r="AY192" s="18"/>
      <c r="AZ192" s="18"/>
      <c r="BA192" s="18"/>
      <c r="BB192" s="18"/>
      <c r="BC192" s="18"/>
      <c r="BD192" s="18"/>
      <c r="BE192" s="18"/>
      <c r="BF192" s="18"/>
      <c r="BG192" s="18"/>
      <c r="BH192" s="18"/>
      <c r="BI192" s="18"/>
      <c r="BJ192" s="18"/>
      <c r="BK192" s="18"/>
      <c r="BL192" s="18"/>
      <c r="BM192" s="18"/>
    </row>
    <row r="193" spans="1:65" x14ac:dyDescent="0.25">
      <c r="A193" s="18"/>
      <c r="B193" s="18"/>
      <c r="C193" s="18" t="s">
        <v>393</v>
      </c>
      <c r="D193" s="18"/>
      <c r="E193" s="18"/>
      <c r="F193" s="18">
        <v>387</v>
      </c>
      <c r="G193" s="18">
        <v>8</v>
      </c>
      <c r="H193" s="18">
        <v>301</v>
      </c>
      <c r="I193" s="18">
        <v>387</v>
      </c>
      <c r="J193" s="18">
        <v>2</v>
      </c>
      <c r="K193" s="18">
        <v>7.0190000000000001</v>
      </c>
      <c r="L193" s="18">
        <v>255</v>
      </c>
      <c r="M193" s="18">
        <v>255</v>
      </c>
      <c r="N193" s="18">
        <v>255</v>
      </c>
      <c r="O193" s="18">
        <v>6.085</v>
      </c>
      <c r="P193" s="18">
        <v>3.39</v>
      </c>
      <c r="Q193" s="18">
        <v>0.70399999999999996</v>
      </c>
      <c r="R193" s="18">
        <v>1.577</v>
      </c>
      <c r="S193" s="18">
        <v>0.63400000000000001</v>
      </c>
      <c r="T193" s="18">
        <v>0.97399999999999998</v>
      </c>
      <c r="U193" s="18">
        <v>255</v>
      </c>
      <c r="V193" s="18">
        <v>255</v>
      </c>
      <c r="W193" s="18">
        <v>7.9699999999999993E-2</v>
      </c>
      <c r="X193" s="18">
        <v>1.23</v>
      </c>
      <c r="Y193" s="18">
        <v>1.33</v>
      </c>
      <c r="Z193" s="18">
        <v>1.58</v>
      </c>
      <c r="AA193" s="18">
        <v>0.87</v>
      </c>
      <c r="AB193" s="18">
        <v>1.0999999999999999E-2</v>
      </c>
      <c r="AC193" s="18">
        <v>7.0000000000000007E-2</v>
      </c>
      <c r="AD193" s="18"/>
      <c r="AE193" s="18"/>
      <c r="AF193" s="18"/>
      <c r="AG193" s="18"/>
      <c r="AH193" s="18"/>
      <c r="AI193" s="18"/>
      <c r="AJ193" s="18"/>
      <c r="AK193" s="18"/>
      <c r="AL193" s="18"/>
      <c r="AM193" t="s">
        <v>46</v>
      </c>
      <c r="AN193" t="s">
        <v>51</v>
      </c>
      <c r="AO193" s="18" t="s">
        <v>550</v>
      </c>
      <c r="AP193" s="18">
        <v>0.38</v>
      </c>
      <c r="AQ193" s="18"/>
      <c r="AR193" s="18"/>
      <c r="AS193" s="18"/>
      <c r="AT193" s="18"/>
      <c r="AU193" s="18" t="s">
        <v>565</v>
      </c>
      <c r="AV193" s="18">
        <v>25.07</v>
      </c>
      <c r="AW193" s="18">
        <v>18.489999999999998</v>
      </c>
      <c r="AX193" s="18">
        <v>1.81</v>
      </c>
      <c r="AY193" s="18"/>
      <c r="AZ193" s="18"/>
      <c r="BA193" s="18"/>
      <c r="BB193" s="18"/>
      <c r="BC193" s="18"/>
      <c r="BD193" s="18"/>
      <c r="BE193" s="18"/>
      <c r="BF193" s="18"/>
      <c r="BG193" s="18"/>
      <c r="BH193" s="18"/>
      <c r="BI193" s="18"/>
      <c r="BJ193" s="18"/>
      <c r="BK193" s="18"/>
      <c r="BL193" s="18"/>
      <c r="BM193" s="18"/>
    </row>
    <row r="194" spans="1:65" x14ac:dyDescent="0.25">
      <c r="A194" s="18"/>
      <c r="B194" s="18"/>
      <c r="C194" s="18" t="s">
        <v>393</v>
      </c>
      <c r="D194" s="18"/>
      <c r="E194" s="18"/>
      <c r="F194" s="18">
        <v>388</v>
      </c>
      <c r="G194" s="18">
        <v>8</v>
      </c>
      <c r="H194" s="18">
        <v>302</v>
      </c>
      <c r="I194" s="18">
        <v>388</v>
      </c>
      <c r="J194" s="18">
        <v>3</v>
      </c>
      <c r="K194" s="18">
        <v>9.77</v>
      </c>
      <c r="L194" s="18">
        <v>255</v>
      </c>
      <c r="M194" s="18">
        <v>255</v>
      </c>
      <c r="N194" s="18">
        <v>255</v>
      </c>
      <c r="O194" s="18">
        <v>9.6509999999999998</v>
      </c>
      <c r="P194" s="18">
        <v>3.72</v>
      </c>
      <c r="Q194" s="18">
        <v>0.77400000000000002</v>
      </c>
      <c r="R194" s="18">
        <v>1.5880000000000001</v>
      </c>
      <c r="S194" s="18">
        <v>0.63</v>
      </c>
      <c r="T194" s="18">
        <v>0.98899999999999999</v>
      </c>
      <c r="U194" s="18">
        <v>255</v>
      </c>
      <c r="V194" s="18">
        <v>255</v>
      </c>
      <c r="W194" s="18">
        <v>7.2300000000000003E-2</v>
      </c>
      <c r="X194" s="18">
        <v>0.75</v>
      </c>
      <c r="Y194" s="18">
        <v>0.96</v>
      </c>
      <c r="Z194" s="18">
        <v>1.04</v>
      </c>
      <c r="AA194" s="18">
        <v>0.84</v>
      </c>
      <c r="AB194" s="18">
        <v>0.03</v>
      </c>
      <c r="AC194" s="18">
        <v>0.09</v>
      </c>
      <c r="AD194" s="18"/>
      <c r="AE194" s="18"/>
      <c r="AF194" s="18"/>
      <c r="AG194" s="18"/>
      <c r="AH194" s="18"/>
      <c r="AI194" s="18"/>
      <c r="AJ194" s="18"/>
      <c r="AK194" s="18"/>
      <c r="AL194" s="18"/>
      <c r="AM194" t="s">
        <v>51</v>
      </c>
      <c r="AN194" s="18" t="s">
        <v>46</v>
      </c>
      <c r="AO194" s="18" t="s">
        <v>550</v>
      </c>
      <c r="AP194" s="18">
        <v>0.24</v>
      </c>
      <c r="AQ194" s="18"/>
      <c r="AR194" s="18"/>
      <c r="AS194" s="18">
        <v>1</v>
      </c>
      <c r="AT194" s="18">
        <v>0.02</v>
      </c>
      <c r="AU194" s="18"/>
      <c r="AV194" s="18">
        <v>15.81</v>
      </c>
      <c r="AW194" s="18">
        <v>18.03</v>
      </c>
      <c r="AX194" s="18">
        <v>0.88</v>
      </c>
      <c r="AY194" s="18"/>
      <c r="AZ194" s="18"/>
      <c r="BA194" s="18"/>
      <c r="BB194" s="18"/>
      <c r="BC194" s="18"/>
      <c r="BD194" s="18"/>
      <c r="BE194" s="18"/>
      <c r="BF194" s="18"/>
      <c r="BG194" s="18"/>
      <c r="BH194" s="18"/>
      <c r="BI194" s="18"/>
      <c r="BJ194" s="18"/>
      <c r="BK194" s="18"/>
      <c r="BL194" s="18"/>
      <c r="BM194" s="18"/>
    </row>
    <row r="195" spans="1:65" x14ac:dyDescent="0.25">
      <c r="A195" s="18"/>
      <c r="B195" s="18"/>
      <c r="C195" s="18" t="s">
        <v>393</v>
      </c>
      <c r="D195" s="18"/>
      <c r="E195" s="18"/>
      <c r="F195" s="18">
        <v>389</v>
      </c>
      <c r="G195" s="18">
        <v>8</v>
      </c>
      <c r="H195" s="18">
        <v>303</v>
      </c>
      <c r="I195" s="18">
        <v>389</v>
      </c>
      <c r="J195" s="18">
        <v>4</v>
      </c>
      <c r="K195" s="18">
        <v>3.8730000000000002</v>
      </c>
      <c r="L195" s="18">
        <v>255</v>
      </c>
      <c r="M195" s="18">
        <v>255</v>
      </c>
      <c r="N195" s="18">
        <v>255</v>
      </c>
      <c r="O195" s="18">
        <v>12.742000000000001</v>
      </c>
      <c r="P195" s="18">
        <v>3.6019999999999999</v>
      </c>
      <c r="Q195" s="18">
        <v>0.61799999999999999</v>
      </c>
      <c r="R195" s="18">
        <v>2.202</v>
      </c>
      <c r="S195" s="18">
        <v>0.45400000000000001</v>
      </c>
      <c r="T195" s="18">
        <v>0.98499999999999999</v>
      </c>
      <c r="U195" s="18">
        <v>255</v>
      </c>
      <c r="V195" s="18">
        <v>255</v>
      </c>
      <c r="W195" s="18">
        <v>3.2500000000000001E-2</v>
      </c>
      <c r="X195" s="18">
        <v>0.8</v>
      </c>
      <c r="Y195" s="18">
        <v>0.99</v>
      </c>
      <c r="Z195" s="18">
        <v>1.04</v>
      </c>
      <c r="AA195" s="18">
        <v>0.33</v>
      </c>
      <c r="AB195" s="18"/>
      <c r="AC195" s="18"/>
      <c r="AD195" s="18"/>
      <c r="AE195" s="18"/>
      <c r="AF195" s="18"/>
      <c r="AG195" s="18"/>
      <c r="AH195" s="18"/>
      <c r="AI195" s="18"/>
      <c r="AJ195" s="18"/>
      <c r="AK195" s="18"/>
      <c r="AL195" s="18"/>
      <c r="AM195" s="18" t="s">
        <v>51</v>
      </c>
      <c r="AN195" s="18" t="s">
        <v>51</v>
      </c>
      <c r="AO195" s="18" t="s">
        <v>330</v>
      </c>
      <c r="AP195" s="18">
        <v>0.2</v>
      </c>
      <c r="AQ195" s="18"/>
      <c r="AR195" s="18"/>
      <c r="AS195" s="18">
        <v>1</v>
      </c>
      <c r="AT195" s="18">
        <v>0.03</v>
      </c>
      <c r="AU195" s="18" t="s">
        <v>566</v>
      </c>
      <c r="AV195" s="18">
        <v>27.45</v>
      </c>
      <c r="AW195" s="18">
        <v>12.5</v>
      </c>
      <c r="AX195" s="18">
        <v>1</v>
      </c>
      <c r="AY195" s="18"/>
      <c r="AZ195" s="18"/>
      <c r="BA195" s="18"/>
      <c r="BB195" s="18"/>
      <c r="BC195" s="18"/>
      <c r="BD195" s="18"/>
      <c r="BE195" s="18"/>
      <c r="BF195" s="18"/>
      <c r="BG195" s="18"/>
      <c r="BH195" s="18"/>
      <c r="BI195" s="18"/>
      <c r="BJ195" s="18"/>
      <c r="BK195" s="18"/>
      <c r="BL195" s="18"/>
      <c r="BM195" s="18"/>
    </row>
    <row r="196" spans="1:65" x14ac:dyDescent="0.25">
      <c r="A196" s="18"/>
      <c r="B196" s="18"/>
      <c r="C196" s="18" t="s">
        <v>393</v>
      </c>
      <c r="D196" s="18"/>
      <c r="E196" s="18"/>
      <c r="F196" s="18">
        <v>390</v>
      </c>
      <c r="G196" s="18">
        <v>8</v>
      </c>
      <c r="H196" s="18">
        <v>304</v>
      </c>
      <c r="I196" s="18">
        <v>390</v>
      </c>
      <c r="J196" s="18">
        <v>5</v>
      </c>
      <c r="K196" s="18">
        <v>3.4319999999999999</v>
      </c>
      <c r="L196" s="18">
        <v>255</v>
      </c>
      <c r="M196" s="18">
        <v>255</v>
      </c>
      <c r="N196" s="18">
        <v>255</v>
      </c>
      <c r="O196" s="18">
        <v>15.236000000000001</v>
      </c>
      <c r="P196" s="18">
        <v>5.0919999999999996</v>
      </c>
      <c r="Q196" s="18">
        <v>0.246</v>
      </c>
      <c r="R196" s="18">
        <v>6.8970000000000002</v>
      </c>
      <c r="S196" s="18">
        <v>0.14499999999999999</v>
      </c>
      <c r="T196" s="18">
        <v>0.91</v>
      </c>
      <c r="U196" s="18">
        <v>255</v>
      </c>
      <c r="V196" s="18">
        <v>255</v>
      </c>
      <c r="W196" s="18">
        <v>2.7E-2</v>
      </c>
      <c r="X196" s="18">
        <v>0.64</v>
      </c>
      <c r="Y196" s="18">
        <v>0.76</v>
      </c>
      <c r="Z196" s="18">
        <v>0.94</v>
      </c>
      <c r="AA196" s="18">
        <v>0.27</v>
      </c>
      <c r="AB196" s="18">
        <v>0.06</v>
      </c>
      <c r="AC196" s="18"/>
      <c r="AD196" s="18"/>
      <c r="AE196" s="18"/>
      <c r="AF196" s="18"/>
      <c r="AG196" s="18"/>
      <c r="AH196" s="18"/>
      <c r="AI196" s="18"/>
      <c r="AJ196" s="18"/>
      <c r="AK196" s="18"/>
      <c r="AL196" s="18"/>
      <c r="AM196" s="18" t="s">
        <v>51</v>
      </c>
      <c r="AN196" s="18" t="s">
        <v>51</v>
      </c>
      <c r="AO196" s="18" t="s">
        <v>550</v>
      </c>
      <c r="AP196" s="18">
        <v>0.19</v>
      </c>
      <c r="AQ196" s="18">
        <v>1</v>
      </c>
      <c r="AR196" s="18">
        <v>0.04</v>
      </c>
      <c r="AS196" s="18"/>
      <c r="AT196" s="18"/>
      <c r="AU196" s="18"/>
      <c r="AV196" s="18">
        <v>33.96</v>
      </c>
      <c r="AW196" s="18">
        <v>7.23</v>
      </c>
      <c r="AX196" s="18">
        <v>0.99</v>
      </c>
      <c r="AY196" s="18"/>
      <c r="AZ196" s="18"/>
      <c r="BA196" s="18"/>
      <c r="BB196" s="18"/>
      <c r="BC196" s="18"/>
      <c r="BD196" s="18"/>
      <c r="BE196" s="18"/>
      <c r="BF196" s="18"/>
      <c r="BG196" s="18"/>
      <c r="BH196" s="18"/>
      <c r="BI196" s="18"/>
      <c r="BJ196" s="18"/>
      <c r="BK196" s="18"/>
      <c r="BL196" s="18"/>
      <c r="BM196" s="18"/>
    </row>
    <row r="197" spans="1:65" x14ac:dyDescent="0.25">
      <c r="A197" s="18"/>
      <c r="B197" s="18"/>
      <c r="C197" s="18" t="s">
        <v>393</v>
      </c>
      <c r="D197" s="18"/>
      <c r="E197" s="18"/>
      <c r="F197" s="18">
        <v>391</v>
      </c>
      <c r="G197" s="18">
        <v>8</v>
      </c>
      <c r="H197" s="18">
        <v>305</v>
      </c>
      <c r="I197" s="18">
        <v>391</v>
      </c>
      <c r="J197" s="18">
        <v>6</v>
      </c>
      <c r="K197" s="18">
        <v>4.4889999999999999</v>
      </c>
      <c r="L197" s="18">
        <v>255</v>
      </c>
      <c r="M197" s="18">
        <v>255</v>
      </c>
      <c r="N197" s="18">
        <v>255</v>
      </c>
      <c r="O197" s="18">
        <v>17.899999999999999</v>
      </c>
      <c r="P197" s="18">
        <v>4.2880000000000003</v>
      </c>
      <c r="Q197" s="18">
        <v>0.3</v>
      </c>
      <c r="R197" s="18">
        <v>5.766</v>
      </c>
      <c r="S197" s="18">
        <v>0.17299999999999999</v>
      </c>
      <c r="T197" s="18">
        <v>0.88900000000000001</v>
      </c>
      <c r="U197" s="18">
        <v>255</v>
      </c>
      <c r="V197" s="18">
        <v>255</v>
      </c>
      <c r="W197" s="18">
        <v>3.73E-2</v>
      </c>
      <c r="X197" s="18">
        <v>0.6</v>
      </c>
      <c r="Y197" s="18">
        <v>0.84</v>
      </c>
      <c r="Z197" s="18">
        <v>0.75</v>
      </c>
      <c r="AA197" s="18">
        <v>0.3</v>
      </c>
      <c r="AB197" s="18">
        <v>0.05</v>
      </c>
      <c r="AC197" s="18">
        <v>1.3299999999999999E-2</v>
      </c>
      <c r="AD197" s="18"/>
      <c r="AE197" s="18"/>
      <c r="AF197" s="18"/>
      <c r="AG197" s="18"/>
      <c r="AH197" s="18"/>
      <c r="AI197" s="18"/>
      <c r="AJ197" s="18"/>
      <c r="AK197" s="18"/>
      <c r="AL197" s="18"/>
      <c r="AM197" s="18" t="s">
        <v>51</v>
      </c>
      <c r="AN197" s="18"/>
      <c r="AO197" s="18" t="s">
        <v>550</v>
      </c>
      <c r="AP197" s="18">
        <v>0.17</v>
      </c>
      <c r="AQ197" s="18">
        <v>1</v>
      </c>
      <c r="AR197" s="18">
        <v>0.03</v>
      </c>
      <c r="AS197" s="18"/>
      <c r="AT197" s="18"/>
      <c r="AU197" s="18"/>
      <c r="AV197" s="18">
        <v>32.82</v>
      </c>
      <c r="AW197" s="18">
        <v>7.57</v>
      </c>
      <c r="AX197" s="18">
        <v>1.48</v>
      </c>
      <c r="AY197" s="18"/>
      <c r="AZ197" s="18"/>
      <c r="BA197" s="18"/>
      <c r="BB197" s="18"/>
      <c r="BC197" s="18"/>
      <c r="BD197" s="18"/>
      <c r="BE197" s="18"/>
      <c r="BF197" s="18"/>
      <c r="BG197" s="18"/>
      <c r="BH197" s="18"/>
      <c r="BI197" s="18"/>
      <c r="BJ197" s="18"/>
      <c r="BK197" s="18"/>
      <c r="BL197" s="18"/>
      <c r="BM197" s="18"/>
    </row>
    <row r="198" spans="1:65" x14ac:dyDescent="0.25">
      <c r="A198" s="18"/>
      <c r="B198" s="18"/>
      <c r="C198" s="18" t="s">
        <v>393</v>
      </c>
      <c r="D198" s="18"/>
      <c r="E198" s="18"/>
      <c r="F198" s="33">
        <v>392</v>
      </c>
      <c r="G198" s="33">
        <v>8</v>
      </c>
      <c r="H198" s="33">
        <v>306</v>
      </c>
      <c r="I198" s="18">
        <v>392</v>
      </c>
      <c r="J198" s="18"/>
      <c r="K198" s="18"/>
      <c r="L198" s="18"/>
      <c r="M198" s="18"/>
      <c r="N198" s="18"/>
      <c r="O198" s="18"/>
      <c r="P198" s="18"/>
      <c r="Q198" s="18"/>
      <c r="R198" s="18"/>
      <c r="S198" s="18"/>
      <c r="T198" s="18"/>
      <c r="U198" s="18"/>
      <c r="V198" s="18"/>
      <c r="W198" s="18"/>
      <c r="X198" s="18"/>
      <c r="Y198" s="18"/>
      <c r="Z198" s="18"/>
      <c r="AA198" s="18" t="s">
        <v>803</v>
      </c>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row>
    <row r="199" spans="1:65" x14ac:dyDescent="0.25">
      <c r="A199" s="18"/>
      <c r="B199" s="18"/>
      <c r="C199" s="18" t="s">
        <v>393</v>
      </c>
      <c r="D199" s="18"/>
      <c r="E199" s="18"/>
      <c r="F199" s="18">
        <v>393</v>
      </c>
      <c r="G199" s="18">
        <v>8</v>
      </c>
      <c r="H199" s="18">
        <v>307</v>
      </c>
      <c r="I199" s="18">
        <v>393</v>
      </c>
      <c r="J199" s="18">
        <v>7</v>
      </c>
      <c r="K199" s="18">
        <v>2.8090000000000002</v>
      </c>
      <c r="L199" s="18">
        <v>255</v>
      </c>
      <c r="M199" s="18">
        <v>255</v>
      </c>
      <c r="N199" s="18">
        <v>255</v>
      </c>
      <c r="O199" s="18">
        <v>1.6339999999999999</v>
      </c>
      <c r="P199" s="18">
        <v>10.545999999999999</v>
      </c>
      <c r="Q199" s="18">
        <v>0.28799999999999998</v>
      </c>
      <c r="R199" s="18">
        <v>6.0670000000000002</v>
      </c>
      <c r="S199" s="18">
        <v>0.16500000000000001</v>
      </c>
      <c r="T199" s="18">
        <v>0.94099999999999995</v>
      </c>
      <c r="U199" s="18">
        <v>255</v>
      </c>
      <c r="V199" s="18">
        <v>255</v>
      </c>
      <c r="W199" s="18">
        <v>2.3199999999999998E-2</v>
      </c>
      <c r="X199" s="18">
        <v>0.45</v>
      </c>
      <c r="Y199" s="18">
        <v>0.56999999999999995</v>
      </c>
      <c r="Z199" s="18">
        <v>0.62</v>
      </c>
      <c r="AA199" s="18">
        <v>0.16</v>
      </c>
      <c r="AB199" s="18">
        <v>0.04</v>
      </c>
      <c r="AC199" s="18">
        <v>1.12E-2</v>
      </c>
      <c r="AD199" s="18"/>
      <c r="AE199" s="18"/>
      <c r="AF199" s="18"/>
      <c r="AG199" s="18"/>
      <c r="AH199" s="18"/>
      <c r="AI199" s="18"/>
      <c r="AJ199" s="18"/>
      <c r="AK199" s="18"/>
      <c r="AL199" s="18"/>
      <c r="AM199" s="18" t="s">
        <v>51</v>
      </c>
      <c r="AN199" s="18" t="s">
        <v>51</v>
      </c>
      <c r="AO199" s="18" t="s">
        <v>330</v>
      </c>
      <c r="AP199" s="18">
        <v>0.16</v>
      </c>
      <c r="AQ199" s="18">
        <v>1</v>
      </c>
      <c r="AR199" s="18">
        <v>0.05</v>
      </c>
      <c r="AS199" s="18"/>
      <c r="AT199" s="18"/>
      <c r="AU199" s="18"/>
      <c r="AV199" s="18">
        <v>7.27</v>
      </c>
      <c r="AW199" s="18">
        <v>43.11</v>
      </c>
      <c r="AX199" s="18">
        <v>0.84</v>
      </c>
      <c r="AY199" s="18"/>
      <c r="AZ199" s="18"/>
      <c r="BA199" s="18"/>
      <c r="BB199" s="18"/>
      <c r="BC199" s="18"/>
      <c r="BD199" s="18"/>
      <c r="BE199" s="18"/>
      <c r="BF199" s="18"/>
      <c r="BG199" s="18"/>
      <c r="BH199" s="18"/>
      <c r="BI199" s="18"/>
      <c r="BJ199" s="18"/>
      <c r="BK199" s="18"/>
      <c r="BL199" s="18"/>
      <c r="BM199" s="18"/>
    </row>
    <row r="200" spans="1:65" x14ac:dyDescent="0.25">
      <c r="A200" s="18"/>
      <c r="B200" s="18"/>
      <c r="C200" s="18" t="s">
        <v>393</v>
      </c>
      <c r="D200" s="18"/>
      <c r="E200" s="18"/>
      <c r="F200" s="18">
        <v>394</v>
      </c>
      <c r="G200" s="18">
        <v>8</v>
      </c>
      <c r="H200" s="18">
        <v>308</v>
      </c>
      <c r="I200" s="18">
        <v>394</v>
      </c>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row>
    <row r="201" spans="1:65" x14ac:dyDescent="0.25">
      <c r="A201" s="18"/>
      <c r="B201" s="18"/>
      <c r="C201" s="18" t="s">
        <v>393</v>
      </c>
      <c r="D201" s="18"/>
      <c r="E201" s="18"/>
      <c r="F201" s="18">
        <v>395</v>
      </c>
      <c r="G201" s="18">
        <v>6</v>
      </c>
      <c r="H201" s="18">
        <v>309</v>
      </c>
      <c r="I201" s="18">
        <v>395</v>
      </c>
      <c r="J201">
        <v>1</v>
      </c>
      <c r="K201">
        <v>33.389000000000003</v>
      </c>
      <c r="L201">
        <v>255</v>
      </c>
      <c r="M201">
        <v>255</v>
      </c>
      <c r="N201">
        <v>255</v>
      </c>
      <c r="O201">
        <v>5.0490000000000004</v>
      </c>
      <c r="P201">
        <v>17.844999999999999</v>
      </c>
      <c r="Q201">
        <v>0.152</v>
      </c>
      <c r="R201">
        <v>6.5830000000000002</v>
      </c>
      <c r="S201">
        <v>0.152</v>
      </c>
      <c r="T201">
        <v>0.60199999999999998</v>
      </c>
      <c r="U201">
        <v>255</v>
      </c>
      <c r="V201">
        <v>255</v>
      </c>
      <c r="W201" s="18">
        <v>0.26819999999999999</v>
      </c>
      <c r="X201" s="18">
        <v>0.43</v>
      </c>
      <c r="Y201" s="18">
        <v>0.47</v>
      </c>
      <c r="Z201" s="18">
        <v>0.48</v>
      </c>
      <c r="AA201" s="18">
        <v>1.64</v>
      </c>
      <c r="AB201" s="18">
        <v>4.7699999999999996</v>
      </c>
      <c r="AC201" s="18">
        <v>0.27510000000000001</v>
      </c>
      <c r="AD201" s="18">
        <v>40.49</v>
      </c>
      <c r="AE201" s="18">
        <v>12.66</v>
      </c>
      <c r="AF201" s="18">
        <v>23.08</v>
      </c>
      <c r="AG201" s="18"/>
      <c r="AH201" s="18"/>
      <c r="AI201" s="18"/>
      <c r="AJ201" s="18"/>
      <c r="AK201" s="18"/>
      <c r="AL201" s="18"/>
      <c r="AM201" s="18" t="s">
        <v>51</v>
      </c>
      <c r="AN201" s="18"/>
      <c r="AO201" s="18" t="s">
        <v>567</v>
      </c>
      <c r="AP201" s="18">
        <v>0.39</v>
      </c>
      <c r="AQ201" s="18" t="s">
        <v>568</v>
      </c>
      <c r="AR201" s="18">
        <v>0.52</v>
      </c>
      <c r="AS201" s="18"/>
      <c r="AT201" s="18"/>
      <c r="AU201" s="18" t="s">
        <v>569</v>
      </c>
      <c r="AV201" s="18">
        <v>18.27</v>
      </c>
      <c r="AW201" s="18">
        <v>8.69</v>
      </c>
      <c r="AX201" s="18">
        <v>6.3</v>
      </c>
      <c r="AY201" s="18"/>
      <c r="AZ201" s="18"/>
      <c r="BA201" s="18"/>
      <c r="BB201" s="18"/>
      <c r="BC201" s="18"/>
      <c r="BD201" s="18"/>
      <c r="BE201" s="18"/>
      <c r="BF201" s="18"/>
      <c r="BG201" s="18"/>
      <c r="BH201" s="18"/>
      <c r="BI201" s="18"/>
      <c r="BJ201" s="18"/>
      <c r="BK201" s="18"/>
      <c r="BL201" s="18"/>
      <c r="BM201" s="18"/>
    </row>
    <row r="202" spans="1:65" x14ac:dyDescent="0.25">
      <c r="A202" s="18"/>
      <c r="B202" s="18"/>
      <c r="C202" s="18" t="s">
        <v>393</v>
      </c>
      <c r="D202" s="18"/>
      <c r="E202" s="18"/>
      <c r="F202" s="18">
        <v>396</v>
      </c>
      <c r="G202" s="18">
        <v>6</v>
      </c>
      <c r="H202" s="18">
        <v>310</v>
      </c>
      <c r="I202" s="18">
        <v>396</v>
      </c>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row>
    <row r="203" spans="1:65" x14ac:dyDescent="0.25">
      <c r="A203" s="18"/>
      <c r="B203" s="18"/>
      <c r="C203" s="18" t="s">
        <v>393</v>
      </c>
      <c r="D203" s="18"/>
      <c r="E203" s="18"/>
      <c r="F203" s="18">
        <v>397</v>
      </c>
      <c r="G203" s="18">
        <v>6</v>
      </c>
      <c r="H203" s="18">
        <v>311</v>
      </c>
      <c r="I203" s="18">
        <v>397</v>
      </c>
      <c r="J203" s="18">
        <v>8</v>
      </c>
      <c r="K203" s="18">
        <v>10.404</v>
      </c>
      <c r="L203" s="18">
        <v>255</v>
      </c>
      <c r="M203" s="18">
        <v>255</v>
      </c>
      <c r="N203" s="18">
        <v>255</v>
      </c>
      <c r="O203" s="18">
        <v>5.016</v>
      </c>
      <c r="P203" s="18">
        <v>10.782</v>
      </c>
      <c r="Q203" s="18">
        <v>0.80800000000000005</v>
      </c>
      <c r="R203" s="18">
        <v>1.5580000000000001</v>
      </c>
      <c r="S203" s="18">
        <v>0.64200000000000002</v>
      </c>
      <c r="T203" s="18">
        <v>0.99199999999999999</v>
      </c>
      <c r="U203" s="18">
        <v>255</v>
      </c>
      <c r="V203" s="18">
        <v>255</v>
      </c>
      <c r="W203" s="18">
        <v>0.1031</v>
      </c>
      <c r="X203" s="18">
        <v>1.02</v>
      </c>
      <c r="Y203" s="18">
        <v>1.17</v>
      </c>
      <c r="Z203" s="18">
        <v>1.35</v>
      </c>
      <c r="AA203" s="18">
        <v>0.96</v>
      </c>
      <c r="AB203" s="18">
        <v>0.06</v>
      </c>
      <c r="AC203" s="18">
        <v>7.0000000000000007E-2</v>
      </c>
      <c r="AD203" s="18"/>
      <c r="AE203" s="18"/>
      <c r="AF203" s="18"/>
      <c r="AG203" s="18"/>
      <c r="AH203" s="18"/>
      <c r="AI203" s="18"/>
      <c r="AJ203" s="18"/>
      <c r="AK203" s="18"/>
      <c r="AL203" s="18"/>
      <c r="AM203" s="18" t="s">
        <v>51</v>
      </c>
      <c r="AN203" s="18" t="s">
        <v>46</v>
      </c>
      <c r="AO203" s="18" t="s">
        <v>330</v>
      </c>
      <c r="AP203" s="18">
        <v>0.6</v>
      </c>
      <c r="AQ203" s="18">
        <v>1</v>
      </c>
      <c r="AR203" s="18">
        <v>0.04</v>
      </c>
      <c r="AS203" s="18"/>
      <c r="AT203" s="18">
        <v>0.05</v>
      </c>
      <c r="AU203" s="18" t="s">
        <v>570</v>
      </c>
      <c r="AV203" s="18">
        <v>7.59</v>
      </c>
      <c r="AW203" s="18">
        <v>42.26</v>
      </c>
      <c r="AX203" s="18">
        <v>1.1399999999999999</v>
      </c>
      <c r="AY203" s="18"/>
      <c r="AZ203" s="18"/>
      <c r="BA203" s="18"/>
      <c r="BB203" s="18"/>
      <c r="BC203" s="18"/>
      <c r="BD203" s="18"/>
      <c r="BE203" s="18"/>
      <c r="BF203" s="18"/>
      <c r="BG203" s="18"/>
      <c r="BH203" s="18"/>
      <c r="BI203" s="18"/>
      <c r="BJ203" s="18"/>
      <c r="BK203" s="18"/>
      <c r="BL203" s="18"/>
      <c r="BM203" s="18"/>
    </row>
    <row r="204" spans="1:65" x14ac:dyDescent="0.25">
      <c r="A204" s="18"/>
      <c r="B204" s="18"/>
      <c r="C204" s="18" t="s">
        <v>393</v>
      </c>
      <c r="D204" s="18"/>
      <c r="E204" s="18"/>
      <c r="F204" s="18">
        <v>398</v>
      </c>
      <c r="G204" s="18">
        <v>6</v>
      </c>
      <c r="H204" s="18">
        <v>312</v>
      </c>
      <c r="I204" s="18">
        <v>398</v>
      </c>
      <c r="J204" s="18">
        <v>9</v>
      </c>
      <c r="K204" s="18">
        <v>4.9489999999999998</v>
      </c>
      <c r="L204" s="18">
        <v>255</v>
      </c>
      <c r="M204" s="18">
        <v>255</v>
      </c>
      <c r="N204" s="18">
        <v>255</v>
      </c>
      <c r="O204" s="18">
        <v>8.68</v>
      </c>
      <c r="P204" s="18">
        <v>12.522</v>
      </c>
      <c r="Q204" s="18">
        <v>0.27</v>
      </c>
      <c r="R204" s="18">
        <v>6.7130000000000001</v>
      </c>
      <c r="S204" s="18">
        <v>0.14899999999999999</v>
      </c>
      <c r="T204" s="18">
        <v>0.96599999999999997</v>
      </c>
      <c r="U204" s="18">
        <v>255</v>
      </c>
      <c r="V204" s="18">
        <v>255</v>
      </c>
      <c r="W204" s="18">
        <v>3.73E-2</v>
      </c>
      <c r="X204" s="18">
        <v>0.31</v>
      </c>
      <c r="Y204" s="18">
        <v>0.49</v>
      </c>
      <c r="Z204" s="18">
        <v>0.57999999999999996</v>
      </c>
      <c r="AA204" s="18">
        <v>0.36</v>
      </c>
      <c r="AB204" s="18">
        <v>7.0000000000000007E-2</v>
      </c>
      <c r="AC204" s="18">
        <v>1.29E-2</v>
      </c>
      <c r="AD204" s="18"/>
      <c r="AE204" s="18"/>
      <c r="AF204" s="18"/>
      <c r="AG204" s="18"/>
      <c r="AH204" s="18"/>
      <c r="AI204" s="18"/>
      <c r="AJ204" s="18"/>
      <c r="AK204" s="18"/>
      <c r="AL204" s="18"/>
      <c r="AM204" s="18" t="s">
        <v>51</v>
      </c>
      <c r="AN204" s="18" t="s">
        <v>51</v>
      </c>
      <c r="AO204" s="18" t="s">
        <v>330</v>
      </c>
      <c r="AP204" s="18">
        <v>0.34</v>
      </c>
      <c r="AQ204" s="18">
        <v>1</v>
      </c>
      <c r="AR204" s="18">
        <v>0.03</v>
      </c>
      <c r="AS204" s="18"/>
      <c r="AT204" s="18"/>
      <c r="AU204" s="18"/>
      <c r="AV204" s="18">
        <v>9.7799999999999994</v>
      </c>
      <c r="AW204" s="18">
        <v>60.59</v>
      </c>
      <c r="AX204" s="18">
        <v>0.87</v>
      </c>
      <c r="AY204" s="18"/>
      <c r="AZ204" s="18"/>
      <c r="BA204" s="18"/>
      <c r="BB204" s="18"/>
      <c r="BC204" s="18"/>
      <c r="BD204" s="18"/>
      <c r="BE204" s="18"/>
      <c r="BF204" s="18"/>
      <c r="BG204" s="18"/>
      <c r="BH204" s="18"/>
      <c r="BI204" s="18"/>
      <c r="BJ204" s="18"/>
      <c r="BK204" s="18"/>
      <c r="BL204" s="18"/>
      <c r="BM204" s="18"/>
    </row>
    <row r="205" spans="1:65" x14ac:dyDescent="0.25">
      <c r="A205" s="18"/>
      <c r="B205" s="18"/>
      <c r="C205" s="18" t="s">
        <v>393</v>
      </c>
      <c r="D205" s="18"/>
      <c r="E205" s="18"/>
      <c r="F205" s="18">
        <v>399</v>
      </c>
      <c r="G205" s="18">
        <v>6</v>
      </c>
      <c r="H205" s="18">
        <v>313</v>
      </c>
      <c r="I205" s="18">
        <v>399</v>
      </c>
      <c r="J205" s="18">
        <v>10</v>
      </c>
      <c r="K205" s="18">
        <v>3.153</v>
      </c>
      <c r="L205" s="18">
        <v>255</v>
      </c>
      <c r="M205" s="18">
        <v>255</v>
      </c>
      <c r="N205" s="18">
        <v>255</v>
      </c>
      <c r="O205" s="18">
        <v>10.669</v>
      </c>
      <c r="P205" s="18">
        <v>11.766999999999999</v>
      </c>
      <c r="Q205" s="18">
        <v>0.32400000000000001</v>
      </c>
      <c r="R205" s="18">
        <v>5.8390000000000004</v>
      </c>
      <c r="S205" s="18">
        <v>0.17100000000000001</v>
      </c>
      <c r="T205" s="18">
        <v>0.95299999999999996</v>
      </c>
      <c r="U205" s="18">
        <v>255</v>
      </c>
      <c r="V205" s="18">
        <v>255</v>
      </c>
      <c r="W205" s="18">
        <v>2.9899999999999999E-2</v>
      </c>
      <c r="X205" s="18">
        <v>0.7</v>
      </c>
      <c r="Y205" s="18">
        <v>0.93</v>
      </c>
      <c r="Z205" s="18">
        <v>1.02</v>
      </c>
      <c r="AA205" s="18">
        <v>0.24</v>
      </c>
      <c r="AB205" s="18">
        <v>0.04</v>
      </c>
      <c r="AC205" s="18">
        <v>1.06E-2</v>
      </c>
      <c r="AD205" s="18"/>
      <c r="AE205" s="18"/>
      <c r="AF205" s="18"/>
      <c r="AG205" s="18"/>
      <c r="AH205" s="18"/>
      <c r="AI205" s="18"/>
      <c r="AJ205" s="18"/>
      <c r="AK205" s="18"/>
      <c r="AL205" s="18"/>
      <c r="AM205" s="18" t="s">
        <v>51</v>
      </c>
      <c r="AN205" s="18" t="s">
        <v>51</v>
      </c>
      <c r="AO205" s="18" t="s">
        <v>550</v>
      </c>
      <c r="AP205" s="18">
        <v>0.14000000000000001</v>
      </c>
      <c r="AQ205" s="18"/>
      <c r="AR205" s="18"/>
      <c r="AS205" s="18"/>
      <c r="AT205" s="18"/>
      <c r="AU205" s="18"/>
      <c r="AV205" s="18">
        <v>26.49</v>
      </c>
      <c r="AW205" s="18">
        <v>8.07</v>
      </c>
      <c r="AX205" s="18">
        <v>1.1100000000000001</v>
      </c>
      <c r="AY205" s="18"/>
      <c r="AZ205" s="18"/>
      <c r="BA205" s="18"/>
      <c r="BB205" s="18"/>
      <c r="BC205" s="18"/>
      <c r="BD205" s="18"/>
      <c r="BE205" s="18"/>
      <c r="BF205" s="18"/>
      <c r="BG205" s="18"/>
      <c r="BH205" s="18"/>
      <c r="BI205" s="18"/>
      <c r="BJ205" s="18"/>
      <c r="BK205" s="18"/>
      <c r="BL205" s="18"/>
      <c r="BM205" s="18"/>
    </row>
    <row r="206" spans="1:65" x14ac:dyDescent="0.25">
      <c r="A206" s="18"/>
      <c r="B206" s="18"/>
      <c r="C206" s="18" t="s">
        <v>393</v>
      </c>
      <c r="D206" s="18"/>
      <c r="E206" s="18"/>
      <c r="F206" s="18">
        <v>400</v>
      </c>
      <c r="G206" s="18">
        <v>6</v>
      </c>
      <c r="H206" s="18">
        <v>314</v>
      </c>
      <c r="I206" s="18">
        <v>400</v>
      </c>
      <c r="J206" s="18">
        <v>11</v>
      </c>
      <c r="K206" s="18">
        <v>2.4209999999999998</v>
      </c>
      <c r="L206" s="18">
        <v>255</v>
      </c>
      <c r="M206" s="18">
        <v>255</v>
      </c>
      <c r="N206" s="18">
        <v>255</v>
      </c>
      <c r="O206" s="18">
        <v>12.782999999999999</v>
      </c>
      <c r="P206" s="18">
        <v>12.071999999999999</v>
      </c>
      <c r="Q206" s="18">
        <v>0.255</v>
      </c>
      <c r="R206" s="18">
        <v>6.7030000000000003</v>
      </c>
      <c r="S206" s="18">
        <v>0.14899999999999999</v>
      </c>
      <c r="T206" s="18">
        <v>0.92</v>
      </c>
      <c r="U206" s="18">
        <v>255</v>
      </c>
      <c r="V206" s="18">
        <v>255</v>
      </c>
      <c r="W206" s="18">
        <v>1.6899999999999998E-2</v>
      </c>
      <c r="X206" s="18">
        <v>0.55000000000000004</v>
      </c>
      <c r="Y206" s="18">
        <v>0.73</v>
      </c>
      <c r="Z206" s="18">
        <v>0.88</v>
      </c>
      <c r="AA206" s="18">
        <v>0.17</v>
      </c>
      <c r="AB206" s="18">
        <v>6.6E-3</v>
      </c>
      <c r="AC206" s="18">
        <v>2.98E-2</v>
      </c>
      <c r="AD206" s="18"/>
      <c r="AE206" s="18"/>
      <c r="AF206" s="18"/>
      <c r="AG206" s="18"/>
      <c r="AH206" s="18"/>
      <c r="AI206" s="18"/>
      <c r="AJ206" s="18"/>
      <c r="AK206" s="18"/>
      <c r="AL206" s="18"/>
      <c r="AM206" s="18" t="s">
        <v>51</v>
      </c>
      <c r="AN206" s="18" t="s">
        <v>51</v>
      </c>
      <c r="AO206" s="18" t="s">
        <v>550</v>
      </c>
      <c r="AP206" s="18">
        <v>0.15</v>
      </c>
      <c r="AQ206" s="18">
        <v>1</v>
      </c>
      <c r="AR206" s="18">
        <v>0.04</v>
      </c>
      <c r="AS206" s="18"/>
      <c r="AT206" s="18"/>
      <c r="AU206" s="18"/>
      <c r="AV206" s="18">
        <v>26.9</v>
      </c>
      <c r="AW206" s="18">
        <v>6.11</v>
      </c>
      <c r="AX206" s="18">
        <v>1.59</v>
      </c>
      <c r="AY206" s="18"/>
      <c r="AZ206" s="18"/>
      <c r="BA206" s="18"/>
      <c r="BB206" s="18"/>
      <c r="BC206" s="18"/>
      <c r="BD206" s="18"/>
      <c r="BE206" s="18"/>
      <c r="BF206" s="18"/>
      <c r="BG206" s="18"/>
      <c r="BH206" s="18"/>
      <c r="BI206" s="18"/>
      <c r="BJ206" s="18"/>
      <c r="BK206" s="18"/>
      <c r="BL206" s="18"/>
      <c r="BM206" s="18"/>
    </row>
    <row r="207" spans="1:65" x14ac:dyDescent="0.25">
      <c r="A207" s="18"/>
      <c r="B207" s="18"/>
      <c r="C207" s="18" t="s">
        <v>393</v>
      </c>
      <c r="D207" s="18"/>
      <c r="E207" s="18"/>
      <c r="F207" s="18">
        <v>401</v>
      </c>
      <c r="G207" s="18">
        <v>6</v>
      </c>
      <c r="H207" s="18">
        <v>315</v>
      </c>
      <c r="I207" s="18">
        <v>401</v>
      </c>
      <c r="J207" s="18">
        <v>12</v>
      </c>
      <c r="K207" s="18">
        <v>1.101</v>
      </c>
      <c r="L207" s="18">
        <v>255</v>
      </c>
      <c r="M207" s="18">
        <v>255</v>
      </c>
      <c r="N207" s="18">
        <v>255</v>
      </c>
      <c r="O207" s="18">
        <v>14.577999999999999</v>
      </c>
      <c r="P207" s="18">
        <v>11.263</v>
      </c>
      <c r="Q207" s="18">
        <v>0.52300000000000002</v>
      </c>
      <c r="R207" s="18">
        <v>2.9380000000000002</v>
      </c>
      <c r="S207" s="18">
        <v>0.34</v>
      </c>
      <c r="T207" s="18">
        <v>0.96199999999999997</v>
      </c>
      <c r="U207" s="18">
        <v>255</v>
      </c>
      <c r="V207" s="18">
        <v>255</v>
      </c>
      <c r="W207" s="18">
        <v>1.61E-2</v>
      </c>
      <c r="X207" s="18">
        <v>0.59</v>
      </c>
      <c r="Y207" s="18">
        <v>1.1499999999999999</v>
      </c>
      <c r="Z207" s="18">
        <v>1.07</v>
      </c>
      <c r="AA207" s="18">
        <v>0.09</v>
      </c>
      <c r="AB207" s="18">
        <v>7.0000000000000007E-2</v>
      </c>
      <c r="AC207" s="18">
        <v>1.8</v>
      </c>
      <c r="AD207" s="18"/>
      <c r="AE207" s="18"/>
      <c r="AF207" s="18"/>
      <c r="AG207" s="18"/>
      <c r="AH207" s="18"/>
      <c r="AI207" s="18"/>
      <c r="AJ207" s="18"/>
      <c r="AK207" s="18"/>
      <c r="AL207" s="18"/>
      <c r="AM207" s="18" t="s">
        <v>51</v>
      </c>
      <c r="AN207" s="18" t="s">
        <v>46</v>
      </c>
      <c r="AO207" s="18" t="s">
        <v>330</v>
      </c>
      <c r="AP207" s="18">
        <v>0.09</v>
      </c>
      <c r="AQ207" s="18">
        <v>1</v>
      </c>
      <c r="AR207" s="18">
        <v>0.03</v>
      </c>
      <c r="AS207" s="18">
        <v>1</v>
      </c>
      <c r="AT207" s="18">
        <v>0.18</v>
      </c>
      <c r="AU207" s="18"/>
      <c r="AV207" s="18">
        <v>7.33</v>
      </c>
      <c r="AW207" s="18">
        <v>20.52</v>
      </c>
      <c r="AX207" s="18">
        <v>1.27</v>
      </c>
      <c r="AY207" s="18"/>
      <c r="AZ207" s="18"/>
      <c r="BA207" s="18"/>
      <c r="BB207" s="18"/>
      <c r="BC207" s="18"/>
      <c r="BD207" s="18"/>
      <c r="BE207" s="18"/>
      <c r="BF207" s="18"/>
      <c r="BG207" s="18"/>
      <c r="BH207" s="18"/>
      <c r="BI207" s="18"/>
      <c r="BJ207" s="18"/>
      <c r="BK207" s="18"/>
      <c r="BL207" s="18"/>
      <c r="BM207" s="18"/>
    </row>
    <row r="208" spans="1:65" x14ac:dyDescent="0.25">
      <c r="A208" s="18"/>
      <c r="B208" s="18"/>
      <c r="C208" s="18" t="s">
        <v>393</v>
      </c>
      <c r="D208" s="18"/>
      <c r="E208" s="18"/>
      <c r="F208" s="18">
        <v>402</v>
      </c>
      <c r="G208" s="18">
        <v>6</v>
      </c>
      <c r="H208" s="18">
        <v>316</v>
      </c>
      <c r="I208" s="18">
        <v>402</v>
      </c>
      <c r="J208" s="18">
        <v>13</v>
      </c>
      <c r="K208" s="18">
        <v>2.29</v>
      </c>
      <c r="L208" s="18">
        <v>255</v>
      </c>
      <c r="M208" s="18">
        <v>255</v>
      </c>
      <c r="N208" s="18">
        <v>255</v>
      </c>
      <c r="O208" s="18">
        <v>16.181999999999999</v>
      </c>
      <c r="P208" s="18">
        <v>12.339</v>
      </c>
      <c r="Q208" s="18">
        <v>0.68600000000000005</v>
      </c>
      <c r="R208" s="18">
        <v>1.6419999999999999</v>
      </c>
      <c r="S208" s="18">
        <v>0.60899999999999999</v>
      </c>
      <c r="T208" s="18">
        <v>0.95299999999999996</v>
      </c>
      <c r="U208" s="18">
        <v>255</v>
      </c>
      <c r="V208" s="18">
        <v>255</v>
      </c>
      <c r="W208" s="18">
        <v>1.61E-2</v>
      </c>
      <c r="X208" s="18">
        <v>0.4</v>
      </c>
      <c r="Y208" s="18">
        <v>0.48</v>
      </c>
      <c r="Z208" s="18">
        <v>0.41</v>
      </c>
      <c r="AA208" s="18">
        <v>0.11</v>
      </c>
      <c r="AB208" s="18"/>
      <c r="AC208" s="18"/>
      <c r="AD208" s="18"/>
      <c r="AE208" s="18"/>
      <c r="AF208" s="18"/>
      <c r="AG208" s="18"/>
      <c r="AH208" s="18"/>
      <c r="AI208" s="18"/>
      <c r="AJ208" s="18"/>
      <c r="AK208" s="18"/>
      <c r="AL208" s="18"/>
      <c r="AM208" s="18" t="s">
        <v>51</v>
      </c>
      <c r="AN208" s="18"/>
      <c r="AO208" s="18" t="s">
        <v>467</v>
      </c>
      <c r="AP208" s="18">
        <v>0.08</v>
      </c>
      <c r="AQ208" s="18"/>
      <c r="AR208" s="18"/>
      <c r="AS208" s="18"/>
      <c r="AT208" s="18"/>
      <c r="AU208" s="18"/>
      <c r="AV208" s="18">
        <v>13.2</v>
      </c>
      <c r="AW208" s="18">
        <v>12.7</v>
      </c>
      <c r="AX208" s="18">
        <v>0.66</v>
      </c>
      <c r="AY208" s="18"/>
      <c r="AZ208" s="18"/>
      <c r="BA208" s="18"/>
      <c r="BB208" s="18"/>
      <c r="BC208" s="18"/>
      <c r="BD208" s="18"/>
      <c r="BE208" s="18"/>
      <c r="BF208" s="18"/>
      <c r="BG208" s="18"/>
      <c r="BH208" s="18"/>
      <c r="BI208" s="18"/>
      <c r="BJ208" s="18"/>
      <c r="BK208" s="18"/>
      <c r="BL208" s="18"/>
      <c r="BM208" s="18"/>
    </row>
    <row r="209" spans="1:65" x14ac:dyDescent="0.25">
      <c r="A209" s="18"/>
      <c r="B209" s="18"/>
      <c r="C209" s="18" t="s">
        <v>393</v>
      </c>
      <c r="D209" s="18"/>
      <c r="E209" s="18"/>
      <c r="F209" s="18">
        <v>403</v>
      </c>
      <c r="G209" s="18">
        <v>6</v>
      </c>
      <c r="H209" s="18">
        <v>317</v>
      </c>
      <c r="I209" s="18">
        <v>403</v>
      </c>
      <c r="J209" s="18">
        <v>14</v>
      </c>
      <c r="K209" s="18">
        <v>3.645</v>
      </c>
      <c r="L209" s="18">
        <v>255</v>
      </c>
      <c r="M209" s="18">
        <v>255</v>
      </c>
      <c r="N209" s="18">
        <v>255</v>
      </c>
      <c r="O209" s="18">
        <v>18.484000000000002</v>
      </c>
      <c r="P209" s="18">
        <v>12.635</v>
      </c>
      <c r="Q209" s="18">
        <v>0.39900000000000002</v>
      </c>
      <c r="R209" s="18">
        <v>3.66</v>
      </c>
      <c r="S209" s="18">
        <v>0.27300000000000002</v>
      </c>
      <c r="T209" s="18">
        <v>0.94099999999999995</v>
      </c>
      <c r="U209" s="18">
        <v>255</v>
      </c>
      <c r="V209" s="18">
        <v>255</v>
      </c>
      <c r="W209" s="18">
        <v>3.5799999999999998E-2</v>
      </c>
      <c r="X209" s="18">
        <v>1.01</v>
      </c>
      <c r="Y209" s="18">
        <v>1.39</v>
      </c>
      <c r="Z209" s="18">
        <v>1.2</v>
      </c>
      <c r="AA209" s="18">
        <v>0.36</v>
      </c>
      <c r="AB209" s="18">
        <v>0.04</v>
      </c>
      <c r="AC209" s="18">
        <v>0.02</v>
      </c>
      <c r="AD209" s="18"/>
      <c r="AE209" s="18"/>
      <c r="AF209" s="18"/>
      <c r="AG209" s="18"/>
      <c r="AH209" s="18"/>
      <c r="AI209" s="18"/>
      <c r="AJ209" s="18"/>
      <c r="AK209" s="18"/>
      <c r="AL209" s="18"/>
      <c r="AM209" s="18" t="s">
        <v>51</v>
      </c>
      <c r="AN209" s="18" t="s">
        <v>51</v>
      </c>
      <c r="AO209" s="18" t="s">
        <v>562</v>
      </c>
      <c r="AP209" s="18">
        <v>0.09</v>
      </c>
      <c r="AQ209" s="18">
        <v>11.8</v>
      </c>
      <c r="AR209" s="18">
        <v>7.41</v>
      </c>
      <c r="AS209" s="18">
        <v>1.31</v>
      </c>
      <c r="AT209" s="18"/>
      <c r="AU209" s="18"/>
      <c r="AV209" s="18"/>
      <c r="AW209" s="18"/>
      <c r="AX209" s="18"/>
      <c r="AY209" s="18"/>
      <c r="AZ209" s="18"/>
      <c r="BA209" s="18"/>
      <c r="BB209" s="18"/>
      <c r="BC209" s="18"/>
      <c r="BD209" s="18"/>
      <c r="BE209" s="18"/>
      <c r="BF209" s="18"/>
      <c r="BG209" s="18"/>
      <c r="BH209" s="18"/>
      <c r="BI209" s="18"/>
      <c r="BJ209" s="18"/>
      <c r="BK209" s="18"/>
      <c r="BL209" s="18"/>
      <c r="BM209" s="18"/>
    </row>
    <row r="210" spans="1:65" x14ac:dyDescent="0.25">
      <c r="A210" s="18"/>
      <c r="B210" s="18"/>
      <c r="C210" s="18" t="s">
        <v>393</v>
      </c>
      <c r="D210" s="18"/>
      <c r="E210" s="18"/>
      <c r="F210" s="18">
        <v>404</v>
      </c>
      <c r="G210" s="18">
        <v>6</v>
      </c>
      <c r="H210" s="18">
        <v>318</v>
      </c>
      <c r="I210" s="18">
        <v>404</v>
      </c>
      <c r="J210" s="18">
        <v>15</v>
      </c>
      <c r="K210" s="18">
        <v>19.221</v>
      </c>
      <c r="L210" s="18">
        <v>255</v>
      </c>
      <c r="M210" s="18">
        <v>255</v>
      </c>
      <c r="N210" s="18">
        <v>255</v>
      </c>
      <c r="O210" s="18">
        <v>9.1720000000000006</v>
      </c>
      <c r="P210" s="18">
        <v>17.719000000000001</v>
      </c>
      <c r="Q210" s="18">
        <v>0.14199999999999999</v>
      </c>
      <c r="R210" s="18">
        <v>11.17</v>
      </c>
      <c r="S210" s="18">
        <v>0.09</v>
      </c>
      <c r="T210" s="18">
        <v>0.80400000000000005</v>
      </c>
      <c r="U210" s="18">
        <v>255</v>
      </c>
      <c r="V210" s="18">
        <v>255</v>
      </c>
      <c r="W210" s="18">
        <v>0.14080000000000001</v>
      </c>
      <c r="X210" s="18">
        <v>0.4</v>
      </c>
      <c r="Y210" s="18">
        <v>0.47</v>
      </c>
      <c r="Z210" s="18">
        <v>0.68</v>
      </c>
      <c r="AA210" s="18">
        <v>1.39</v>
      </c>
      <c r="AB210" s="18"/>
      <c r="AC210" s="18"/>
      <c r="AD210" s="18"/>
      <c r="AE210" s="18"/>
      <c r="AF210" s="18"/>
      <c r="AG210" s="18"/>
      <c r="AH210" s="18"/>
      <c r="AI210" s="18"/>
      <c r="AJ210" s="18"/>
      <c r="AK210" s="18"/>
      <c r="AL210" s="18"/>
      <c r="AM210" s="18"/>
      <c r="AN210" s="18"/>
      <c r="AO210" s="18">
        <v>10</v>
      </c>
      <c r="AP210" s="18">
        <v>0.23</v>
      </c>
      <c r="AQ210" s="18" t="s">
        <v>571</v>
      </c>
      <c r="AR210" s="18">
        <v>0.22</v>
      </c>
      <c r="AS210" s="18" t="s">
        <v>263</v>
      </c>
      <c r="AT210" s="18">
        <v>7.0000000000000007E-2</v>
      </c>
      <c r="AU210" s="18"/>
      <c r="AV210" s="18"/>
      <c r="AW210" s="18"/>
      <c r="AX210" s="18"/>
      <c r="AY210" s="18"/>
      <c r="AZ210" s="18"/>
      <c r="BA210" s="18" t="s">
        <v>465</v>
      </c>
      <c r="BB210" s="18"/>
      <c r="BC210" s="18"/>
      <c r="BD210" s="18"/>
      <c r="BE210" s="18"/>
      <c r="BF210" s="18"/>
      <c r="BG210" s="18"/>
      <c r="BH210" s="18"/>
      <c r="BI210" s="18"/>
      <c r="BJ210" s="18"/>
      <c r="BK210" s="18"/>
      <c r="BL210" s="18"/>
      <c r="BM210" s="18"/>
    </row>
    <row r="211" spans="1:65" x14ac:dyDescent="0.25">
      <c r="A211" s="18"/>
      <c r="B211" s="18"/>
      <c r="C211" s="18" t="s">
        <v>393</v>
      </c>
      <c r="D211" s="18"/>
      <c r="E211" s="18">
        <v>0.1033</v>
      </c>
      <c r="F211" s="82">
        <v>405</v>
      </c>
      <c r="G211" s="18">
        <v>6</v>
      </c>
      <c r="H211" s="18">
        <v>319</v>
      </c>
      <c r="I211" s="18">
        <v>405</v>
      </c>
      <c r="J211" s="18">
        <v>11</v>
      </c>
      <c r="K211" s="18">
        <v>0.56499999999999995</v>
      </c>
      <c r="L211" s="18">
        <v>255</v>
      </c>
      <c r="M211" s="18">
        <v>255</v>
      </c>
      <c r="N211" s="18">
        <v>255</v>
      </c>
      <c r="O211" s="18">
        <v>9.8059999999999992</v>
      </c>
      <c r="P211" s="18">
        <v>5.3920000000000003</v>
      </c>
      <c r="Q211" s="18">
        <v>0.32</v>
      </c>
      <c r="R211" s="18">
        <v>1.9490000000000001</v>
      </c>
      <c r="S211" s="18">
        <v>0.51300000000000001</v>
      </c>
      <c r="T211" s="18">
        <v>0.7</v>
      </c>
      <c r="U211" s="18">
        <v>255</v>
      </c>
      <c r="V211" s="18">
        <v>255</v>
      </c>
      <c r="W211" s="18">
        <v>2.18E-2</v>
      </c>
      <c r="X211" s="18">
        <v>0.1</v>
      </c>
      <c r="Y211" s="18">
        <v>0.12</v>
      </c>
      <c r="Z211" s="18">
        <v>0.1</v>
      </c>
      <c r="AA211" s="18" t="s">
        <v>804</v>
      </c>
      <c r="AB211" s="18">
        <v>0.05</v>
      </c>
      <c r="AC211" s="18">
        <v>0.1</v>
      </c>
      <c r="AD211" s="18"/>
      <c r="AE211" s="18"/>
      <c r="AF211" s="18"/>
      <c r="AG211" s="18"/>
      <c r="AH211" s="18"/>
      <c r="AI211" s="18"/>
      <c r="AJ211" s="18"/>
      <c r="AK211" s="18"/>
      <c r="AL211" s="18"/>
      <c r="AM211" s="18"/>
      <c r="AN211" s="18"/>
      <c r="AO211" s="18" t="s">
        <v>572</v>
      </c>
      <c r="AP211" s="18">
        <v>7.0000000000000007E-2</v>
      </c>
      <c r="AQ211" s="18">
        <v>1</v>
      </c>
      <c r="AR211" s="18">
        <v>0.04</v>
      </c>
      <c r="AS211" s="18"/>
      <c r="AT211" s="18"/>
      <c r="AU211" s="18"/>
      <c r="AV211" s="18">
        <v>4.07</v>
      </c>
      <c r="AW211" s="18">
        <v>12.42</v>
      </c>
      <c r="AX211" s="18">
        <v>0.2</v>
      </c>
      <c r="AY211" s="18"/>
      <c r="AZ211" s="18"/>
      <c r="BA211" s="18"/>
      <c r="BB211" s="18"/>
      <c r="BC211" s="18"/>
      <c r="BD211" s="18"/>
      <c r="BE211" s="18"/>
      <c r="BF211" s="18"/>
      <c r="BG211" s="18"/>
      <c r="BH211" s="18"/>
      <c r="BI211" s="18"/>
      <c r="BJ211" s="18"/>
      <c r="BK211" s="18"/>
      <c r="BL211" s="18"/>
      <c r="BM211" s="18"/>
    </row>
    <row r="212" spans="1:65" x14ac:dyDescent="0.25">
      <c r="A212" s="18"/>
      <c r="B212" s="18"/>
      <c r="C212" s="18" t="s">
        <v>393</v>
      </c>
      <c r="D212" s="18"/>
      <c r="E212" s="18"/>
      <c r="F212" s="18">
        <v>406</v>
      </c>
      <c r="G212" s="18">
        <v>6</v>
      </c>
      <c r="H212" s="18">
        <v>320</v>
      </c>
      <c r="I212" s="18">
        <v>406</v>
      </c>
      <c r="J212" s="18">
        <v>12</v>
      </c>
      <c r="K212" s="18">
        <v>4.1000000000000002E-2</v>
      </c>
      <c r="L212" s="18">
        <v>255</v>
      </c>
      <c r="M212" s="18">
        <v>255</v>
      </c>
      <c r="N212" s="18">
        <v>255</v>
      </c>
      <c r="O212" s="18">
        <v>11.958</v>
      </c>
      <c r="P212" s="18">
        <v>5.25</v>
      </c>
      <c r="Q212" s="18">
        <v>0.51</v>
      </c>
      <c r="R212" s="18">
        <v>2.278</v>
      </c>
      <c r="S212" s="18">
        <v>0.439</v>
      </c>
      <c r="T212" s="18">
        <v>0.85799999999999998</v>
      </c>
      <c r="U212" s="18">
        <v>255</v>
      </c>
      <c r="V212" s="18">
        <v>255</v>
      </c>
      <c r="W212" s="18">
        <v>3.3E-3</v>
      </c>
      <c r="X212" s="18">
        <v>0.12</v>
      </c>
      <c r="Y212" s="18">
        <v>0.11</v>
      </c>
      <c r="Z212" s="18">
        <v>0.28000000000000003</v>
      </c>
      <c r="AA212" s="18" t="s">
        <v>805</v>
      </c>
      <c r="AB212" s="18">
        <v>2.4299999999999999E-2</v>
      </c>
      <c r="AC212" s="18">
        <v>1.9300000000000001E-2</v>
      </c>
      <c r="AD212" s="18"/>
      <c r="AE212" s="18"/>
      <c r="AF212" s="18"/>
      <c r="AG212" s="18"/>
      <c r="AH212" s="18"/>
      <c r="AI212" s="18"/>
      <c r="AJ212" s="18"/>
      <c r="AK212" s="18"/>
      <c r="AL212" s="18"/>
      <c r="AM212" s="18" t="s">
        <v>51</v>
      </c>
      <c r="AN212" s="18" t="s">
        <v>51</v>
      </c>
      <c r="AO212" s="18" t="s">
        <v>573</v>
      </c>
      <c r="AP212" s="18">
        <v>1.23E-2</v>
      </c>
      <c r="AQ212" s="18">
        <v>1</v>
      </c>
      <c r="AR212" s="18">
        <v>2.5899999999999999E-2</v>
      </c>
      <c r="AS212" s="18">
        <v>2</v>
      </c>
      <c r="AT212" s="18">
        <v>2.9499999999999998E-2</v>
      </c>
      <c r="AU212" s="18"/>
      <c r="AV212" s="18"/>
      <c r="AW212" s="18"/>
      <c r="AX212" s="18"/>
      <c r="AY212" s="18"/>
      <c r="AZ212" s="18"/>
      <c r="BA212" s="18"/>
      <c r="BB212" s="18"/>
      <c r="BC212" s="18"/>
      <c r="BD212" s="18"/>
      <c r="BE212" s="18"/>
      <c r="BF212" s="18"/>
      <c r="BG212" s="18"/>
      <c r="BH212" s="18"/>
      <c r="BI212" s="18"/>
      <c r="BJ212" s="18"/>
      <c r="BK212" s="18"/>
      <c r="BL212" s="18"/>
      <c r="BM212" s="18"/>
    </row>
    <row r="213" spans="1:65" x14ac:dyDescent="0.25">
      <c r="A213" s="18"/>
      <c r="B213" s="18"/>
      <c r="C213" s="18" t="s">
        <v>393</v>
      </c>
      <c r="D213" s="18"/>
      <c r="E213" s="18"/>
      <c r="F213" s="18">
        <v>407</v>
      </c>
      <c r="G213" s="18">
        <v>3</v>
      </c>
      <c r="H213" s="18">
        <v>321</v>
      </c>
      <c r="I213" s="18">
        <v>407</v>
      </c>
      <c r="J213" s="18">
        <v>16</v>
      </c>
      <c r="K213" s="18">
        <v>15.423999999999999</v>
      </c>
      <c r="L213" s="18">
        <v>255</v>
      </c>
      <c r="M213" s="18">
        <v>255</v>
      </c>
      <c r="N213" s="18">
        <v>255</v>
      </c>
      <c r="O213" s="18">
        <v>9.5559999999999992</v>
      </c>
      <c r="P213" s="18">
        <v>21.873000000000001</v>
      </c>
      <c r="Q213" s="18">
        <v>0.13500000000000001</v>
      </c>
      <c r="R213" s="18">
        <v>11.901</v>
      </c>
      <c r="S213" s="18">
        <v>8.4000000000000005E-2</v>
      </c>
      <c r="T213" s="18">
        <v>0.90200000000000002</v>
      </c>
      <c r="U213" s="18">
        <v>255</v>
      </c>
      <c r="V213" s="18">
        <v>255</v>
      </c>
      <c r="W213" s="18"/>
      <c r="X213" s="18">
        <v>0.39</v>
      </c>
      <c r="Y213" s="18">
        <v>0.69</v>
      </c>
      <c r="Z213" s="18">
        <v>0.82</v>
      </c>
      <c r="AA213" s="18">
        <v>1.03</v>
      </c>
      <c r="AB213" s="83" t="s">
        <v>235</v>
      </c>
      <c r="AC213" s="18">
        <v>0.1</v>
      </c>
      <c r="AD213" s="18"/>
      <c r="AE213" s="18"/>
      <c r="AF213" s="18"/>
      <c r="AG213" s="18"/>
      <c r="AH213" s="18"/>
      <c r="AI213" s="18"/>
      <c r="AJ213" s="18"/>
      <c r="AK213" s="18"/>
      <c r="AL213" s="18"/>
      <c r="AM213" s="18" t="s">
        <v>51</v>
      </c>
      <c r="AN213" s="18" t="s">
        <v>51</v>
      </c>
      <c r="AO213" s="18" t="s">
        <v>562</v>
      </c>
      <c r="AP213" s="18">
        <v>0.16</v>
      </c>
      <c r="AQ213" s="18" t="s">
        <v>466</v>
      </c>
      <c r="AR213" s="18"/>
      <c r="AS213" s="18">
        <v>3</v>
      </c>
      <c r="AT213" s="18">
        <v>0.02</v>
      </c>
      <c r="AU213" s="18"/>
      <c r="AV213" s="18">
        <v>12.1</v>
      </c>
      <c r="AW213" s="18">
        <v>20.6</v>
      </c>
      <c r="AX213" s="18">
        <v>0.69</v>
      </c>
      <c r="AY213" s="18"/>
      <c r="AZ213" s="18"/>
      <c r="BA213" s="18"/>
      <c r="BB213" s="18"/>
      <c r="BC213" s="18"/>
      <c r="BD213" s="18"/>
      <c r="BE213" s="18"/>
      <c r="BF213" s="18"/>
      <c r="BG213" s="18"/>
      <c r="BH213" s="18"/>
      <c r="BI213" s="18"/>
      <c r="BJ213" s="18"/>
      <c r="BK213" s="18"/>
      <c r="BL213" s="18"/>
      <c r="BM213" s="18"/>
    </row>
    <row r="214" spans="1:65" x14ac:dyDescent="0.25">
      <c r="A214" s="18"/>
      <c r="B214" s="18"/>
      <c r="C214" s="18" t="s">
        <v>393</v>
      </c>
      <c r="D214" s="18"/>
      <c r="E214" s="18"/>
      <c r="F214" s="18">
        <v>408</v>
      </c>
      <c r="G214" s="18">
        <v>3</v>
      </c>
      <c r="H214" s="18">
        <v>322</v>
      </c>
      <c r="I214" s="18">
        <v>408</v>
      </c>
      <c r="J214" s="18">
        <v>17</v>
      </c>
      <c r="K214" s="18">
        <v>13.768000000000001</v>
      </c>
      <c r="L214" s="18">
        <v>255</v>
      </c>
      <c r="M214" s="18">
        <v>255</v>
      </c>
      <c r="N214" s="18">
        <v>255</v>
      </c>
      <c r="O214" s="18">
        <v>9.3119999999999994</v>
      </c>
      <c r="P214" s="18">
        <v>25.283999999999999</v>
      </c>
      <c r="Q214" s="18">
        <v>0.105</v>
      </c>
      <c r="R214" s="18">
        <v>17.074999999999999</v>
      </c>
      <c r="S214" s="18">
        <v>5.8999999999999997E-2</v>
      </c>
      <c r="T214" s="18">
        <v>0.90500000000000003</v>
      </c>
      <c r="U214" s="18">
        <v>255</v>
      </c>
      <c r="V214" s="18">
        <v>255</v>
      </c>
      <c r="W214" s="18">
        <v>9.0399999999999994E-2</v>
      </c>
      <c r="X214" s="18">
        <v>0.5</v>
      </c>
      <c r="Y214" s="18">
        <v>0.85</v>
      </c>
      <c r="Z214" s="18">
        <v>0.7</v>
      </c>
      <c r="AA214" s="18">
        <v>0.98</v>
      </c>
      <c r="AB214" s="18"/>
      <c r="AC214" s="18"/>
      <c r="AD214" s="18"/>
      <c r="AE214" s="18"/>
      <c r="AF214" s="18"/>
      <c r="AG214" s="18"/>
      <c r="AH214" s="18"/>
      <c r="AI214" s="18"/>
      <c r="AJ214" s="18"/>
      <c r="AK214" s="18"/>
      <c r="AL214" s="18"/>
      <c r="AM214" s="18" t="s">
        <v>51</v>
      </c>
      <c r="AN214" s="18" t="s">
        <v>51</v>
      </c>
      <c r="AO214" s="18" t="s">
        <v>562</v>
      </c>
      <c r="AP214" s="18">
        <v>0.2</v>
      </c>
      <c r="AQ214" s="18" t="s">
        <v>466</v>
      </c>
      <c r="AR214" s="18"/>
      <c r="AS214" s="18"/>
      <c r="AT214" s="18">
        <v>0.03</v>
      </c>
      <c r="AU214" s="18"/>
      <c r="AV214" s="18">
        <v>24.81</v>
      </c>
      <c r="AW214" s="18">
        <v>9.57</v>
      </c>
      <c r="AX214" s="18">
        <v>0.92</v>
      </c>
      <c r="AY214" s="18"/>
      <c r="AZ214" s="18"/>
      <c r="BA214" s="18"/>
      <c r="BB214" s="18"/>
      <c r="BC214" s="18"/>
      <c r="BD214" s="18"/>
      <c r="BE214" s="18"/>
      <c r="BF214" s="18"/>
      <c r="BG214" s="18"/>
      <c r="BH214" s="18"/>
      <c r="BI214" s="18"/>
      <c r="BJ214" s="18"/>
      <c r="BK214" s="18"/>
      <c r="BL214" s="18"/>
      <c r="BM214" s="18"/>
    </row>
    <row r="215" spans="1:65" x14ac:dyDescent="0.25">
      <c r="A215" s="18"/>
      <c r="B215" s="18"/>
      <c r="C215" s="18" t="s">
        <v>393</v>
      </c>
      <c r="D215" s="18"/>
      <c r="E215" s="18"/>
      <c r="F215" s="18">
        <v>409</v>
      </c>
      <c r="G215" s="18">
        <v>3</v>
      </c>
      <c r="H215" s="18">
        <v>323</v>
      </c>
      <c r="I215" s="18">
        <v>409</v>
      </c>
      <c r="J215" s="18">
        <v>1</v>
      </c>
      <c r="K215" s="18">
        <v>24.036000000000001</v>
      </c>
      <c r="L215" s="18">
        <v>255</v>
      </c>
      <c r="M215" s="18">
        <v>255</v>
      </c>
      <c r="N215" s="18">
        <v>255</v>
      </c>
      <c r="O215" s="18">
        <v>3.7320000000000002</v>
      </c>
      <c r="P215" s="18">
        <v>14.292999999999999</v>
      </c>
      <c r="Q215" s="18">
        <v>9.5000000000000001E-2</v>
      </c>
      <c r="R215" s="18">
        <v>16.515000000000001</v>
      </c>
      <c r="S215" s="18">
        <v>6.0999999999999999E-2</v>
      </c>
      <c r="T215" s="18">
        <v>0.8</v>
      </c>
      <c r="U215" s="18">
        <v>255</v>
      </c>
      <c r="V215" s="18">
        <v>255</v>
      </c>
      <c r="W215" s="18">
        <v>0.16569999999999999</v>
      </c>
      <c r="X215" s="18">
        <v>0.48</v>
      </c>
      <c r="Y215" s="18">
        <v>0.66</v>
      </c>
      <c r="Z215" s="18">
        <v>0.83</v>
      </c>
      <c r="AA215" s="18">
        <v>1.88</v>
      </c>
      <c r="AB215" s="18"/>
      <c r="AC215" s="18"/>
      <c r="AD215" s="18"/>
      <c r="AE215" s="18"/>
      <c r="AF215" s="18"/>
      <c r="AG215" s="18"/>
      <c r="AH215" s="18"/>
      <c r="AI215" s="18"/>
      <c r="AJ215" s="18"/>
      <c r="AK215" s="18"/>
      <c r="AL215" s="18"/>
      <c r="AM215" s="18" t="s">
        <v>51</v>
      </c>
      <c r="AN215" s="18" t="s">
        <v>51</v>
      </c>
      <c r="AO215" s="18" t="s">
        <v>562</v>
      </c>
      <c r="AP215" s="18">
        <v>0.3</v>
      </c>
      <c r="AQ215" s="18"/>
      <c r="AR215" s="18"/>
      <c r="AS215" s="18"/>
      <c r="AT215" s="18"/>
      <c r="AU215" s="18"/>
      <c r="AV215" s="18">
        <v>11.7</v>
      </c>
      <c r="AW215" s="18">
        <v>36.58</v>
      </c>
      <c r="AX215" s="18">
        <v>0.88</v>
      </c>
      <c r="AY215" s="18"/>
      <c r="AZ215" s="18"/>
      <c r="BA215" s="18"/>
      <c r="BB215" s="18"/>
      <c r="BC215" s="18"/>
      <c r="BD215" s="18"/>
      <c r="BE215" s="18"/>
      <c r="BF215" s="18"/>
      <c r="BG215" s="18"/>
      <c r="BH215" s="18"/>
      <c r="BI215" s="18"/>
      <c r="BJ215" s="18"/>
      <c r="BK215" s="18"/>
      <c r="BL215" s="18"/>
      <c r="BM215" s="18"/>
    </row>
    <row r="216" spans="1:65" x14ac:dyDescent="0.25">
      <c r="A216" s="18"/>
      <c r="B216" s="18"/>
      <c r="C216" s="18" t="s">
        <v>393</v>
      </c>
      <c r="D216" s="18"/>
      <c r="E216" s="18"/>
      <c r="F216" s="18">
        <v>410</v>
      </c>
      <c r="G216" s="18">
        <v>3</v>
      </c>
      <c r="H216" s="18">
        <v>324</v>
      </c>
      <c r="I216" s="18">
        <v>410</v>
      </c>
      <c r="J216" s="18">
        <v>2</v>
      </c>
      <c r="K216" s="18">
        <v>17.68</v>
      </c>
      <c r="L216" s="18">
        <v>255</v>
      </c>
      <c r="M216" s="18">
        <v>255</v>
      </c>
      <c r="N216" s="18">
        <v>255</v>
      </c>
      <c r="O216" s="18">
        <v>7.0049999999999999</v>
      </c>
      <c r="P216" s="18">
        <v>12.715999999999999</v>
      </c>
      <c r="Q216" s="18">
        <v>9.8000000000000004E-2</v>
      </c>
      <c r="R216" s="18">
        <v>20.369</v>
      </c>
      <c r="S216" s="18">
        <v>4.9000000000000002E-2</v>
      </c>
      <c r="T216" s="18">
        <v>0.88800000000000001</v>
      </c>
      <c r="U216" s="18">
        <v>255</v>
      </c>
      <c r="V216" s="18">
        <v>255</v>
      </c>
      <c r="W216" s="18">
        <v>0.1051</v>
      </c>
      <c r="X216" s="18">
        <v>0.41</v>
      </c>
      <c r="Y216" s="18">
        <v>0.7</v>
      </c>
      <c r="Z216" s="18">
        <v>0.8</v>
      </c>
      <c r="AA216" s="18">
        <v>1.22</v>
      </c>
      <c r="AB216" s="18"/>
      <c r="AC216" s="18"/>
      <c r="AD216" s="18"/>
      <c r="AE216" s="18"/>
      <c r="AF216" s="18"/>
      <c r="AG216" s="18"/>
      <c r="AH216" s="18"/>
      <c r="AI216" s="18"/>
      <c r="AJ216" s="18"/>
      <c r="AK216" s="18"/>
      <c r="AL216" s="18"/>
      <c r="AM216" s="18" t="s">
        <v>51</v>
      </c>
      <c r="AN216" s="18" t="s">
        <v>51</v>
      </c>
      <c r="AO216" s="18" t="s">
        <v>562</v>
      </c>
      <c r="AP216" s="18">
        <v>0.22</v>
      </c>
      <c r="AQ216" s="18"/>
      <c r="AR216" s="18"/>
      <c r="AS216" s="18"/>
      <c r="AT216" s="18"/>
      <c r="AU216" s="18"/>
      <c r="AV216" s="18">
        <v>35.33</v>
      </c>
      <c r="AW216" s="18">
        <v>9.94</v>
      </c>
      <c r="AX216" s="18">
        <v>0.94</v>
      </c>
      <c r="AY216" s="18"/>
      <c r="AZ216" s="18"/>
      <c r="BA216" s="18"/>
      <c r="BB216" s="18"/>
      <c r="BC216" s="18"/>
      <c r="BD216" s="18"/>
      <c r="BE216" s="18"/>
      <c r="BF216" s="18"/>
      <c r="BG216" s="18"/>
      <c r="BH216" s="18"/>
      <c r="BI216" s="18"/>
      <c r="BJ216" s="18"/>
      <c r="BK216" s="18"/>
      <c r="BL216" s="18"/>
      <c r="BM216" s="18"/>
    </row>
    <row r="217" spans="1:65" x14ac:dyDescent="0.25">
      <c r="A217" s="18"/>
      <c r="B217" s="18"/>
      <c r="C217" s="18" t="s">
        <v>393</v>
      </c>
      <c r="D217" s="18"/>
      <c r="E217" s="18"/>
      <c r="F217" s="18">
        <v>411</v>
      </c>
      <c r="G217" s="18">
        <v>3</v>
      </c>
      <c r="H217" s="18">
        <v>325</v>
      </c>
      <c r="I217" s="18">
        <v>411</v>
      </c>
      <c r="J217" s="18">
        <v>3</v>
      </c>
      <c r="K217" s="18">
        <v>2.802</v>
      </c>
      <c r="L217" s="18">
        <v>255</v>
      </c>
      <c r="M217" s="18">
        <v>255</v>
      </c>
      <c r="N217" s="18">
        <v>255</v>
      </c>
      <c r="O217" s="18">
        <v>10.359</v>
      </c>
      <c r="P217" s="18">
        <v>4.9649999999999999</v>
      </c>
      <c r="Q217" s="18">
        <v>0.30299999999999999</v>
      </c>
      <c r="R217" s="18">
        <v>6.8689999999999998</v>
      </c>
      <c r="S217" s="18">
        <v>0.14599999999999999</v>
      </c>
      <c r="T217" s="18">
        <v>0.97399999999999998</v>
      </c>
      <c r="U217" s="18">
        <v>255</v>
      </c>
      <c r="V217" s="18">
        <v>255</v>
      </c>
      <c r="W217" s="18">
        <v>1.95E-2</v>
      </c>
      <c r="X217" s="18">
        <v>0.44</v>
      </c>
      <c r="Y217" s="18">
        <v>0.65</v>
      </c>
      <c r="Z217" s="18">
        <v>0.49</v>
      </c>
      <c r="AA217" s="18">
        <v>0.19</v>
      </c>
      <c r="AB217" s="18">
        <v>0.03</v>
      </c>
      <c r="AC217" s="18">
        <v>0.11</v>
      </c>
      <c r="AD217" s="18"/>
      <c r="AE217" s="18"/>
      <c r="AF217" s="18"/>
      <c r="AG217" s="18"/>
      <c r="AH217" s="18"/>
      <c r="AI217" s="18"/>
      <c r="AJ217" s="18"/>
      <c r="AK217" s="18"/>
      <c r="AL217" s="18"/>
      <c r="AM217" s="18" t="s">
        <v>51</v>
      </c>
      <c r="AN217" s="18" t="s">
        <v>51</v>
      </c>
      <c r="AO217" s="18" t="s">
        <v>562</v>
      </c>
      <c r="AP217" s="18">
        <v>0.12</v>
      </c>
      <c r="AQ217" s="18"/>
      <c r="AR217" s="18"/>
      <c r="AS217" s="18"/>
      <c r="AT217" s="18"/>
      <c r="AU217" s="18"/>
      <c r="AV217" s="18">
        <v>30.07</v>
      </c>
      <c r="AW217" s="18">
        <v>6.67</v>
      </c>
      <c r="AX217" s="18">
        <v>0.72</v>
      </c>
      <c r="AY217" s="18"/>
      <c r="AZ217" s="18"/>
      <c r="BA217" s="18"/>
      <c r="BB217" s="18"/>
      <c r="BC217" s="18"/>
      <c r="BD217" s="18"/>
      <c r="BE217" s="18"/>
      <c r="BF217" s="18"/>
      <c r="BG217" s="18"/>
      <c r="BH217" s="18"/>
      <c r="BI217" s="18"/>
      <c r="BJ217" s="18"/>
      <c r="BK217" s="18"/>
      <c r="BL217" s="18"/>
      <c r="BM217" s="18"/>
    </row>
    <row r="218" spans="1:65" x14ac:dyDescent="0.25">
      <c r="A218" s="18"/>
      <c r="B218" s="18"/>
      <c r="C218" s="18" t="s">
        <v>393</v>
      </c>
      <c r="D218" s="18"/>
      <c r="E218" s="18"/>
      <c r="F218" s="18">
        <v>412</v>
      </c>
      <c r="G218" s="18">
        <v>3</v>
      </c>
      <c r="H218" s="18">
        <v>326</v>
      </c>
      <c r="I218" s="18">
        <v>412</v>
      </c>
      <c r="J218" s="18">
        <v>4</v>
      </c>
      <c r="K218" s="18">
        <v>3.008</v>
      </c>
      <c r="L218" s="18">
        <v>255</v>
      </c>
      <c r="M218" s="18">
        <v>255</v>
      </c>
      <c r="N218" s="18">
        <v>255</v>
      </c>
      <c r="O218" s="18">
        <v>12.718999999999999</v>
      </c>
      <c r="P218" s="18">
        <v>4.9870000000000001</v>
      </c>
      <c r="Q218" s="18">
        <v>0.27200000000000002</v>
      </c>
      <c r="R218" s="18">
        <v>6.4690000000000003</v>
      </c>
      <c r="S218" s="18">
        <v>0.155</v>
      </c>
      <c r="T218" s="18">
        <v>0.95299999999999996</v>
      </c>
      <c r="U218" s="18">
        <v>255</v>
      </c>
      <c r="V218" s="18">
        <v>255</v>
      </c>
      <c r="W218" s="18">
        <v>1.9300000000000001E-2</v>
      </c>
      <c r="X218" s="18">
        <v>0.64</v>
      </c>
      <c r="Y218" s="18">
        <v>0.81</v>
      </c>
      <c r="Z218" s="18">
        <v>1.21</v>
      </c>
      <c r="AA218" s="18">
        <v>0.21</v>
      </c>
      <c r="AB218" s="18">
        <v>7.7000000000000002E-3</v>
      </c>
      <c r="AC218" s="18">
        <v>4.4699999999999997E-2</v>
      </c>
      <c r="AD218" s="18"/>
      <c r="AE218" s="18"/>
      <c r="AF218" s="18"/>
      <c r="AG218" s="18"/>
      <c r="AH218" s="18"/>
      <c r="AI218" s="18"/>
      <c r="AJ218" s="18"/>
      <c r="AK218" s="18"/>
      <c r="AL218" s="18"/>
      <c r="AM218" s="18" t="s">
        <v>51</v>
      </c>
      <c r="AN218" s="18" t="s">
        <v>51</v>
      </c>
      <c r="AO218" s="18" t="s">
        <v>562</v>
      </c>
      <c r="AP218" s="18">
        <v>0.14000000000000001</v>
      </c>
      <c r="AQ218" s="18"/>
      <c r="AR218" s="18"/>
      <c r="AS218" s="18"/>
      <c r="AT218" s="18"/>
      <c r="AU218" s="18"/>
      <c r="AV218" s="18">
        <v>31.27</v>
      </c>
      <c r="AW218" s="18">
        <v>6.94</v>
      </c>
      <c r="AX218" s="18">
        <v>0.92</v>
      </c>
      <c r="AY218" s="18"/>
      <c r="AZ218" s="18"/>
      <c r="BA218" s="18"/>
      <c r="BB218" s="18"/>
      <c r="BC218" s="18"/>
      <c r="BD218" s="18"/>
      <c r="BE218" s="18"/>
      <c r="BF218" s="18"/>
      <c r="BG218" s="18"/>
      <c r="BH218" s="18"/>
      <c r="BI218" s="18"/>
      <c r="BJ218" s="18"/>
      <c r="BK218" s="18"/>
      <c r="BL218" s="18"/>
      <c r="BM218" s="18"/>
    </row>
    <row r="219" spans="1:65" x14ac:dyDescent="0.25">
      <c r="A219" s="18"/>
      <c r="B219" s="18"/>
      <c r="C219" s="18" t="s">
        <v>393</v>
      </c>
      <c r="D219" s="18"/>
      <c r="E219" s="18"/>
      <c r="F219" s="18">
        <v>413</v>
      </c>
      <c r="G219" s="18">
        <v>3</v>
      </c>
      <c r="H219" s="18">
        <v>327</v>
      </c>
      <c r="I219" s="18">
        <v>413</v>
      </c>
      <c r="J219" s="18">
        <v>5</v>
      </c>
      <c r="K219" s="18">
        <v>17.155000000000001</v>
      </c>
      <c r="L219" s="18">
        <v>255</v>
      </c>
      <c r="M219" s="18">
        <v>255</v>
      </c>
      <c r="N219" s="18">
        <v>255</v>
      </c>
      <c r="O219" s="18">
        <v>17.405000000000001</v>
      </c>
      <c r="P219" s="18">
        <v>5.125</v>
      </c>
      <c r="Q219" s="18">
        <v>0.749</v>
      </c>
      <c r="R219" s="18">
        <v>1.605</v>
      </c>
      <c r="S219" s="18">
        <v>0.623</v>
      </c>
      <c r="T219" s="18">
        <v>0.98899999999999999</v>
      </c>
      <c r="U219" s="18">
        <v>255</v>
      </c>
      <c r="V219" s="18">
        <v>255</v>
      </c>
      <c r="W219" s="18">
        <v>0.21629999999999999</v>
      </c>
      <c r="X219" s="18">
        <v>1.03</v>
      </c>
      <c r="Y219" s="18">
        <v>1.42</v>
      </c>
      <c r="Z219" s="18">
        <v>1.7</v>
      </c>
      <c r="AA219" s="18">
        <v>1.88</v>
      </c>
      <c r="AB219" s="18">
        <v>0.1</v>
      </c>
      <c r="AC219" s="18">
        <v>6.2E-2</v>
      </c>
      <c r="AD219" s="18"/>
      <c r="AE219" s="18"/>
      <c r="AF219" s="18"/>
      <c r="AG219" s="18"/>
      <c r="AH219" s="18"/>
      <c r="AI219" s="18"/>
      <c r="AJ219" s="18"/>
      <c r="AK219" s="18"/>
      <c r="AL219" s="18"/>
      <c r="AM219" s="18" t="s">
        <v>51</v>
      </c>
      <c r="AN219" s="18" t="s">
        <v>51</v>
      </c>
      <c r="AO219" s="18" t="s">
        <v>562</v>
      </c>
      <c r="AP219" s="18">
        <v>0.42</v>
      </c>
      <c r="AQ219" s="18">
        <v>1</v>
      </c>
      <c r="AR219" s="18">
        <v>0.02</v>
      </c>
      <c r="AS219" s="18"/>
      <c r="AT219" s="18"/>
      <c r="AU219" s="18"/>
      <c r="AV219" s="18">
        <v>16.77</v>
      </c>
      <c r="AW219" s="18">
        <v>20.6</v>
      </c>
      <c r="AX219" s="18">
        <v>1.53</v>
      </c>
      <c r="AY219" s="18"/>
      <c r="AZ219" s="18"/>
      <c r="BA219" s="18"/>
      <c r="BB219" s="18"/>
      <c r="BC219" s="18"/>
      <c r="BD219" s="18"/>
      <c r="BE219" s="18"/>
      <c r="BF219" s="18"/>
      <c r="BG219" s="18"/>
      <c r="BH219" s="18"/>
      <c r="BI219" s="18"/>
      <c r="BJ219" s="18"/>
      <c r="BK219" s="18"/>
      <c r="BL219" s="18"/>
      <c r="BM219" s="18"/>
    </row>
    <row r="220" spans="1:65" x14ac:dyDescent="0.25">
      <c r="A220" s="18"/>
      <c r="B220" s="18"/>
      <c r="C220" s="18" t="s">
        <v>393</v>
      </c>
      <c r="D220" s="18"/>
      <c r="E220" s="18"/>
      <c r="F220" s="18">
        <v>414</v>
      </c>
      <c r="G220" s="18">
        <v>3</v>
      </c>
      <c r="H220" s="18">
        <v>328</v>
      </c>
      <c r="I220" s="18">
        <v>414</v>
      </c>
      <c r="J220" s="18">
        <v>6</v>
      </c>
      <c r="K220" s="18">
        <v>6.016</v>
      </c>
      <c r="L220" s="18">
        <v>255</v>
      </c>
      <c r="M220" s="18">
        <v>255</v>
      </c>
      <c r="N220" s="18">
        <v>255</v>
      </c>
      <c r="O220" s="18">
        <v>11.103999999999999</v>
      </c>
      <c r="P220" s="18">
        <v>13.231</v>
      </c>
      <c r="Q220" s="18">
        <v>0.624</v>
      </c>
      <c r="R220" s="18">
        <v>2.0379999999999998</v>
      </c>
      <c r="S220" s="18">
        <v>0.49099999999999999</v>
      </c>
      <c r="T220" s="18">
        <v>0.97799999999999998</v>
      </c>
      <c r="U220" s="18">
        <v>255</v>
      </c>
      <c r="V220" s="18">
        <v>255</v>
      </c>
      <c r="W220" s="18">
        <v>5.6300000000000003E-2</v>
      </c>
      <c r="X220" s="18">
        <v>0.95</v>
      </c>
      <c r="Y220" s="18">
        <v>1.1100000000000001</v>
      </c>
      <c r="Z220" s="18">
        <v>1</v>
      </c>
      <c r="AA220" s="18">
        <v>0.53</v>
      </c>
      <c r="AB220" s="18">
        <v>1.52E-2</v>
      </c>
      <c r="AC220" s="18">
        <v>3.5999999999999997E-2</v>
      </c>
      <c r="AD220" s="18"/>
      <c r="AE220" s="18"/>
      <c r="AF220" s="18"/>
      <c r="AG220" s="18"/>
      <c r="AH220" s="18"/>
      <c r="AI220" s="18"/>
      <c r="AJ220" s="18"/>
      <c r="AK220" s="18"/>
      <c r="AL220" s="18"/>
      <c r="AM220" s="18" t="s">
        <v>51</v>
      </c>
      <c r="AN220" s="18" t="s">
        <v>51</v>
      </c>
      <c r="AO220" s="18" t="s">
        <v>562</v>
      </c>
      <c r="AP220" s="18">
        <v>0.36</v>
      </c>
      <c r="AQ220" s="18"/>
      <c r="AR220" s="18"/>
      <c r="AS220" s="18"/>
      <c r="AT220" s="18"/>
      <c r="AU220" s="18"/>
      <c r="AV220" s="18">
        <v>16.25</v>
      </c>
      <c r="AW220" s="18">
        <v>27.54</v>
      </c>
      <c r="AX220" s="18">
        <v>0.97</v>
      </c>
      <c r="AY220" s="18"/>
      <c r="AZ220" s="18"/>
      <c r="BA220" s="18"/>
      <c r="BB220" s="18"/>
      <c r="BC220" s="18"/>
      <c r="BD220" s="18"/>
      <c r="BE220" s="18"/>
      <c r="BF220" s="18"/>
      <c r="BG220" s="18"/>
      <c r="BH220" s="18"/>
      <c r="BI220" s="18"/>
      <c r="BJ220" s="18"/>
      <c r="BK220" s="18"/>
      <c r="BL220" s="18"/>
      <c r="BM220" s="18"/>
    </row>
    <row r="221" spans="1:65" x14ac:dyDescent="0.25">
      <c r="A221" s="18"/>
      <c r="B221" s="18"/>
      <c r="C221" s="18" t="s">
        <v>393</v>
      </c>
      <c r="D221" s="18"/>
      <c r="E221" s="18"/>
      <c r="F221" s="18">
        <v>415</v>
      </c>
      <c r="G221" s="18">
        <v>3</v>
      </c>
      <c r="H221" s="18">
        <v>329</v>
      </c>
      <c r="I221" s="18">
        <v>415</v>
      </c>
      <c r="J221" s="18">
        <v>13</v>
      </c>
      <c r="K221" s="18">
        <v>0.58899999999999997</v>
      </c>
      <c r="L221" s="18">
        <v>255</v>
      </c>
      <c r="M221" s="18">
        <v>255</v>
      </c>
      <c r="N221" s="18">
        <v>255</v>
      </c>
      <c r="O221" s="18">
        <v>14.037000000000001</v>
      </c>
      <c r="P221" s="18">
        <v>5.35</v>
      </c>
      <c r="Q221" s="18">
        <v>0.40600000000000003</v>
      </c>
      <c r="R221" s="18">
        <v>2.0499999999999998</v>
      </c>
      <c r="S221" s="18">
        <v>0.48799999999999999</v>
      </c>
      <c r="T221" s="18">
        <v>0.76300000000000001</v>
      </c>
      <c r="U221" s="18">
        <v>255</v>
      </c>
      <c r="V221" s="18">
        <v>255</v>
      </c>
      <c r="W221" s="18">
        <v>1.4500000000000001E-2</v>
      </c>
      <c r="X221" s="18">
        <v>0.19</v>
      </c>
      <c r="Y221" s="18">
        <v>0.36</v>
      </c>
      <c r="Z221" s="18">
        <v>0.41</v>
      </c>
      <c r="AA221" s="18" t="s">
        <v>806</v>
      </c>
      <c r="AB221" s="18"/>
      <c r="AC221" s="18"/>
      <c r="AD221" s="18"/>
      <c r="AE221" s="18"/>
      <c r="AF221" s="18"/>
      <c r="AG221" s="18"/>
      <c r="AH221" s="18"/>
      <c r="AI221" s="18"/>
      <c r="AJ221" s="18"/>
      <c r="AK221" s="18"/>
      <c r="AL221" s="18"/>
      <c r="AM221" s="18" t="s">
        <v>51</v>
      </c>
      <c r="AN221" s="18" t="s">
        <v>51</v>
      </c>
      <c r="AO221" s="18" t="s">
        <v>572</v>
      </c>
      <c r="AP221" s="18">
        <v>0.08</v>
      </c>
      <c r="AQ221" s="18"/>
      <c r="AR221" s="18"/>
      <c r="AS221" s="18"/>
      <c r="AT221" s="18"/>
      <c r="AU221" s="18" t="s">
        <v>574</v>
      </c>
      <c r="AV221" s="18">
        <v>12.15</v>
      </c>
      <c r="AW221" s="18">
        <v>4.3099999999999996</v>
      </c>
      <c r="AX221" s="18">
        <v>0.34</v>
      </c>
      <c r="AY221" s="18"/>
      <c r="AZ221" s="18"/>
      <c r="BA221" s="18"/>
      <c r="BB221" s="18"/>
      <c r="BC221" s="18"/>
      <c r="BD221" s="18"/>
      <c r="BE221" s="18"/>
      <c r="BF221" s="18"/>
      <c r="BG221" s="18"/>
      <c r="BH221" s="18"/>
      <c r="BI221" s="18"/>
      <c r="BJ221" s="18"/>
      <c r="BK221" s="18"/>
      <c r="BL221" s="18"/>
      <c r="BM221" s="18"/>
    </row>
    <row r="222" spans="1:65" x14ac:dyDescent="0.25">
      <c r="A222" s="18"/>
      <c r="B222" s="18"/>
      <c r="C222" s="18" t="s">
        <v>393</v>
      </c>
      <c r="D222" s="18"/>
      <c r="E222" s="18"/>
      <c r="F222" s="18">
        <v>416</v>
      </c>
      <c r="G222" s="18">
        <v>3</v>
      </c>
      <c r="H222" s="18">
        <v>330</v>
      </c>
      <c r="I222" s="18">
        <v>416</v>
      </c>
      <c r="J222" s="18">
        <v>7</v>
      </c>
      <c r="K222" s="18">
        <v>10.148999999999999</v>
      </c>
      <c r="L222" s="18">
        <v>255</v>
      </c>
      <c r="M222" s="18">
        <v>255</v>
      </c>
      <c r="N222" s="18">
        <v>255</v>
      </c>
      <c r="O222" s="18">
        <v>14.791</v>
      </c>
      <c r="P222" s="18">
        <v>13.231</v>
      </c>
      <c r="Q222" s="18">
        <v>0.66900000000000004</v>
      </c>
      <c r="R222" s="18">
        <v>1.94</v>
      </c>
      <c r="S222" s="18">
        <v>0.51500000000000001</v>
      </c>
      <c r="T222" s="18">
        <v>0.98799999999999999</v>
      </c>
      <c r="U222" s="18">
        <v>255</v>
      </c>
      <c r="V222" s="18">
        <v>255</v>
      </c>
      <c r="W222" s="18">
        <v>0.18859999999999999</v>
      </c>
      <c r="X222" s="18">
        <v>0.74</v>
      </c>
      <c r="Y222" s="18">
        <v>0.99</v>
      </c>
      <c r="Z222" s="18">
        <v>1.1399999999999999</v>
      </c>
      <c r="AA222" s="18">
        <v>0.86</v>
      </c>
      <c r="AB222" s="18">
        <v>9.1999999999999998E-3</v>
      </c>
      <c r="AC222" s="18">
        <v>2.2599999999999999E-2</v>
      </c>
      <c r="AD222" s="18"/>
      <c r="AE222" s="18"/>
      <c r="AF222" s="18"/>
      <c r="AG222" s="18"/>
      <c r="AH222" s="18"/>
      <c r="AI222" s="18"/>
      <c r="AJ222" s="18"/>
      <c r="AK222" s="18"/>
      <c r="AL222" s="18"/>
      <c r="AM222" s="18" t="s">
        <v>51</v>
      </c>
      <c r="AN222" s="18" t="s">
        <v>46</v>
      </c>
      <c r="AO222" s="18" t="s">
        <v>562</v>
      </c>
      <c r="AP222" s="18">
        <v>0.12</v>
      </c>
      <c r="AQ222" s="18"/>
      <c r="AR222" s="18"/>
      <c r="AS222" s="18"/>
      <c r="AT222" s="18"/>
      <c r="AU222" s="18"/>
      <c r="AV222" s="18">
        <v>9.5</v>
      </c>
      <c r="AW222" s="18">
        <v>14.17</v>
      </c>
      <c r="AX222" s="18">
        <v>0.78</v>
      </c>
      <c r="AY222" s="18"/>
      <c r="AZ222" s="18"/>
      <c r="BA222" s="18"/>
      <c r="BB222" s="18"/>
      <c r="BC222" s="18"/>
      <c r="BD222" s="18"/>
      <c r="BE222" s="18"/>
      <c r="BF222" s="18"/>
      <c r="BG222" s="18"/>
      <c r="BH222" s="18"/>
      <c r="BI222" s="18"/>
      <c r="BJ222" s="18"/>
      <c r="BK222" s="18"/>
      <c r="BL222" s="18"/>
      <c r="BM222" s="18"/>
    </row>
    <row r="223" spans="1:65" x14ac:dyDescent="0.25">
      <c r="A223" s="18"/>
      <c r="B223" s="18"/>
      <c r="C223" s="18" t="s">
        <v>393</v>
      </c>
      <c r="D223" s="18"/>
      <c r="E223" s="18"/>
      <c r="F223" s="18">
        <v>417</v>
      </c>
      <c r="G223" s="18">
        <v>3</v>
      </c>
      <c r="H223" s="18">
        <v>331</v>
      </c>
      <c r="I223" s="18">
        <v>417</v>
      </c>
      <c r="J223" s="18">
        <v>14</v>
      </c>
      <c r="K223" s="18">
        <v>0.39500000000000002</v>
      </c>
      <c r="L223" s="18">
        <v>255</v>
      </c>
      <c r="M223" s="18">
        <v>255</v>
      </c>
      <c r="N223" s="18">
        <v>255</v>
      </c>
      <c r="O223" s="18">
        <v>16.786999999999999</v>
      </c>
      <c r="P223" s="18">
        <v>5.57</v>
      </c>
      <c r="Q223" s="18">
        <v>0.4</v>
      </c>
      <c r="R223" s="18">
        <v>2.2330000000000001</v>
      </c>
      <c r="S223" s="18">
        <v>0.44800000000000001</v>
      </c>
      <c r="T223" s="18">
        <v>0.77100000000000002</v>
      </c>
      <c r="U223" s="18">
        <v>255</v>
      </c>
      <c r="V223" s="18">
        <v>255</v>
      </c>
      <c r="W223" s="18">
        <v>1.47E-2</v>
      </c>
      <c r="X223" s="18">
        <v>0.18</v>
      </c>
      <c r="Y223" s="18">
        <v>0.21</v>
      </c>
      <c r="Z223" s="18">
        <v>0.27</v>
      </c>
      <c r="AA223" s="18" t="s">
        <v>807</v>
      </c>
      <c r="AB223" s="18"/>
      <c r="AC223" s="18"/>
      <c r="AD223" s="18"/>
      <c r="AE223" s="18"/>
      <c r="AF223" s="18"/>
      <c r="AG223" s="18"/>
      <c r="AH223" s="18"/>
      <c r="AI223" s="18"/>
      <c r="AJ223" s="18"/>
      <c r="AK223" s="18"/>
      <c r="AL223" s="18"/>
      <c r="AM223" s="18" t="s">
        <v>51</v>
      </c>
      <c r="AN223" s="18" t="s">
        <v>51</v>
      </c>
      <c r="AO223" s="18" t="s">
        <v>575</v>
      </c>
      <c r="AP223" s="18">
        <v>0.03</v>
      </c>
      <c r="AQ223" s="18"/>
      <c r="AR223" s="18"/>
      <c r="AS223" s="18"/>
      <c r="AT223" s="18"/>
      <c r="AU223" s="18" t="s">
        <v>576</v>
      </c>
      <c r="AV223" s="18">
        <v>9.82</v>
      </c>
      <c r="AW223" s="18">
        <v>4.08</v>
      </c>
      <c r="AX223" s="18">
        <v>0.36</v>
      </c>
      <c r="AY223" s="18"/>
      <c r="AZ223" s="18"/>
      <c r="BA223" s="18"/>
      <c r="BB223" s="18"/>
      <c r="BC223" s="18"/>
      <c r="BD223" s="18"/>
      <c r="BE223" s="18"/>
      <c r="BF223" s="18"/>
      <c r="BG223" s="18"/>
      <c r="BH223" s="18"/>
      <c r="BI223" s="18"/>
      <c r="BJ223" s="18"/>
      <c r="BK223" s="18"/>
      <c r="BL223" s="18"/>
      <c r="BM223" s="18"/>
    </row>
    <row r="224" spans="1:65" x14ac:dyDescent="0.25">
      <c r="A224" s="18"/>
      <c r="B224" s="18"/>
      <c r="C224" s="18" t="s">
        <v>393</v>
      </c>
      <c r="D224" s="18"/>
      <c r="E224" s="18"/>
      <c r="F224" s="18">
        <v>418</v>
      </c>
      <c r="G224" s="18">
        <v>3</v>
      </c>
      <c r="H224" s="18">
        <v>332</v>
      </c>
      <c r="I224" s="18">
        <v>418</v>
      </c>
      <c r="J224" s="18">
        <v>8</v>
      </c>
      <c r="K224" s="18">
        <v>0.89900000000000002</v>
      </c>
      <c r="L224" s="18">
        <v>255</v>
      </c>
      <c r="M224" s="18">
        <v>255</v>
      </c>
      <c r="N224" s="18">
        <v>255</v>
      </c>
      <c r="O224" s="18">
        <v>18.433</v>
      </c>
      <c r="P224" s="18">
        <v>12.624000000000001</v>
      </c>
      <c r="Q224" s="18">
        <v>0.41699999999999998</v>
      </c>
      <c r="R224" s="18">
        <v>1.403</v>
      </c>
      <c r="S224" s="18">
        <v>0.71299999999999997</v>
      </c>
      <c r="T224" s="18">
        <v>0.92900000000000005</v>
      </c>
      <c r="U224" s="18">
        <v>255</v>
      </c>
      <c r="V224" s="18">
        <v>255</v>
      </c>
      <c r="W224" s="18">
        <v>2E-3</v>
      </c>
      <c r="X224" s="18">
        <v>0.28000000000000003</v>
      </c>
      <c r="Y224" s="18">
        <v>0.35</v>
      </c>
      <c r="Z224" s="18">
        <v>0.36</v>
      </c>
      <c r="AA224" s="18">
        <v>0.01</v>
      </c>
      <c r="AB224" s="18"/>
      <c r="AC224" s="18"/>
      <c r="AD224" s="18"/>
      <c r="AE224" s="18"/>
      <c r="AF224" s="18"/>
      <c r="AG224" s="18"/>
      <c r="AH224" s="18"/>
      <c r="AI224" s="18"/>
      <c r="AJ224" s="18"/>
      <c r="AK224" s="18"/>
      <c r="AL224" s="18"/>
      <c r="AM224" s="18" t="s">
        <v>51</v>
      </c>
      <c r="AN224" s="18" t="s">
        <v>51</v>
      </c>
      <c r="AO224" s="18" t="s">
        <v>550</v>
      </c>
      <c r="AP224" s="18">
        <v>0.02</v>
      </c>
      <c r="AQ224" s="18"/>
      <c r="AR224" s="18"/>
      <c r="AS224" s="18"/>
      <c r="AT224" s="18"/>
      <c r="AU224" s="18"/>
      <c r="AV224" s="18">
        <v>7.84</v>
      </c>
      <c r="AW224" s="18">
        <v>8.82</v>
      </c>
      <c r="AX224" s="18">
        <v>0.48</v>
      </c>
      <c r="AY224" s="18"/>
      <c r="AZ224" s="18"/>
      <c r="BA224" s="18"/>
      <c r="BB224" s="18"/>
      <c r="BC224" s="18"/>
      <c r="BD224" s="18"/>
      <c r="BE224" s="18"/>
      <c r="BF224" s="18"/>
      <c r="BG224" s="18"/>
      <c r="BH224" s="18"/>
      <c r="BI224" s="18"/>
      <c r="BJ224" s="18"/>
      <c r="BK224" s="18"/>
      <c r="BL224" s="18"/>
      <c r="BM224" s="18"/>
    </row>
    <row r="225" spans="1:65" x14ac:dyDescent="0.25">
      <c r="A225" s="25"/>
      <c r="B225" s="25"/>
      <c r="C225" s="25" t="s">
        <v>414</v>
      </c>
      <c r="D225" s="25"/>
      <c r="E225" s="25"/>
      <c r="F225" s="25"/>
      <c r="G225" s="25">
        <v>8</v>
      </c>
      <c r="H225" s="25">
        <v>300</v>
      </c>
      <c r="I225" s="25"/>
      <c r="J225" s="25">
        <v>2</v>
      </c>
      <c r="K225" s="25">
        <v>2.2949999999999999</v>
      </c>
      <c r="L225" s="25">
        <v>255</v>
      </c>
      <c r="M225" s="25">
        <v>255</v>
      </c>
      <c r="N225" s="25">
        <v>255</v>
      </c>
      <c r="O225" s="25">
        <v>10.39</v>
      </c>
      <c r="P225" s="25">
        <v>4.6280000000000001</v>
      </c>
      <c r="Q225" s="25">
        <v>0.27</v>
      </c>
      <c r="R225" s="25">
        <v>7.2210000000000001</v>
      </c>
      <c r="S225" s="25">
        <v>0.13800000000000001</v>
      </c>
      <c r="T225" s="25">
        <v>0.86199999999999999</v>
      </c>
      <c r="U225" s="25">
        <v>255</v>
      </c>
      <c r="V225" s="25">
        <v>255</v>
      </c>
      <c r="W225" s="25"/>
      <c r="X225" s="25">
        <v>0.51</v>
      </c>
      <c r="Y225" s="25">
        <v>0.92</v>
      </c>
      <c r="Z225" s="25">
        <v>1.05</v>
      </c>
      <c r="AA225" s="25">
        <v>0.18</v>
      </c>
      <c r="AB225" s="25">
        <v>1.2800000000000001E-2</v>
      </c>
      <c r="AC225" s="25">
        <v>1.32E-2</v>
      </c>
      <c r="AD225" s="25"/>
      <c r="AE225" s="25"/>
      <c r="AF225" s="25"/>
      <c r="AG225" s="25"/>
      <c r="AH225" s="25"/>
      <c r="AI225" s="25"/>
      <c r="AJ225" s="25"/>
      <c r="AK225" s="25"/>
      <c r="AL225" s="25"/>
      <c r="AM225" s="25" t="s">
        <v>51</v>
      </c>
      <c r="AN225" s="25" t="s">
        <v>51</v>
      </c>
      <c r="AO225" s="25" t="s">
        <v>550</v>
      </c>
      <c r="AP225" s="25">
        <v>0.13</v>
      </c>
      <c r="AQ225" s="25"/>
      <c r="AR225" s="25"/>
      <c r="AS225" s="25"/>
      <c r="AT225" s="25"/>
      <c r="AU225" s="25"/>
      <c r="AV225" s="25">
        <v>33.81</v>
      </c>
      <c r="AW225" s="25">
        <v>5.55</v>
      </c>
      <c r="AX225" s="25">
        <v>0.77</v>
      </c>
      <c r="AY225" s="25"/>
      <c r="AZ225" s="25"/>
      <c r="BA225" s="25"/>
      <c r="BB225" s="25"/>
      <c r="BC225" s="25"/>
      <c r="BD225" s="25"/>
      <c r="BE225" s="25"/>
      <c r="BF225" s="25"/>
      <c r="BG225" s="25"/>
      <c r="BH225" s="25"/>
      <c r="BI225" s="25"/>
      <c r="BJ225" s="25"/>
      <c r="BK225" s="25"/>
      <c r="BL225" s="25"/>
      <c r="BM225" s="25"/>
    </row>
    <row r="226" spans="1:65" x14ac:dyDescent="0.25">
      <c r="C226" t="s">
        <v>414</v>
      </c>
      <c r="G226">
        <v>8</v>
      </c>
      <c r="H226">
        <v>301</v>
      </c>
      <c r="AC226" s="14"/>
      <c r="AD226" s="14"/>
      <c r="BC226" s="14"/>
      <c r="BD226" s="14"/>
      <c r="BE226" s="14"/>
      <c r="BF226" s="14"/>
      <c r="BG226" s="14"/>
      <c r="BH226" s="14"/>
      <c r="BI226" s="14"/>
      <c r="BJ226" s="14"/>
      <c r="BK226" s="14"/>
      <c r="BL226" s="14"/>
      <c r="BM226" s="14"/>
    </row>
    <row r="227" spans="1:65" x14ac:dyDescent="0.25">
      <c r="C227" t="s">
        <v>414</v>
      </c>
      <c r="G227">
        <v>8</v>
      </c>
      <c r="H227">
        <v>302</v>
      </c>
      <c r="J227">
        <v>1</v>
      </c>
      <c r="K227">
        <v>2.7789999999999999</v>
      </c>
      <c r="L227">
        <v>255</v>
      </c>
      <c r="M227">
        <v>255</v>
      </c>
      <c r="N227">
        <v>255</v>
      </c>
      <c r="O227">
        <v>5.5949999999999998</v>
      </c>
      <c r="P227">
        <v>4.5730000000000004</v>
      </c>
      <c r="Q227">
        <v>0.252</v>
      </c>
      <c r="R227">
        <v>6.7249999999999996</v>
      </c>
      <c r="S227">
        <v>0.14899999999999999</v>
      </c>
      <c r="T227">
        <v>0.92300000000000004</v>
      </c>
      <c r="U227">
        <v>255</v>
      </c>
      <c r="V227">
        <v>255</v>
      </c>
      <c r="W227">
        <v>2.24E-2</v>
      </c>
      <c r="X227">
        <v>0.48</v>
      </c>
      <c r="Y227">
        <v>0.73</v>
      </c>
      <c r="Z227">
        <v>0.87</v>
      </c>
      <c r="AA227">
        <v>0.2</v>
      </c>
      <c r="AB227">
        <v>1.0999999999999999E-2</v>
      </c>
      <c r="AC227">
        <v>5.4000000000000003E-3</v>
      </c>
      <c r="AD227" s="14"/>
      <c r="AM227" t="s">
        <v>51</v>
      </c>
      <c r="AN227" t="s">
        <v>51</v>
      </c>
      <c r="AO227" t="s">
        <v>550</v>
      </c>
      <c r="AP227">
        <v>0.06</v>
      </c>
      <c r="AV227">
        <v>12.44</v>
      </c>
      <c r="AW227">
        <v>7.14</v>
      </c>
      <c r="AX227">
        <v>0.94</v>
      </c>
      <c r="BC227" s="14"/>
      <c r="BD227" s="14"/>
      <c r="BE227" s="14"/>
      <c r="BF227" s="14"/>
      <c r="BG227" s="14"/>
      <c r="BH227" s="14"/>
      <c r="BI227" s="14"/>
      <c r="BJ227" s="14"/>
      <c r="BK227" s="14"/>
      <c r="BL227" s="14"/>
      <c r="BM227" s="14"/>
    </row>
    <row r="228" spans="1:65" x14ac:dyDescent="0.25">
      <c r="C228" t="s">
        <v>414</v>
      </c>
      <c r="G228">
        <v>8</v>
      </c>
      <c r="H228">
        <v>303</v>
      </c>
      <c r="J228">
        <v>2</v>
      </c>
      <c r="K228">
        <v>6.5119999999999996</v>
      </c>
      <c r="L228">
        <v>255</v>
      </c>
      <c r="M228">
        <v>255</v>
      </c>
      <c r="N228">
        <v>255</v>
      </c>
      <c r="O228">
        <v>8.8209999999999997</v>
      </c>
      <c r="P228">
        <v>4.29</v>
      </c>
      <c r="Q228">
        <v>0.53700000000000003</v>
      </c>
      <c r="R228">
        <v>2.0270000000000001</v>
      </c>
      <c r="S228">
        <v>0.49299999999999999</v>
      </c>
      <c r="T228">
        <v>0.93700000000000006</v>
      </c>
      <c r="U228">
        <v>255</v>
      </c>
      <c r="V228">
        <v>255</v>
      </c>
      <c r="W228">
        <v>7.0999999999999994E-2</v>
      </c>
      <c r="X228">
        <v>0.95</v>
      </c>
      <c r="Y228">
        <v>1.17</v>
      </c>
      <c r="Z228">
        <v>1.1499999999999999</v>
      </c>
      <c r="AA228">
        <v>0.65</v>
      </c>
      <c r="AB228">
        <v>1.1299999999999999E-2</v>
      </c>
      <c r="AC228">
        <v>2.1100000000000001E-2</v>
      </c>
      <c r="AD228" s="14"/>
      <c r="AM228" t="s">
        <v>51</v>
      </c>
      <c r="AN228" t="s">
        <v>51</v>
      </c>
      <c r="AO228">
        <v>7</v>
      </c>
      <c r="AP228">
        <v>0.21</v>
      </c>
      <c r="BC228" s="14"/>
      <c r="BD228" s="14"/>
      <c r="BE228" s="14"/>
      <c r="BF228" s="14"/>
      <c r="BG228" s="14"/>
      <c r="BH228" s="14"/>
      <c r="BI228" s="14"/>
      <c r="BJ228" s="14"/>
      <c r="BK228" s="14"/>
      <c r="BL228" s="14"/>
      <c r="BM228" s="14"/>
    </row>
    <row r="229" spans="1:65" x14ac:dyDescent="0.25">
      <c r="C229" t="s">
        <v>414</v>
      </c>
      <c r="G229">
        <v>8</v>
      </c>
      <c r="H229">
        <v>304</v>
      </c>
      <c r="J229">
        <v>3</v>
      </c>
      <c r="K229">
        <v>4.5839999999999996</v>
      </c>
      <c r="L229">
        <v>255</v>
      </c>
      <c r="M229">
        <v>255</v>
      </c>
      <c r="N229">
        <v>255</v>
      </c>
      <c r="O229">
        <v>12.263</v>
      </c>
      <c r="P229">
        <v>3.7789999999999999</v>
      </c>
      <c r="Q229">
        <v>0.67400000000000004</v>
      </c>
      <c r="R229">
        <v>1.7989999999999999</v>
      </c>
      <c r="S229">
        <v>0.55600000000000005</v>
      </c>
      <c r="T229">
        <v>0.97599999999999998</v>
      </c>
      <c r="U229">
        <v>255</v>
      </c>
      <c r="V229">
        <v>255</v>
      </c>
      <c r="W229">
        <v>4.6100000000000002E-2</v>
      </c>
      <c r="X229">
        <v>0.72</v>
      </c>
      <c r="Y229">
        <v>0.86</v>
      </c>
      <c r="Z229">
        <v>0.91</v>
      </c>
      <c r="AA229">
        <v>0.37</v>
      </c>
      <c r="AB229">
        <v>6.4000000000000003E-3</v>
      </c>
      <c r="AC229">
        <v>2.0500000000000001E-2</v>
      </c>
      <c r="AD229" s="14"/>
      <c r="AM229" t="s">
        <v>51</v>
      </c>
      <c r="AN229" t="s">
        <v>46</v>
      </c>
      <c r="AO229" t="s">
        <v>550</v>
      </c>
      <c r="AP229">
        <v>0.16</v>
      </c>
      <c r="BC229" s="14"/>
      <c r="BD229" s="14"/>
      <c r="BE229" s="14"/>
      <c r="BF229" s="14"/>
      <c r="BG229" s="14"/>
      <c r="BH229" s="14"/>
      <c r="BI229" s="14"/>
      <c r="BJ229" s="14"/>
      <c r="BK229" s="14"/>
      <c r="BL229" s="14"/>
      <c r="BM229" s="14"/>
    </row>
    <row r="230" spans="1:65" x14ac:dyDescent="0.25">
      <c r="C230" t="s">
        <v>414</v>
      </c>
      <c r="G230">
        <v>8</v>
      </c>
      <c r="H230">
        <v>305</v>
      </c>
      <c r="J230">
        <v>4</v>
      </c>
      <c r="K230">
        <v>8.8320000000000007</v>
      </c>
      <c r="L230">
        <v>255</v>
      </c>
      <c r="M230">
        <v>255</v>
      </c>
      <c r="N230">
        <v>255</v>
      </c>
      <c r="O230">
        <v>16.16</v>
      </c>
      <c r="P230">
        <v>3.34</v>
      </c>
      <c r="Q230">
        <v>0.68</v>
      </c>
      <c r="R230">
        <v>1.9039999999999999</v>
      </c>
      <c r="S230">
        <v>0.52500000000000002</v>
      </c>
      <c r="T230">
        <v>0.98299999999999998</v>
      </c>
      <c r="U230">
        <v>255</v>
      </c>
      <c r="V230">
        <v>255</v>
      </c>
      <c r="W230">
        <v>0.1012</v>
      </c>
      <c r="X230">
        <v>1</v>
      </c>
      <c r="Y230">
        <v>0.9</v>
      </c>
      <c r="Z230">
        <v>0.78</v>
      </c>
      <c r="AA230">
        <v>0.81</v>
      </c>
      <c r="AB230">
        <v>2.1700000000000001E-2</v>
      </c>
      <c r="AC230">
        <v>2.8000000000000001E-2</v>
      </c>
      <c r="AD230" s="14"/>
      <c r="AM230" t="s">
        <v>51</v>
      </c>
      <c r="AN230" t="s">
        <v>51</v>
      </c>
      <c r="AO230">
        <v>6</v>
      </c>
      <c r="AP230">
        <v>0.22</v>
      </c>
      <c r="BA230" t="s">
        <v>465</v>
      </c>
      <c r="BC230" s="14"/>
      <c r="BD230" s="14"/>
      <c r="BE230" s="14"/>
      <c r="BF230" s="14"/>
      <c r="BG230" s="14"/>
      <c r="BH230" s="14"/>
      <c r="BI230" s="14"/>
      <c r="BJ230" s="14"/>
      <c r="BK230" s="14"/>
      <c r="BL230" s="14"/>
      <c r="BM230" s="14"/>
    </row>
    <row r="231" spans="1:65" x14ac:dyDescent="0.25">
      <c r="C231" t="s">
        <v>414</v>
      </c>
      <c r="G231">
        <v>8</v>
      </c>
      <c r="H231">
        <v>306</v>
      </c>
      <c r="J231">
        <v>5</v>
      </c>
      <c r="K231">
        <v>6.2220000000000004</v>
      </c>
      <c r="L231">
        <v>255</v>
      </c>
      <c r="M231">
        <v>255</v>
      </c>
      <c r="N231">
        <v>255</v>
      </c>
      <c r="O231">
        <v>2.66</v>
      </c>
      <c r="P231">
        <v>10.398999999999999</v>
      </c>
      <c r="Q231">
        <v>0.439</v>
      </c>
      <c r="R231">
        <v>3.3140000000000001</v>
      </c>
      <c r="S231">
        <v>0.30199999999999999</v>
      </c>
      <c r="T231">
        <v>0.95099999999999996</v>
      </c>
      <c r="U231">
        <v>255</v>
      </c>
      <c r="V231">
        <v>255</v>
      </c>
      <c r="W231">
        <v>5.2699999999999997E-2</v>
      </c>
      <c r="X231">
        <v>0.3</v>
      </c>
      <c r="Y231">
        <v>0.33</v>
      </c>
      <c r="Z231">
        <v>0.3</v>
      </c>
      <c r="AA231">
        <v>0.24</v>
      </c>
      <c r="AB231">
        <v>0.86</v>
      </c>
      <c r="AC231">
        <v>3.6799999999999999E-2</v>
      </c>
      <c r="AD231">
        <v>21.84</v>
      </c>
      <c r="AE231">
        <v>7.39</v>
      </c>
      <c r="AF231">
        <v>13.84</v>
      </c>
      <c r="AM231" t="s">
        <v>46</v>
      </c>
      <c r="AN231" t="s">
        <v>51</v>
      </c>
      <c r="AO231" t="s">
        <v>577</v>
      </c>
      <c r="BC231" s="14"/>
      <c r="BD231" s="14"/>
      <c r="BE231" s="14"/>
      <c r="BF231" s="14"/>
      <c r="BG231" s="14"/>
      <c r="BH231" s="14"/>
      <c r="BI231" s="14"/>
      <c r="BJ231" s="14"/>
      <c r="BK231" s="14"/>
      <c r="BL231" s="14"/>
      <c r="BM231" s="14"/>
    </row>
    <row r="232" spans="1:65" x14ac:dyDescent="0.25">
      <c r="C232" t="s">
        <v>414</v>
      </c>
      <c r="G232">
        <v>8</v>
      </c>
      <c r="H232">
        <v>307</v>
      </c>
      <c r="J232">
        <v>6</v>
      </c>
      <c r="K232">
        <v>4.7640000000000002</v>
      </c>
      <c r="L232">
        <v>255</v>
      </c>
      <c r="M232">
        <v>255</v>
      </c>
      <c r="N232">
        <v>255</v>
      </c>
      <c r="O232">
        <v>6.0910000000000002</v>
      </c>
      <c r="P232">
        <v>10.853</v>
      </c>
      <c r="Q232">
        <v>0.47199999999999998</v>
      </c>
      <c r="R232">
        <v>2.976</v>
      </c>
      <c r="S232">
        <v>0.33600000000000002</v>
      </c>
      <c r="T232">
        <v>0.93700000000000006</v>
      </c>
      <c r="U232">
        <v>255</v>
      </c>
      <c r="V232">
        <v>255</v>
      </c>
      <c r="W232">
        <v>0.1017</v>
      </c>
      <c r="X232">
        <v>1.27</v>
      </c>
      <c r="Y232">
        <v>1.67</v>
      </c>
      <c r="Z232">
        <v>1.68</v>
      </c>
      <c r="AA232">
        <v>0.68</v>
      </c>
      <c r="AB232">
        <v>7.6E-3</v>
      </c>
      <c r="AC232">
        <v>4.6199999999999998E-2</v>
      </c>
      <c r="AD232" s="14"/>
      <c r="AM232" t="s">
        <v>51</v>
      </c>
      <c r="AN232" t="s">
        <v>51</v>
      </c>
      <c r="AO232" t="s">
        <v>550</v>
      </c>
      <c r="AP232">
        <v>0.5</v>
      </c>
      <c r="AV232">
        <v>29.34</v>
      </c>
      <c r="AW232">
        <v>13.73</v>
      </c>
      <c r="AX232">
        <v>1.55</v>
      </c>
      <c r="BC232" s="14"/>
      <c r="BD232" s="14"/>
      <c r="BE232" s="14"/>
      <c r="BF232" s="14"/>
      <c r="BG232" s="14"/>
      <c r="BH232" s="14"/>
      <c r="BI232" s="14"/>
      <c r="BJ232" s="14"/>
      <c r="BK232" s="14"/>
      <c r="BL232" s="14"/>
      <c r="BM232" s="14"/>
    </row>
    <row r="233" spans="1:65" x14ac:dyDescent="0.25">
      <c r="C233" t="s">
        <v>414</v>
      </c>
      <c r="G233">
        <v>10</v>
      </c>
      <c r="H233">
        <v>308</v>
      </c>
      <c r="AC233" s="14"/>
      <c r="AD233" s="14"/>
      <c r="BC233" s="14"/>
      <c r="BD233" s="14"/>
      <c r="BE233" s="14"/>
      <c r="BF233" s="14"/>
      <c r="BG233" s="14"/>
      <c r="BH233" s="14"/>
      <c r="BI233" s="14"/>
      <c r="BJ233" s="14"/>
      <c r="BK233" s="14"/>
      <c r="BL233" s="14"/>
      <c r="BM233" s="14"/>
    </row>
    <row r="234" spans="1:65" x14ac:dyDescent="0.25">
      <c r="C234" t="s">
        <v>414</v>
      </c>
      <c r="G234">
        <v>10</v>
      </c>
      <c r="H234">
        <v>309</v>
      </c>
      <c r="J234">
        <v>6</v>
      </c>
      <c r="K234">
        <v>0.05</v>
      </c>
      <c r="L234">
        <v>255</v>
      </c>
      <c r="M234">
        <v>255</v>
      </c>
      <c r="N234">
        <v>255</v>
      </c>
      <c r="O234">
        <v>12.365</v>
      </c>
      <c r="P234">
        <v>2.1</v>
      </c>
      <c r="Q234">
        <v>0.45700000000000002</v>
      </c>
      <c r="R234">
        <v>3.0819999999999999</v>
      </c>
      <c r="S234">
        <v>0.32400000000000001</v>
      </c>
      <c r="T234">
        <v>0.81699999999999995</v>
      </c>
      <c r="U234">
        <v>255</v>
      </c>
      <c r="V234">
        <v>255</v>
      </c>
      <c r="W234">
        <v>4.5999999999999999E-3</v>
      </c>
      <c r="X234">
        <v>0.3</v>
      </c>
      <c r="AA234" t="s">
        <v>808</v>
      </c>
      <c r="AB234">
        <v>1.8100000000000002E-2</v>
      </c>
      <c r="AC234">
        <v>3.1800000000000002E-2</v>
      </c>
      <c r="AD234" s="14"/>
      <c r="AM234" t="s">
        <v>51</v>
      </c>
      <c r="AN234" t="s">
        <v>51</v>
      </c>
      <c r="AO234" t="s">
        <v>578</v>
      </c>
      <c r="AP234">
        <v>2.2200000000000001E-2</v>
      </c>
      <c r="AQ234">
        <v>1</v>
      </c>
      <c r="AR234">
        <v>1.6E-2</v>
      </c>
      <c r="AS234" t="s">
        <v>263</v>
      </c>
      <c r="AT234">
        <v>6.2100000000000002E-2</v>
      </c>
      <c r="AU234" t="s">
        <v>579</v>
      </c>
      <c r="BC234" s="14"/>
      <c r="BD234" s="14"/>
      <c r="BE234" s="14"/>
      <c r="BF234" s="14"/>
      <c r="BG234" s="14"/>
      <c r="BH234" s="14"/>
      <c r="BI234" s="14"/>
      <c r="BJ234" s="14"/>
      <c r="BK234" s="14"/>
      <c r="BL234" s="14"/>
      <c r="BM234" s="14"/>
    </row>
    <row r="235" spans="1:65" x14ac:dyDescent="0.25">
      <c r="C235" t="s">
        <v>414</v>
      </c>
      <c r="G235">
        <v>10</v>
      </c>
      <c r="H235">
        <v>310</v>
      </c>
      <c r="J235">
        <v>7</v>
      </c>
      <c r="K235">
        <v>0.127</v>
      </c>
      <c r="L235">
        <v>255</v>
      </c>
      <c r="M235">
        <v>255</v>
      </c>
      <c r="N235">
        <v>255</v>
      </c>
      <c r="O235">
        <v>15.749000000000001</v>
      </c>
      <c r="P235">
        <v>1.351</v>
      </c>
      <c r="Q235">
        <v>0.36799999999999999</v>
      </c>
      <c r="R235">
        <v>3.0510000000000002</v>
      </c>
      <c r="S235">
        <v>0.32800000000000001</v>
      </c>
      <c r="T235">
        <v>0.68500000000000005</v>
      </c>
      <c r="U235">
        <v>255</v>
      </c>
      <c r="V235">
        <v>255</v>
      </c>
      <c r="W235">
        <v>5.3E-3</v>
      </c>
      <c r="X235">
        <v>0.2</v>
      </c>
      <c r="AA235" t="s">
        <v>809</v>
      </c>
      <c r="AB235">
        <v>2.8000000000000001E-2</v>
      </c>
      <c r="AC235">
        <v>3.5999999999999997E-2</v>
      </c>
      <c r="AD235" s="14"/>
      <c r="AM235" t="s">
        <v>51</v>
      </c>
      <c r="AN235" t="s">
        <v>51</v>
      </c>
      <c r="AO235" t="s">
        <v>580</v>
      </c>
      <c r="AP235">
        <v>3.5700000000000003E-2</v>
      </c>
      <c r="AQ235">
        <v>1</v>
      </c>
      <c r="AR235">
        <v>2.8299999999999999E-2</v>
      </c>
      <c r="AS235">
        <v>4</v>
      </c>
      <c r="AT235">
        <v>1.9300000000000001E-2</v>
      </c>
      <c r="BC235" s="14"/>
      <c r="BD235" s="14"/>
      <c r="BE235" s="14"/>
      <c r="BF235" s="14"/>
      <c r="BG235" s="14"/>
      <c r="BH235" s="14"/>
      <c r="BI235" s="14"/>
      <c r="BJ235" s="14"/>
      <c r="BK235" s="14"/>
      <c r="BL235" s="14"/>
      <c r="BM235" s="14"/>
    </row>
    <row r="236" spans="1:65" x14ac:dyDescent="0.25">
      <c r="C236" t="s">
        <v>414</v>
      </c>
      <c r="G236">
        <v>10</v>
      </c>
      <c r="H236">
        <v>311</v>
      </c>
      <c r="J236">
        <v>8</v>
      </c>
      <c r="K236">
        <v>8.3000000000000004E-2</v>
      </c>
      <c r="L236">
        <v>255</v>
      </c>
      <c r="M236">
        <v>255</v>
      </c>
      <c r="N236">
        <v>255</v>
      </c>
      <c r="O236">
        <v>18.257999999999999</v>
      </c>
      <c r="P236">
        <v>1.145</v>
      </c>
      <c r="Q236">
        <v>0.28799999999999998</v>
      </c>
      <c r="R236">
        <v>2.5539999999999998</v>
      </c>
      <c r="S236">
        <v>0.39100000000000001</v>
      </c>
      <c r="T236">
        <v>0.622</v>
      </c>
      <c r="U236">
        <v>255</v>
      </c>
      <c r="V236">
        <v>255</v>
      </c>
      <c r="W236">
        <v>7.7000000000000002E-3</v>
      </c>
      <c r="X236">
        <v>0.22</v>
      </c>
      <c r="Y236">
        <v>0.19</v>
      </c>
      <c r="Z236">
        <v>0.15</v>
      </c>
      <c r="AA236" t="s">
        <v>810</v>
      </c>
      <c r="AB236">
        <v>0.03</v>
      </c>
      <c r="AC236">
        <v>2.9700000000000001E-2</v>
      </c>
      <c r="AD236" s="14"/>
      <c r="AM236" t="s">
        <v>51</v>
      </c>
      <c r="AN236" t="s">
        <v>51</v>
      </c>
      <c r="AO236" t="s">
        <v>581</v>
      </c>
      <c r="AP236">
        <v>4.4600000000000001E-2</v>
      </c>
      <c r="AQ236">
        <v>1</v>
      </c>
      <c r="AR236">
        <v>2.6499999999999999E-2</v>
      </c>
      <c r="AS236" t="s">
        <v>582</v>
      </c>
      <c r="AT236">
        <v>5.7200000000000001E-2</v>
      </c>
      <c r="BC236" s="14"/>
      <c r="BD236" s="14"/>
      <c r="BE236" s="14"/>
      <c r="BF236" s="14"/>
      <c r="BG236" s="14"/>
      <c r="BH236" s="14"/>
      <c r="BI236" s="14"/>
      <c r="BJ236" s="14"/>
      <c r="BK236" s="14"/>
      <c r="BL236" s="14"/>
      <c r="BM236" s="14"/>
    </row>
    <row r="237" spans="1:65" x14ac:dyDescent="0.25">
      <c r="C237" t="s">
        <v>414</v>
      </c>
      <c r="G237">
        <v>10</v>
      </c>
      <c r="H237">
        <v>312</v>
      </c>
      <c r="J237">
        <v>7</v>
      </c>
      <c r="K237">
        <v>15.257999999999999</v>
      </c>
      <c r="L237">
        <v>255</v>
      </c>
      <c r="M237">
        <v>255</v>
      </c>
      <c r="N237">
        <v>255</v>
      </c>
      <c r="O237">
        <v>11.029</v>
      </c>
      <c r="P237">
        <v>10.023</v>
      </c>
      <c r="Q237">
        <v>0.47599999999999998</v>
      </c>
      <c r="R237">
        <v>1.2769999999999999</v>
      </c>
      <c r="S237">
        <v>0.78300000000000003</v>
      </c>
      <c r="T237">
        <v>0.96499999999999997</v>
      </c>
      <c r="U237">
        <v>255</v>
      </c>
      <c r="V237">
        <v>255</v>
      </c>
      <c r="W237">
        <v>0.1031</v>
      </c>
      <c r="X237">
        <v>1.06</v>
      </c>
      <c r="Y237">
        <v>1.18</v>
      </c>
      <c r="Z237">
        <v>1.18</v>
      </c>
      <c r="AA237">
        <v>1.57</v>
      </c>
      <c r="AB237">
        <v>3.8800000000000001E-2</v>
      </c>
      <c r="AC237">
        <v>4.6600000000000003E-2</v>
      </c>
      <c r="AD237" s="14"/>
      <c r="AM237" t="s">
        <v>51</v>
      </c>
      <c r="AN237" t="s">
        <v>51</v>
      </c>
      <c r="AO237" t="s">
        <v>550</v>
      </c>
      <c r="AP237">
        <v>0.36</v>
      </c>
      <c r="AV237">
        <v>10.7</v>
      </c>
      <c r="AW237">
        <v>31.35</v>
      </c>
      <c r="AX237">
        <v>1.29</v>
      </c>
      <c r="BC237" s="14"/>
      <c r="BD237" s="14"/>
      <c r="BE237" s="14"/>
      <c r="BF237" s="14"/>
      <c r="BG237" s="14"/>
      <c r="BH237" s="14"/>
      <c r="BI237" s="14"/>
      <c r="BJ237" s="14"/>
      <c r="BK237" s="14"/>
      <c r="BL237" s="14"/>
      <c r="BM237" s="14"/>
    </row>
    <row r="238" spans="1:65" x14ac:dyDescent="0.25">
      <c r="C238" t="s">
        <v>414</v>
      </c>
      <c r="G238">
        <v>10</v>
      </c>
      <c r="H238">
        <v>313</v>
      </c>
      <c r="J238">
        <v>8</v>
      </c>
      <c r="K238">
        <v>15.856999999999999</v>
      </c>
      <c r="L238">
        <v>255</v>
      </c>
      <c r="M238">
        <v>255</v>
      </c>
      <c r="N238">
        <v>255</v>
      </c>
      <c r="O238">
        <v>16.388999999999999</v>
      </c>
      <c r="P238">
        <v>10.124000000000001</v>
      </c>
      <c r="Q238">
        <v>0.65700000000000003</v>
      </c>
      <c r="R238">
        <v>1.3720000000000001</v>
      </c>
      <c r="S238">
        <v>0.72899999999999998</v>
      </c>
      <c r="T238">
        <v>0.95099999999999996</v>
      </c>
      <c r="U238">
        <v>255</v>
      </c>
      <c r="V238">
        <v>255</v>
      </c>
      <c r="W238">
        <v>0.12609999999999999</v>
      </c>
      <c r="X238">
        <v>0.91</v>
      </c>
      <c r="Y238">
        <v>1.06</v>
      </c>
      <c r="Z238">
        <v>1.27</v>
      </c>
      <c r="AA238">
        <v>1.59</v>
      </c>
      <c r="AB238">
        <v>0.15</v>
      </c>
      <c r="AC238">
        <v>2.2200000000000001E-2</v>
      </c>
      <c r="AD238" s="14"/>
      <c r="AM238" t="s">
        <v>51</v>
      </c>
      <c r="AN238" t="s">
        <v>51</v>
      </c>
      <c r="AO238" t="s">
        <v>550</v>
      </c>
      <c r="AP238">
        <v>0.63</v>
      </c>
      <c r="AV238">
        <v>16.96</v>
      </c>
      <c r="AW238">
        <v>33.909999999999997</v>
      </c>
      <c r="AX238">
        <v>1.46</v>
      </c>
      <c r="BC238" s="14"/>
      <c r="BD238" s="14"/>
      <c r="BE238" s="14"/>
      <c r="BF238" s="14"/>
      <c r="BG238" s="14"/>
      <c r="BH238" s="14"/>
      <c r="BI238" s="14"/>
      <c r="BJ238" s="14"/>
      <c r="BK238" s="14"/>
      <c r="BL238" s="14"/>
      <c r="BM238" s="14"/>
    </row>
    <row r="239" spans="1:65" x14ac:dyDescent="0.25">
      <c r="C239" t="s">
        <v>414</v>
      </c>
      <c r="G239">
        <v>10</v>
      </c>
      <c r="H239">
        <v>314</v>
      </c>
      <c r="J239">
        <v>9</v>
      </c>
      <c r="K239">
        <v>6.3689999999999998</v>
      </c>
      <c r="L239">
        <v>255</v>
      </c>
      <c r="M239">
        <v>255</v>
      </c>
      <c r="N239">
        <v>255</v>
      </c>
      <c r="O239">
        <v>3.2890000000000001</v>
      </c>
      <c r="P239">
        <v>17.542000000000002</v>
      </c>
      <c r="Q239">
        <v>0.61099999999999999</v>
      </c>
      <c r="R239">
        <v>1.724</v>
      </c>
      <c r="S239">
        <v>0.57999999999999996</v>
      </c>
      <c r="T239">
        <v>0.96799999999999997</v>
      </c>
      <c r="U239">
        <v>255</v>
      </c>
      <c r="V239">
        <v>255</v>
      </c>
      <c r="W239">
        <v>5.6599999999999998E-2</v>
      </c>
      <c r="X239">
        <v>0.88</v>
      </c>
      <c r="Y239">
        <v>1.1599999999999999</v>
      </c>
      <c r="Z239">
        <v>1.31</v>
      </c>
      <c r="AA239">
        <v>0.63</v>
      </c>
      <c r="AB239">
        <v>1.4500000000000001E-2</v>
      </c>
      <c r="AC239">
        <v>5.6599999999999998E-2</v>
      </c>
      <c r="AD239" s="14"/>
      <c r="AM239" t="s">
        <v>51</v>
      </c>
      <c r="AN239" t="s">
        <v>51</v>
      </c>
      <c r="AO239" t="s">
        <v>550</v>
      </c>
      <c r="AP239">
        <v>0.23</v>
      </c>
      <c r="AU239" t="s">
        <v>583</v>
      </c>
      <c r="AV239">
        <v>9.07</v>
      </c>
      <c r="AW239">
        <v>28.7</v>
      </c>
      <c r="AX239">
        <v>1.24</v>
      </c>
      <c r="BC239" s="14"/>
      <c r="BD239" s="14"/>
      <c r="BE239" s="14"/>
      <c r="BF239" s="14"/>
      <c r="BG239" s="14"/>
      <c r="BH239" s="14"/>
      <c r="BI239" s="14"/>
      <c r="BJ239" s="14"/>
      <c r="BK239" s="14"/>
      <c r="BL239" s="14"/>
      <c r="BM239" s="14"/>
    </row>
    <row r="240" spans="1:65" x14ac:dyDescent="0.25">
      <c r="C240" t="s">
        <v>414</v>
      </c>
      <c r="G240">
        <v>10</v>
      </c>
      <c r="H240">
        <v>315</v>
      </c>
      <c r="J240">
        <v>10</v>
      </c>
      <c r="K240">
        <v>9.1679999999999993</v>
      </c>
      <c r="L240">
        <v>255</v>
      </c>
      <c r="M240">
        <v>255</v>
      </c>
      <c r="N240">
        <v>255</v>
      </c>
      <c r="O240">
        <v>7.8860000000000001</v>
      </c>
      <c r="P240">
        <v>17.212</v>
      </c>
      <c r="Q240">
        <v>0.64500000000000002</v>
      </c>
      <c r="R240">
        <v>1.819</v>
      </c>
      <c r="S240">
        <v>0.55000000000000004</v>
      </c>
      <c r="T240">
        <v>0.96899999999999997</v>
      </c>
      <c r="U240">
        <v>255</v>
      </c>
      <c r="V240">
        <v>255</v>
      </c>
      <c r="W240">
        <v>6.7599999999999993E-2</v>
      </c>
      <c r="X240">
        <v>0.74</v>
      </c>
      <c r="Y240">
        <v>0.87</v>
      </c>
      <c r="Z240">
        <v>1</v>
      </c>
      <c r="AA240">
        <v>0.72</v>
      </c>
      <c r="AB240">
        <v>1.24E-2</v>
      </c>
      <c r="AC240">
        <v>1.35E-2</v>
      </c>
      <c r="AD240" s="14"/>
      <c r="AM240" t="s">
        <v>46</v>
      </c>
      <c r="AN240" t="s">
        <v>46</v>
      </c>
      <c r="AO240" t="s">
        <v>330</v>
      </c>
      <c r="AP240">
        <v>0.36</v>
      </c>
      <c r="AU240" t="s">
        <v>584</v>
      </c>
      <c r="AV240">
        <v>19.079999999999998</v>
      </c>
      <c r="AW240">
        <v>34.96</v>
      </c>
      <c r="AX240">
        <v>0.94</v>
      </c>
      <c r="BC240" s="14"/>
      <c r="BD240" s="14"/>
      <c r="BE240" s="14"/>
      <c r="BF240" s="14"/>
      <c r="BG240" s="14"/>
      <c r="BH240" s="14"/>
      <c r="BI240" s="14"/>
      <c r="BJ240" s="14"/>
      <c r="BK240" s="14"/>
      <c r="BL240" s="14"/>
      <c r="BM240" s="14"/>
    </row>
    <row r="241" spans="3:65" x14ac:dyDescent="0.25">
      <c r="C241" t="s">
        <v>414</v>
      </c>
      <c r="G241">
        <v>10</v>
      </c>
      <c r="H241">
        <v>316</v>
      </c>
      <c r="J241">
        <v>11</v>
      </c>
      <c r="K241">
        <v>4.2690000000000001</v>
      </c>
      <c r="L241">
        <v>255</v>
      </c>
      <c r="M241">
        <v>255</v>
      </c>
      <c r="N241">
        <v>255</v>
      </c>
      <c r="O241">
        <v>11.121</v>
      </c>
      <c r="P241">
        <v>17.986000000000001</v>
      </c>
      <c r="Q241">
        <v>0.26200000000000001</v>
      </c>
      <c r="R241">
        <v>7.0979999999999999</v>
      </c>
      <c r="S241">
        <v>0.14099999999999999</v>
      </c>
      <c r="T241">
        <v>0.96199999999999997</v>
      </c>
      <c r="U241">
        <v>255</v>
      </c>
      <c r="V241">
        <v>255</v>
      </c>
      <c r="W241">
        <v>3.7600000000000001E-2</v>
      </c>
      <c r="X241">
        <v>0.59</v>
      </c>
      <c r="Y241">
        <v>0.94</v>
      </c>
      <c r="Z241">
        <v>0.94</v>
      </c>
      <c r="AA241">
        <v>0.35</v>
      </c>
      <c r="AB241" s="18">
        <v>2.53E-2</v>
      </c>
      <c r="AC241" s="18">
        <v>1.0800000000000001E-2</v>
      </c>
      <c r="AD241" s="14"/>
      <c r="AM241" t="s">
        <v>51</v>
      </c>
      <c r="AN241" t="s">
        <v>51</v>
      </c>
      <c r="AO241" t="s">
        <v>550</v>
      </c>
      <c r="AP241">
        <v>0.19</v>
      </c>
      <c r="AV241">
        <v>30.66</v>
      </c>
      <c r="AW241">
        <v>7.82</v>
      </c>
      <c r="AX241">
        <v>1.07</v>
      </c>
      <c r="BC241" s="14"/>
      <c r="BD241" s="14"/>
      <c r="BE241" s="14"/>
      <c r="BF241" s="14"/>
      <c r="BG241" s="14"/>
      <c r="BH241" s="14"/>
      <c r="BI241" s="14"/>
      <c r="BJ241" s="14"/>
      <c r="BK241" s="14"/>
      <c r="BL241" s="14"/>
      <c r="BM241" s="14"/>
    </row>
    <row r="242" spans="3:65" x14ac:dyDescent="0.25">
      <c r="C242" t="s">
        <v>414</v>
      </c>
      <c r="G242">
        <v>10</v>
      </c>
      <c r="H242">
        <v>317</v>
      </c>
      <c r="J242">
        <v>12</v>
      </c>
      <c r="K242">
        <v>3.226</v>
      </c>
      <c r="L242">
        <v>255</v>
      </c>
      <c r="M242">
        <v>255</v>
      </c>
      <c r="N242">
        <v>255</v>
      </c>
      <c r="O242">
        <v>14.669</v>
      </c>
      <c r="P242">
        <v>17.649999999999999</v>
      </c>
      <c r="Q242">
        <v>0.28799999999999998</v>
      </c>
      <c r="R242">
        <v>5.9089999999999998</v>
      </c>
      <c r="S242">
        <v>0.16900000000000001</v>
      </c>
      <c r="T242">
        <v>0.95099999999999996</v>
      </c>
      <c r="U242">
        <v>255</v>
      </c>
      <c r="V242">
        <v>255</v>
      </c>
      <c r="W242">
        <v>2.9100000000000001E-2</v>
      </c>
      <c r="X242">
        <v>0.33</v>
      </c>
      <c r="Y242">
        <v>0.83</v>
      </c>
      <c r="Z242">
        <v>1.05</v>
      </c>
      <c r="AA242">
        <v>0.27</v>
      </c>
      <c r="AC242" s="14"/>
      <c r="AD242" s="14"/>
      <c r="AM242" t="s">
        <v>51</v>
      </c>
      <c r="AN242" t="s">
        <v>51</v>
      </c>
      <c r="AO242" t="s">
        <v>550</v>
      </c>
      <c r="AP242">
        <v>0.16</v>
      </c>
      <c r="AV242">
        <v>26.45</v>
      </c>
      <c r="AW242">
        <v>8.35</v>
      </c>
      <c r="AX242">
        <v>0.87</v>
      </c>
      <c r="BC242" s="14"/>
      <c r="BD242" s="14"/>
      <c r="BE242" s="14"/>
      <c r="BF242" s="14"/>
      <c r="BG242" s="14"/>
      <c r="BH242" s="14"/>
      <c r="BI242" s="14"/>
      <c r="BJ242" s="14"/>
      <c r="BK242" s="14"/>
      <c r="BL242" s="14"/>
      <c r="BM242" s="14"/>
    </row>
    <row r="243" spans="3:65" x14ac:dyDescent="0.25">
      <c r="C243" t="s">
        <v>414</v>
      </c>
      <c r="G243">
        <v>10</v>
      </c>
      <c r="H243">
        <v>318</v>
      </c>
      <c r="J243">
        <v>13</v>
      </c>
      <c r="K243">
        <v>2.2559999999999998</v>
      </c>
      <c r="L243">
        <v>255</v>
      </c>
      <c r="M243">
        <v>255</v>
      </c>
      <c r="N243">
        <v>255</v>
      </c>
      <c r="O243">
        <v>17.024999999999999</v>
      </c>
      <c r="P243">
        <v>17.55</v>
      </c>
      <c r="Q243">
        <v>0.32800000000000001</v>
      </c>
      <c r="R243">
        <v>5.601</v>
      </c>
      <c r="S243">
        <v>0.17899999999999999</v>
      </c>
      <c r="T243">
        <v>0.96499999999999997</v>
      </c>
      <c r="U243">
        <v>255</v>
      </c>
      <c r="V243">
        <v>255</v>
      </c>
      <c r="W243">
        <v>1.67E-2</v>
      </c>
      <c r="X243">
        <v>0.6</v>
      </c>
      <c r="Y243">
        <v>0.78</v>
      </c>
      <c r="Z243">
        <v>0.96</v>
      </c>
      <c r="AA243">
        <v>0.17</v>
      </c>
      <c r="AC243" s="14"/>
      <c r="AD243" s="14"/>
      <c r="AM243" t="s">
        <v>51</v>
      </c>
      <c r="AN243" t="s">
        <v>51</v>
      </c>
      <c r="AO243" t="s">
        <v>550</v>
      </c>
      <c r="AP243">
        <v>0.09</v>
      </c>
      <c r="AV243">
        <v>21.77</v>
      </c>
      <c r="AW243">
        <v>6.63</v>
      </c>
      <c r="AX243">
        <v>0.97</v>
      </c>
      <c r="BC243" s="14"/>
      <c r="BD243" s="14"/>
      <c r="BE243" s="14"/>
      <c r="BF243" s="14"/>
      <c r="BG243" s="14"/>
      <c r="BH243" s="14"/>
      <c r="BI243" s="14"/>
      <c r="BJ243" s="14"/>
      <c r="BK243" s="14"/>
      <c r="BL243" s="14"/>
      <c r="BM243" s="14"/>
    </row>
    <row r="244" spans="3:65" x14ac:dyDescent="0.25">
      <c r="C244" t="s">
        <v>414</v>
      </c>
      <c r="G244">
        <v>10</v>
      </c>
      <c r="H244">
        <v>319</v>
      </c>
      <c r="J244">
        <v>14</v>
      </c>
      <c r="K244">
        <v>4.2750000000000004</v>
      </c>
      <c r="L244">
        <v>255</v>
      </c>
      <c r="M244">
        <v>255</v>
      </c>
      <c r="N244">
        <v>255</v>
      </c>
      <c r="O244">
        <v>1.3440000000000001</v>
      </c>
      <c r="P244">
        <v>23.57</v>
      </c>
      <c r="Q244">
        <v>0.26600000000000001</v>
      </c>
      <c r="R244">
        <v>7.335</v>
      </c>
      <c r="S244">
        <v>0.13600000000000001</v>
      </c>
      <c r="T244">
        <v>0.97199999999999998</v>
      </c>
      <c r="U244">
        <v>255</v>
      </c>
      <c r="V244">
        <v>255</v>
      </c>
      <c r="W244">
        <v>3.6499999999999998E-2</v>
      </c>
      <c r="X244">
        <v>0.59</v>
      </c>
      <c r="Y244">
        <v>0.82</v>
      </c>
      <c r="Z244">
        <v>0.99</v>
      </c>
      <c r="AA244">
        <v>0.36</v>
      </c>
      <c r="AC244" s="14"/>
      <c r="AD244" s="14"/>
      <c r="AM244" t="s">
        <v>51</v>
      </c>
      <c r="AN244" t="s">
        <v>51</v>
      </c>
      <c r="AO244" t="s">
        <v>550</v>
      </c>
      <c r="AP244">
        <v>0.27</v>
      </c>
      <c r="AV244">
        <v>38.68</v>
      </c>
      <c r="AW244">
        <v>9.24</v>
      </c>
      <c r="AX244">
        <v>0.98</v>
      </c>
      <c r="BC244" s="14"/>
      <c r="BD244" s="14"/>
      <c r="BE244" s="14"/>
      <c r="BF244" s="14"/>
      <c r="BG244" s="14"/>
      <c r="BH244" s="14"/>
      <c r="BI244" s="14"/>
      <c r="BJ244" s="14"/>
      <c r="BK244" s="14"/>
      <c r="BL244" s="14"/>
      <c r="BM244" s="14"/>
    </row>
    <row r="245" spans="3:65" x14ac:dyDescent="0.25">
      <c r="C245" t="s">
        <v>414</v>
      </c>
      <c r="G245">
        <v>10</v>
      </c>
      <c r="H245">
        <v>320</v>
      </c>
      <c r="J245">
        <v>15</v>
      </c>
      <c r="K245">
        <v>3.1320000000000001</v>
      </c>
      <c r="L245">
        <v>255</v>
      </c>
      <c r="M245">
        <v>255</v>
      </c>
      <c r="N245">
        <v>255</v>
      </c>
      <c r="O245">
        <v>4.1959999999999997</v>
      </c>
      <c r="P245">
        <v>24.928999999999998</v>
      </c>
      <c r="Q245">
        <v>0.26400000000000001</v>
      </c>
      <c r="R245">
        <v>7.6280000000000001</v>
      </c>
      <c r="S245">
        <v>0.13100000000000001</v>
      </c>
      <c r="T245">
        <v>0.96499999999999997</v>
      </c>
      <c r="U245">
        <v>255</v>
      </c>
      <c r="V245">
        <v>255</v>
      </c>
      <c r="W245">
        <v>2.6599999999999999E-2</v>
      </c>
      <c r="X245">
        <v>0.73</v>
      </c>
      <c r="Y245">
        <v>0.92</v>
      </c>
      <c r="Z245">
        <v>1.07</v>
      </c>
      <c r="AA245">
        <v>0.3</v>
      </c>
      <c r="AC245" s="14"/>
      <c r="AD245" s="14"/>
      <c r="AM245" t="s">
        <v>51</v>
      </c>
      <c r="AN245" t="s">
        <v>51</v>
      </c>
      <c r="AO245" t="s">
        <v>550</v>
      </c>
      <c r="AP245">
        <v>0.24</v>
      </c>
      <c r="AV245">
        <v>36.43</v>
      </c>
      <c r="AW245">
        <v>7.66</v>
      </c>
      <c r="AX245">
        <v>1.0900000000000001</v>
      </c>
      <c r="BC245" s="14"/>
      <c r="BD245" s="14"/>
      <c r="BE245" s="14"/>
      <c r="BF245" s="14"/>
      <c r="BG245" s="14"/>
      <c r="BH245" s="14"/>
      <c r="BI245" s="14"/>
      <c r="BJ245" s="14"/>
      <c r="BK245" s="14"/>
      <c r="BL245" s="14"/>
      <c r="BM245" s="14"/>
    </row>
    <row r="246" spans="3:65" x14ac:dyDescent="0.25">
      <c r="C246" t="s">
        <v>414</v>
      </c>
      <c r="G246">
        <v>10</v>
      </c>
      <c r="H246">
        <v>321</v>
      </c>
      <c r="J246">
        <v>16</v>
      </c>
      <c r="K246">
        <v>3.9649999999999999</v>
      </c>
      <c r="L246">
        <v>255</v>
      </c>
      <c r="M246">
        <v>255</v>
      </c>
      <c r="N246">
        <v>255</v>
      </c>
      <c r="O246">
        <v>6.33</v>
      </c>
      <c r="P246">
        <v>24.4</v>
      </c>
      <c r="Q246">
        <v>0.27800000000000002</v>
      </c>
      <c r="R246">
        <v>5.9139999999999997</v>
      </c>
      <c r="S246">
        <v>0.16900000000000001</v>
      </c>
      <c r="T246">
        <v>0.91900000000000004</v>
      </c>
      <c r="U246">
        <v>255</v>
      </c>
      <c r="V246">
        <v>255</v>
      </c>
      <c r="W246">
        <v>2.4500000000000001E-2</v>
      </c>
      <c r="X246">
        <v>0.33</v>
      </c>
      <c r="Y246">
        <v>0.4</v>
      </c>
      <c r="Z246">
        <v>0.4</v>
      </c>
      <c r="AA246">
        <v>0.2</v>
      </c>
      <c r="AB246">
        <v>0.74</v>
      </c>
      <c r="AC246" s="14"/>
      <c r="AD246" s="14"/>
      <c r="AM246" t="s">
        <v>51</v>
      </c>
      <c r="AN246" t="s">
        <v>51</v>
      </c>
      <c r="AO246" t="s">
        <v>585</v>
      </c>
      <c r="AP246">
        <v>7.0000000000000007E-2</v>
      </c>
      <c r="AQ246">
        <v>8.09</v>
      </c>
      <c r="AR246">
        <v>3.74</v>
      </c>
      <c r="AS246">
        <v>5.45</v>
      </c>
      <c r="BC246" s="14"/>
      <c r="BD246" s="14"/>
      <c r="BE246" s="14"/>
      <c r="BF246" s="14"/>
      <c r="BG246" s="14"/>
      <c r="BH246" s="14"/>
      <c r="BI246" s="14"/>
      <c r="BJ246" s="14"/>
      <c r="BK246" s="14"/>
      <c r="BL246" s="14"/>
      <c r="BM246" s="14"/>
    </row>
    <row r="247" spans="3:65" x14ac:dyDescent="0.25">
      <c r="C247" t="s">
        <v>414</v>
      </c>
      <c r="G247">
        <v>10</v>
      </c>
      <c r="H247">
        <v>322</v>
      </c>
      <c r="J247">
        <v>17</v>
      </c>
      <c r="K247">
        <v>2.294</v>
      </c>
      <c r="L247">
        <v>255</v>
      </c>
      <c r="M247">
        <v>255</v>
      </c>
      <c r="N247">
        <v>255</v>
      </c>
      <c r="O247">
        <v>8.4220000000000006</v>
      </c>
      <c r="P247">
        <v>24.628</v>
      </c>
      <c r="Q247">
        <v>0.26800000000000002</v>
      </c>
      <c r="R247">
        <v>5.97</v>
      </c>
      <c r="S247">
        <v>0.16700000000000001</v>
      </c>
      <c r="T247">
        <v>0.90200000000000002</v>
      </c>
      <c r="U247">
        <v>255</v>
      </c>
      <c r="V247">
        <v>255</v>
      </c>
      <c r="W247">
        <v>1.43E-2</v>
      </c>
      <c r="X247">
        <v>0.37</v>
      </c>
      <c r="Y247">
        <v>0.4</v>
      </c>
      <c r="Z247">
        <v>0.39</v>
      </c>
      <c r="AA247">
        <v>0.11</v>
      </c>
      <c r="AB247">
        <v>0.11</v>
      </c>
      <c r="AC247" s="14"/>
      <c r="AD247" s="14"/>
      <c r="AM247" t="s">
        <v>46</v>
      </c>
      <c r="AN247" t="s">
        <v>51</v>
      </c>
      <c r="AO247" t="s">
        <v>46</v>
      </c>
      <c r="AQ247" t="s">
        <v>586</v>
      </c>
      <c r="AR247">
        <v>0.22</v>
      </c>
      <c r="AV247">
        <v>4.2699999999999996</v>
      </c>
      <c r="AW247">
        <v>7.5</v>
      </c>
      <c r="AX247">
        <v>13.91</v>
      </c>
      <c r="BC247" s="14"/>
      <c r="BD247" s="14"/>
      <c r="BE247" s="14"/>
      <c r="BF247" s="14"/>
      <c r="BG247" s="14"/>
      <c r="BH247" s="14"/>
      <c r="BI247" s="14"/>
      <c r="BJ247" s="14"/>
      <c r="BK247" s="14"/>
      <c r="BL247" s="14"/>
      <c r="BM247" s="14"/>
    </row>
    <row r="248" spans="3:65" x14ac:dyDescent="0.25">
      <c r="C248" t="s">
        <v>414</v>
      </c>
      <c r="G248">
        <v>10</v>
      </c>
      <c r="H248">
        <v>323</v>
      </c>
      <c r="J248">
        <v>18</v>
      </c>
      <c r="K248">
        <v>4.157</v>
      </c>
      <c r="L248">
        <v>255</v>
      </c>
      <c r="M248">
        <v>255</v>
      </c>
      <c r="N248">
        <v>255</v>
      </c>
      <c r="O248">
        <v>10.901999999999999</v>
      </c>
      <c r="P248">
        <v>24.664999999999999</v>
      </c>
      <c r="Q248">
        <v>0.65300000000000002</v>
      </c>
      <c r="R248">
        <v>1.9870000000000001</v>
      </c>
      <c r="S248">
        <v>0.503</v>
      </c>
      <c r="T248">
        <v>0.98299999999999998</v>
      </c>
      <c r="U248">
        <v>255</v>
      </c>
      <c r="V248">
        <v>255</v>
      </c>
      <c r="W248">
        <v>2.1399999999999999E-2</v>
      </c>
      <c r="X248">
        <v>0.35</v>
      </c>
      <c r="Y248">
        <v>0.46</v>
      </c>
      <c r="Z248">
        <v>0.46</v>
      </c>
      <c r="AA248">
        <v>0.18</v>
      </c>
      <c r="AC248" s="14"/>
      <c r="AD248" s="14"/>
      <c r="AM248" t="s">
        <v>51</v>
      </c>
      <c r="AN248" t="s">
        <v>51</v>
      </c>
      <c r="AO248" t="s">
        <v>550</v>
      </c>
      <c r="AP248">
        <v>7.0000000000000007E-2</v>
      </c>
      <c r="AV248">
        <v>16.75</v>
      </c>
      <c r="AW248">
        <v>12.97</v>
      </c>
      <c r="AX248">
        <v>0.45</v>
      </c>
      <c r="BC248" s="14"/>
      <c r="BD248" s="14"/>
      <c r="BE248" s="14"/>
      <c r="BF248" s="14"/>
      <c r="BG248" s="14"/>
      <c r="BH248" s="14"/>
      <c r="BI248" s="14"/>
      <c r="BJ248" s="14"/>
      <c r="BK248" s="14"/>
      <c r="BL248" s="14"/>
      <c r="BM248" s="14"/>
    </row>
    <row r="249" spans="3:65" x14ac:dyDescent="0.25">
      <c r="C249" t="s">
        <v>414</v>
      </c>
      <c r="G249">
        <v>10</v>
      </c>
      <c r="H249">
        <v>324</v>
      </c>
      <c r="J249">
        <v>1</v>
      </c>
      <c r="K249">
        <v>62.253999999999998</v>
      </c>
      <c r="L249">
        <v>255</v>
      </c>
      <c r="M249">
        <v>255</v>
      </c>
      <c r="N249">
        <v>255</v>
      </c>
      <c r="O249">
        <v>5.4829999999999997</v>
      </c>
      <c r="P249">
        <v>12.073</v>
      </c>
      <c r="Q249">
        <v>0.22800000000000001</v>
      </c>
      <c r="R249">
        <v>7.9660000000000002</v>
      </c>
      <c r="S249">
        <v>0.126</v>
      </c>
      <c r="T249">
        <v>0.95699999999999996</v>
      </c>
      <c r="U249">
        <v>255</v>
      </c>
      <c r="V249">
        <v>255</v>
      </c>
      <c r="W249">
        <v>0.51749999999999996</v>
      </c>
      <c r="X249">
        <v>0.43</v>
      </c>
      <c r="Y249">
        <v>0.45</v>
      </c>
      <c r="Z249">
        <v>0.56999999999999995</v>
      </c>
      <c r="AA249">
        <v>2.99</v>
      </c>
      <c r="AB249">
        <v>4.25</v>
      </c>
      <c r="AC249" s="14"/>
      <c r="AD249" s="14"/>
      <c r="AO249" t="s">
        <v>587</v>
      </c>
      <c r="AP249">
        <v>0.45</v>
      </c>
      <c r="AQ249" t="s">
        <v>278</v>
      </c>
      <c r="AR249">
        <v>0.64</v>
      </c>
      <c r="AU249" t="s">
        <v>588</v>
      </c>
      <c r="AV249">
        <v>21.99</v>
      </c>
      <c r="AW249">
        <v>7.84</v>
      </c>
      <c r="AX249">
        <v>7.14</v>
      </c>
      <c r="BC249" s="14"/>
      <c r="BD249" s="14"/>
      <c r="BE249" s="14"/>
      <c r="BF249" s="14"/>
      <c r="BG249" s="14"/>
      <c r="BH249" s="14"/>
      <c r="BI249" s="14"/>
      <c r="BJ249" s="14"/>
      <c r="BK249" s="14"/>
      <c r="BL249" s="14"/>
      <c r="BM249" s="14"/>
    </row>
    <row r="250" spans="3:65" x14ac:dyDescent="0.25">
      <c r="C250" t="s">
        <v>414</v>
      </c>
      <c r="G250">
        <v>10</v>
      </c>
      <c r="H250">
        <v>325</v>
      </c>
      <c r="J250">
        <v>19</v>
      </c>
      <c r="K250">
        <v>6.0250000000000004</v>
      </c>
      <c r="L250">
        <v>255</v>
      </c>
      <c r="M250">
        <v>255</v>
      </c>
      <c r="N250">
        <v>255</v>
      </c>
      <c r="O250">
        <v>13.976000000000001</v>
      </c>
      <c r="P250">
        <v>24.611000000000001</v>
      </c>
      <c r="Q250">
        <v>0.73799999999999999</v>
      </c>
      <c r="R250">
        <v>1.397</v>
      </c>
      <c r="S250">
        <v>0.71599999999999997</v>
      </c>
      <c r="T250">
        <v>0.98099999999999998</v>
      </c>
      <c r="U250">
        <v>255</v>
      </c>
      <c r="V250">
        <v>255</v>
      </c>
      <c r="W250">
        <v>4.1399999999999999E-2</v>
      </c>
      <c r="X250">
        <v>0.33</v>
      </c>
      <c r="Y250">
        <v>0.39</v>
      </c>
      <c r="Z250">
        <v>0.35</v>
      </c>
      <c r="AA250">
        <v>0.22</v>
      </c>
      <c r="AB250">
        <v>0.03</v>
      </c>
      <c r="AC250" s="14"/>
      <c r="AD250" s="14"/>
      <c r="AM250" t="s">
        <v>51</v>
      </c>
      <c r="AN250" t="s">
        <v>46</v>
      </c>
      <c r="AO250" t="s">
        <v>550</v>
      </c>
      <c r="AP250">
        <v>0.14000000000000001</v>
      </c>
      <c r="AV250">
        <v>19.55</v>
      </c>
      <c r="AW250">
        <v>16.79</v>
      </c>
      <c r="AX250">
        <v>0.48</v>
      </c>
      <c r="BC250" s="14"/>
      <c r="BD250" s="14"/>
      <c r="BE250" s="14"/>
      <c r="BF250" s="14"/>
      <c r="BG250" s="14"/>
      <c r="BH250" s="14"/>
      <c r="BI250" s="14"/>
      <c r="BJ250" s="14"/>
      <c r="BK250" s="14"/>
      <c r="BL250" s="14"/>
      <c r="BM250" s="14"/>
    </row>
    <row r="251" spans="3:65" x14ac:dyDescent="0.25">
      <c r="C251" t="s">
        <v>414</v>
      </c>
      <c r="G251">
        <v>10</v>
      </c>
      <c r="H251">
        <v>326</v>
      </c>
      <c r="J251">
        <v>20</v>
      </c>
      <c r="K251">
        <v>3.9409999999999998</v>
      </c>
      <c r="L251">
        <v>255</v>
      </c>
      <c r="M251">
        <v>255</v>
      </c>
      <c r="N251">
        <v>255</v>
      </c>
      <c r="O251">
        <v>16.815999999999999</v>
      </c>
      <c r="P251">
        <v>24.54</v>
      </c>
      <c r="Q251">
        <v>0.71299999999999997</v>
      </c>
      <c r="R251">
        <v>1.675</v>
      </c>
      <c r="S251">
        <v>0.59699999999999998</v>
      </c>
      <c r="T251">
        <v>0.97799999999999998</v>
      </c>
      <c r="U251">
        <v>255</v>
      </c>
      <c r="V251">
        <v>255</v>
      </c>
      <c r="W251">
        <v>1.9599999999999999E-2</v>
      </c>
      <c r="X251">
        <v>0.4</v>
      </c>
      <c r="Y251">
        <v>0.41</v>
      </c>
      <c r="Z251">
        <v>0.36</v>
      </c>
      <c r="AA251">
        <v>0.15</v>
      </c>
      <c r="AB251">
        <v>0.02</v>
      </c>
      <c r="AC251" s="14"/>
      <c r="AD251" s="14"/>
      <c r="AM251" t="s">
        <v>51</v>
      </c>
      <c r="AO251" t="s">
        <v>550</v>
      </c>
      <c r="AP251">
        <v>0.05</v>
      </c>
      <c r="AV251">
        <v>13</v>
      </c>
      <c r="AW251">
        <v>10.69</v>
      </c>
      <c r="AX251">
        <v>0.59</v>
      </c>
      <c r="BC251" s="14"/>
      <c r="BD251" s="14"/>
      <c r="BE251" s="14"/>
      <c r="BF251" s="14"/>
      <c r="BG251" s="14"/>
      <c r="BH251" s="14"/>
      <c r="BI251" s="14"/>
      <c r="BJ251" s="14"/>
      <c r="BK251" s="14"/>
      <c r="BL251" s="14"/>
      <c r="BM251" s="14"/>
    </row>
    <row r="252" spans="3:65" x14ac:dyDescent="0.25">
      <c r="C252" t="s">
        <v>414</v>
      </c>
      <c r="G252">
        <v>6</v>
      </c>
      <c r="H252">
        <v>327</v>
      </c>
      <c r="J252">
        <v>3</v>
      </c>
      <c r="K252">
        <v>2.2869999999999999</v>
      </c>
      <c r="L252">
        <v>255</v>
      </c>
      <c r="M252">
        <v>255</v>
      </c>
      <c r="N252">
        <v>255</v>
      </c>
      <c r="O252">
        <v>13.603</v>
      </c>
      <c r="P252">
        <v>4.383</v>
      </c>
      <c r="Q252">
        <v>0.32400000000000001</v>
      </c>
      <c r="R252">
        <v>5.61</v>
      </c>
      <c r="S252">
        <v>0.17799999999999999</v>
      </c>
      <c r="T252">
        <v>0.95699999999999996</v>
      </c>
      <c r="U252">
        <v>255</v>
      </c>
      <c r="V252">
        <v>255</v>
      </c>
      <c r="W252">
        <v>2.2100000000000002E-2</v>
      </c>
      <c r="X252">
        <v>0.63</v>
      </c>
      <c r="Y252">
        <v>1.3</v>
      </c>
      <c r="Z252">
        <v>1.07</v>
      </c>
      <c r="AA252">
        <v>0.19</v>
      </c>
      <c r="AB252">
        <v>8.3999999999999995E-3</v>
      </c>
      <c r="AC252">
        <v>3.7000000000000002E-3</v>
      </c>
      <c r="AD252" s="14"/>
      <c r="AM252" t="s">
        <v>51</v>
      </c>
      <c r="AN252" t="s">
        <v>51</v>
      </c>
      <c r="AO252" t="s">
        <v>550</v>
      </c>
      <c r="AP252">
        <v>0.17</v>
      </c>
      <c r="AV252">
        <v>28.18</v>
      </c>
      <c r="AW252">
        <v>7.33</v>
      </c>
      <c r="AX252">
        <v>0.91</v>
      </c>
      <c r="BC252" s="14"/>
      <c r="BD252" s="14"/>
      <c r="BE252" s="14"/>
      <c r="BF252" s="14"/>
      <c r="BG252" s="14"/>
      <c r="BH252" s="14"/>
      <c r="BI252" s="14"/>
      <c r="BJ252" s="14"/>
      <c r="BK252" s="14"/>
      <c r="BL252" s="14"/>
      <c r="BM252" s="14"/>
    </row>
    <row r="253" spans="3:65" x14ac:dyDescent="0.25">
      <c r="C253" t="s">
        <v>414</v>
      </c>
      <c r="G253">
        <v>6</v>
      </c>
      <c r="H253">
        <v>328</v>
      </c>
      <c r="AC253" s="14"/>
      <c r="AD253" s="14"/>
      <c r="BC253" s="14"/>
      <c r="BD253" s="14"/>
      <c r="BE253" s="14"/>
      <c r="BF253" s="14"/>
      <c r="BG253" s="14"/>
      <c r="BH253" s="14"/>
      <c r="BI253" s="14"/>
      <c r="BJ253" s="14"/>
      <c r="BK253" s="14"/>
      <c r="BL253" s="14"/>
      <c r="BM253" s="14"/>
    </row>
    <row r="254" spans="3:65" x14ac:dyDescent="0.25">
      <c r="C254" t="s">
        <v>414</v>
      </c>
      <c r="G254">
        <v>6</v>
      </c>
      <c r="H254">
        <v>329</v>
      </c>
      <c r="J254">
        <v>4</v>
      </c>
      <c r="K254">
        <v>1.5249999999999999</v>
      </c>
      <c r="L254">
        <v>255</v>
      </c>
      <c r="M254">
        <v>255</v>
      </c>
      <c r="N254">
        <v>255</v>
      </c>
      <c r="O254">
        <v>15.852</v>
      </c>
      <c r="P254">
        <v>4.3769999999999998</v>
      </c>
      <c r="Q254">
        <v>0.28699999999999998</v>
      </c>
      <c r="R254">
        <v>5.36</v>
      </c>
      <c r="S254">
        <v>0.187</v>
      </c>
      <c r="T254">
        <v>0.90300000000000002</v>
      </c>
      <c r="U254">
        <v>255</v>
      </c>
      <c r="V254">
        <v>255</v>
      </c>
      <c r="W254">
        <v>1.55E-2</v>
      </c>
      <c r="X254">
        <v>0.67</v>
      </c>
      <c r="Y254">
        <v>0.94</v>
      </c>
      <c r="Z254">
        <v>0.94</v>
      </c>
      <c r="AA254">
        <v>0.12</v>
      </c>
      <c r="AB254">
        <v>3.5000000000000001E-3</v>
      </c>
      <c r="AC254">
        <v>2.41E-2</v>
      </c>
      <c r="AD254" s="14"/>
      <c r="AM254" t="s">
        <v>51</v>
      </c>
      <c r="AN254" t="s">
        <v>51</v>
      </c>
      <c r="AO254" t="s">
        <v>550</v>
      </c>
      <c r="AP254">
        <v>0.09</v>
      </c>
      <c r="AV254">
        <v>19.04</v>
      </c>
      <c r="AW254">
        <v>5.99</v>
      </c>
      <c r="AX254">
        <v>0.88</v>
      </c>
      <c r="BC254" s="14"/>
      <c r="BD254" s="14"/>
      <c r="BE254" s="14"/>
      <c r="BF254" s="14"/>
      <c r="BG254" s="14"/>
      <c r="BH254" s="14"/>
      <c r="BI254" s="14"/>
      <c r="BJ254" s="14"/>
      <c r="BK254" s="14"/>
      <c r="BL254" s="14"/>
      <c r="BM254" s="14"/>
    </row>
    <row r="255" spans="3:65" x14ac:dyDescent="0.25">
      <c r="C255" t="s">
        <v>414</v>
      </c>
      <c r="G255">
        <v>6</v>
      </c>
      <c r="H255">
        <v>330</v>
      </c>
      <c r="J255">
        <v>5</v>
      </c>
      <c r="K255">
        <v>2.0230000000000001</v>
      </c>
      <c r="L255">
        <v>255</v>
      </c>
      <c r="M255">
        <v>255</v>
      </c>
      <c r="N255">
        <v>255</v>
      </c>
      <c r="O255">
        <v>18.053000000000001</v>
      </c>
      <c r="P255">
        <v>4.0540000000000003</v>
      </c>
      <c r="Q255">
        <v>0.313</v>
      </c>
      <c r="R255">
        <v>6.1379999999999999</v>
      </c>
      <c r="S255">
        <v>0.16300000000000001</v>
      </c>
      <c r="T255">
        <v>0.96799999999999997</v>
      </c>
      <c r="U255">
        <v>255</v>
      </c>
      <c r="V255">
        <v>255</v>
      </c>
      <c r="W255">
        <v>1.4999999999999999E-2</v>
      </c>
      <c r="X255">
        <v>0.71</v>
      </c>
      <c r="Y255">
        <v>0.7</v>
      </c>
      <c r="Z255">
        <v>0.93</v>
      </c>
      <c r="AA255">
        <v>0.14000000000000001</v>
      </c>
      <c r="AB255">
        <v>9.1999999999999998E-3</v>
      </c>
      <c r="AC255">
        <v>1.5100000000000001E-2</v>
      </c>
      <c r="AD255" s="14"/>
      <c r="AM255" t="s">
        <v>51</v>
      </c>
      <c r="AN255" t="s">
        <v>51</v>
      </c>
      <c r="AO255" t="s">
        <v>330</v>
      </c>
      <c r="AP255">
        <v>0.13</v>
      </c>
      <c r="AV255">
        <v>37.049999999999997</v>
      </c>
      <c r="AW255">
        <v>5.22</v>
      </c>
      <c r="AX255">
        <v>0.9</v>
      </c>
      <c r="BC255" s="14"/>
      <c r="BD255" s="14"/>
      <c r="BE255" s="14"/>
      <c r="BF255" s="14"/>
      <c r="BG255" s="14"/>
      <c r="BH255" s="14"/>
      <c r="BI255" s="14"/>
      <c r="BJ255" s="14"/>
      <c r="BK255" s="14"/>
      <c r="BL255" s="14"/>
      <c r="BM255" s="14"/>
    </row>
    <row r="256" spans="3:65" x14ac:dyDescent="0.25">
      <c r="C256" t="s">
        <v>414</v>
      </c>
      <c r="G256">
        <v>6</v>
      </c>
      <c r="H256">
        <v>331</v>
      </c>
      <c r="J256">
        <v>6</v>
      </c>
      <c r="K256">
        <v>7.3940000000000001</v>
      </c>
      <c r="L256">
        <v>255</v>
      </c>
      <c r="M256">
        <v>255</v>
      </c>
      <c r="N256">
        <v>255</v>
      </c>
      <c r="O256">
        <v>10.311999999999999</v>
      </c>
      <c r="P256">
        <v>11.856</v>
      </c>
      <c r="Q256">
        <v>0.67200000000000004</v>
      </c>
      <c r="R256">
        <v>1.885</v>
      </c>
      <c r="S256">
        <v>0.53100000000000003</v>
      </c>
      <c r="T256">
        <v>0.98199999999999998</v>
      </c>
      <c r="U256">
        <v>255</v>
      </c>
      <c r="V256">
        <v>255</v>
      </c>
      <c r="W256">
        <v>9.1999999999999998E-2</v>
      </c>
      <c r="X256">
        <v>0.68</v>
      </c>
      <c r="Y256">
        <v>0.79</v>
      </c>
      <c r="Z256">
        <v>0.83</v>
      </c>
      <c r="AA256">
        <v>0.59</v>
      </c>
      <c r="AB256">
        <v>1.7999999999999999E-2</v>
      </c>
      <c r="AC256">
        <v>5.7000000000000002E-2</v>
      </c>
      <c r="AD256" s="14"/>
      <c r="AM256" t="s">
        <v>51</v>
      </c>
      <c r="AN256" t="s">
        <v>46</v>
      </c>
      <c r="AO256" t="s">
        <v>550</v>
      </c>
      <c r="AP256">
        <v>0.1</v>
      </c>
      <c r="AV256">
        <v>6.77</v>
      </c>
      <c r="AW256">
        <v>20.98</v>
      </c>
      <c r="AX256">
        <v>0.85</v>
      </c>
      <c r="BC256" s="14"/>
      <c r="BD256" s="14"/>
      <c r="BE256" s="14"/>
      <c r="BF256" s="14"/>
      <c r="BG256" s="14"/>
      <c r="BH256" s="14"/>
      <c r="BI256" s="14"/>
      <c r="BJ256" s="14"/>
      <c r="BK256" s="14"/>
      <c r="BL256" s="14"/>
      <c r="BM256" s="14"/>
    </row>
    <row r="257" spans="1:65" x14ac:dyDescent="0.25">
      <c r="A257" s="25"/>
      <c r="B257" s="25"/>
      <c r="C257" s="25" t="s">
        <v>414</v>
      </c>
      <c r="D257" s="25"/>
      <c r="E257" s="25"/>
      <c r="F257" s="25"/>
      <c r="G257" s="25">
        <v>6</v>
      </c>
      <c r="H257" s="25">
        <v>332</v>
      </c>
      <c r="I257" s="25"/>
      <c r="J257" s="25">
        <v>7</v>
      </c>
      <c r="K257" s="25">
        <v>6.6609999999999996</v>
      </c>
      <c r="L257" s="25">
        <v>255</v>
      </c>
      <c r="M257" s="25">
        <v>255</v>
      </c>
      <c r="N257" s="25">
        <v>255</v>
      </c>
      <c r="O257" s="25">
        <v>14.044</v>
      </c>
      <c r="P257" s="25">
        <v>13.881</v>
      </c>
      <c r="Q257" s="25">
        <v>0.11600000000000001</v>
      </c>
      <c r="R257" s="25">
        <v>14.805999999999999</v>
      </c>
      <c r="S257" s="25">
        <v>6.8000000000000005E-2</v>
      </c>
      <c r="T257" s="25">
        <v>0.93300000000000005</v>
      </c>
      <c r="U257" s="25">
        <v>255</v>
      </c>
      <c r="V257" s="25">
        <v>255</v>
      </c>
      <c r="W257" s="25"/>
      <c r="X257" s="25">
        <v>0.6</v>
      </c>
      <c r="Y257" s="25">
        <v>0.81</v>
      </c>
      <c r="Z257" s="25">
        <v>0.8</v>
      </c>
      <c r="AA257" s="25">
        <v>0.5</v>
      </c>
      <c r="AB257" s="25" t="s">
        <v>235</v>
      </c>
      <c r="AC257" s="25">
        <v>4.2500000000000003E-2</v>
      </c>
      <c r="AD257" s="25"/>
      <c r="AE257" s="25"/>
      <c r="AF257" s="25"/>
      <c r="AG257" s="25"/>
      <c r="AH257" s="25"/>
      <c r="AI257" s="25"/>
      <c r="AJ257" s="25"/>
      <c r="AK257" s="25"/>
      <c r="AL257" s="25"/>
      <c r="AM257" s="25" t="s">
        <v>51</v>
      </c>
      <c r="AN257" s="25"/>
      <c r="AO257" s="25" t="s">
        <v>550</v>
      </c>
      <c r="AP257" s="25">
        <v>0.17</v>
      </c>
      <c r="AQ257" s="25"/>
      <c r="AR257" s="25"/>
      <c r="AS257" s="25"/>
      <c r="AT257" s="25"/>
      <c r="AU257" s="25"/>
      <c r="AV257" s="25">
        <v>35.25</v>
      </c>
      <c r="AW257" s="25">
        <v>6.94</v>
      </c>
      <c r="AX257" s="25">
        <v>0.78</v>
      </c>
      <c r="AY257" s="25"/>
      <c r="AZ257" s="25"/>
      <c r="BA257" s="25"/>
      <c r="BB257" s="25"/>
      <c r="BC257" s="25"/>
      <c r="BD257" s="25"/>
      <c r="BE257" s="25"/>
      <c r="BF257" s="25"/>
      <c r="BG257" s="25"/>
      <c r="BH257" s="25"/>
      <c r="BI257" s="25"/>
      <c r="BJ257" s="25"/>
      <c r="BK257" s="25"/>
      <c r="BL257" s="25"/>
      <c r="BM257" s="25"/>
    </row>
    <row r="258" spans="1:65" x14ac:dyDescent="0.25">
      <c r="C258" t="s">
        <v>414</v>
      </c>
      <c r="G258">
        <v>6</v>
      </c>
      <c r="H258" s="1">
        <v>333</v>
      </c>
      <c r="I258" s="1"/>
      <c r="J258">
        <v>1</v>
      </c>
      <c r="K258">
        <v>0.36699999999999999</v>
      </c>
      <c r="L258">
        <v>255</v>
      </c>
      <c r="M258">
        <v>255</v>
      </c>
      <c r="N258">
        <v>255</v>
      </c>
      <c r="O258">
        <v>3.3540000000000001</v>
      </c>
      <c r="P258">
        <v>2.5030000000000001</v>
      </c>
      <c r="Q258">
        <v>0.63900000000000001</v>
      </c>
      <c r="R258">
        <v>2.589</v>
      </c>
      <c r="S258">
        <v>0.38600000000000001</v>
      </c>
      <c r="T258">
        <v>0.96699999999999997</v>
      </c>
      <c r="U258">
        <v>255</v>
      </c>
      <c r="V258">
        <v>255</v>
      </c>
      <c r="W258">
        <v>3.8999999999999998E-3</v>
      </c>
      <c r="X258">
        <v>0.31</v>
      </c>
      <c r="Y258">
        <v>0.3</v>
      </c>
      <c r="Z258">
        <v>0.37</v>
      </c>
      <c r="AC258" s="14"/>
      <c r="AD258" s="14"/>
      <c r="BC258" s="14"/>
      <c r="BD258" s="14"/>
      <c r="BE258" s="14"/>
      <c r="BF258" s="14"/>
      <c r="BG258" s="14"/>
      <c r="BH258" s="14"/>
      <c r="BI258" s="14"/>
      <c r="BJ258" s="14"/>
      <c r="BK258" s="14"/>
      <c r="BL258" s="14"/>
      <c r="BM258" s="14"/>
    </row>
    <row r="259" spans="1:65" x14ac:dyDescent="0.25">
      <c r="C259" t="s">
        <v>414</v>
      </c>
      <c r="G259">
        <v>6</v>
      </c>
      <c r="H259" s="1">
        <v>334</v>
      </c>
      <c r="I259" s="1"/>
      <c r="J259">
        <v>2</v>
      </c>
      <c r="K259">
        <v>0.76400000000000001</v>
      </c>
      <c r="L259">
        <v>255</v>
      </c>
      <c r="M259">
        <v>255</v>
      </c>
      <c r="N259">
        <v>255</v>
      </c>
      <c r="O259">
        <v>4.8280000000000003</v>
      </c>
      <c r="P259">
        <v>2.4350000000000001</v>
      </c>
      <c r="Q259">
        <v>0.64400000000000002</v>
      </c>
      <c r="R259">
        <v>2.0680000000000001</v>
      </c>
      <c r="S259">
        <v>0.48399999999999999</v>
      </c>
      <c r="T259">
        <v>0.96499999999999997</v>
      </c>
      <c r="U259">
        <v>255</v>
      </c>
      <c r="V259">
        <v>255</v>
      </c>
      <c r="W259">
        <v>7.3000000000000001E-3</v>
      </c>
      <c r="X259">
        <v>0.49</v>
      </c>
      <c r="Y259">
        <v>0.67</v>
      </c>
      <c r="Z259">
        <v>0.57999999999999996</v>
      </c>
      <c r="AA259">
        <v>4.5400000000000003E-2</v>
      </c>
      <c r="AB259">
        <v>7.4000000000000003E-3</v>
      </c>
      <c r="AC259" s="14">
        <v>1.6E-2</v>
      </c>
      <c r="AD259" s="14"/>
      <c r="AM259" t="s">
        <v>51</v>
      </c>
      <c r="AO259" t="s">
        <v>589</v>
      </c>
      <c r="AP259">
        <v>1.15E-2</v>
      </c>
      <c r="AQ259">
        <v>1</v>
      </c>
      <c r="AR259">
        <v>3.0000000000000001E-3</v>
      </c>
      <c r="AS259">
        <v>2</v>
      </c>
      <c r="AT259">
        <v>2.5000000000000001E-3</v>
      </c>
      <c r="AV259" t="s">
        <v>590</v>
      </c>
      <c r="BC259" s="14"/>
      <c r="BD259" s="14"/>
      <c r="BE259" s="14"/>
      <c r="BF259" s="14"/>
      <c r="BG259" s="14"/>
      <c r="BH259" s="14"/>
      <c r="BI259" s="14"/>
      <c r="BJ259" s="14"/>
      <c r="BK259" s="14"/>
      <c r="BL259" s="14"/>
      <c r="BM259" s="14"/>
    </row>
    <row r="260" spans="1:65" x14ac:dyDescent="0.25">
      <c r="C260" t="s">
        <v>414</v>
      </c>
      <c r="G260">
        <v>6</v>
      </c>
      <c r="H260" s="1">
        <v>335</v>
      </c>
      <c r="I260" s="1"/>
      <c r="J260">
        <v>3</v>
      </c>
      <c r="K260">
        <v>0.52500000000000002</v>
      </c>
      <c r="L260">
        <v>255</v>
      </c>
      <c r="M260">
        <v>255</v>
      </c>
      <c r="N260">
        <v>255</v>
      </c>
      <c r="O260">
        <v>6.2039999999999997</v>
      </c>
      <c r="P260">
        <v>2.3769999999999998</v>
      </c>
      <c r="Q260">
        <v>0.60499999999999998</v>
      </c>
      <c r="R260">
        <v>2.0550000000000002</v>
      </c>
      <c r="S260">
        <v>0.48699999999999999</v>
      </c>
      <c r="T260">
        <v>0.93200000000000005</v>
      </c>
      <c r="U260">
        <v>255</v>
      </c>
      <c r="V260">
        <v>255</v>
      </c>
      <c r="W260">
        <v>5.3E-3</v>
      </c>
      <c r="X260">
        <v>0.45</v>
      </c>
      <c r="Y260">
        <v>0.56000000000000005</v>
      </c>
      <c r="Z260">
        <v>0.46</v>
      </c>
      <c r="AA260">
        <v>3.6200000000000003E-2</v>
      </c>
      <c r="AB260">
        <v>3.0999999999999999E-3</v>
      </c>
      <c r="AC260" s="14">
        <v>1.2200000000000001E-2</v>
      </c>
      <c r="AD260" s="14"/>
      <c r="AO260" t="s">
        <v>591</v>
      </c>
      <c r="AP260">
        <v>3.5700000000000003E-2</v>
      </c>
      <c r="AQ260">
        <v>1</v>
      </c>
      <c r="AR260">
        <v>4.0000000000000001E-3</v>
      </c>
      <c r="AS260">
        <v>2</v>
      </c>
      <c r="AT260">
        <v>9.2999999999999992E-3</v>
      </c>
      <c r="AV260" t="s">
        <v>592</v>
      </c>
      <c r="BC260" s="14"/>
      <c r="BD260" s="14"/>
      <c r="BE260" s="14"/>
      <c r="BF260" s="14"/>
      <c r="BG260" s="14"/>
      <c r="BH260" s="14"/>
      <c r="BI260" s="14"/>
      <c r="BJ260" s="14"/>
      <c r="BK260" s="14"/>
      <c r="BL260" s="14"/>
      <c r="BM260" s="14"/>
    </row>
    <row r="261" spans="1:65" x14ac:dyDescent="0.25">
      <c r="C261" t="s">
        <v>414</v>
      </c>
      <c r="G261">
        <v>6</v>
      </c>
      <c r="H261" s="1">
        <v>336</v>
      </c>
      <c r="I261" s="1"/>
      <c r="J261">
        <v>4</v>
      </c>
      <c r="K261">
        <v>0.63700000000000001</v>
      </c>
      <c r="L261">
        <v>255</v>
      </c>
      <c r="M261">
        <v>255</v>
      </c>
      <c r="N261">
        <v>255</v>
      </c>
      <c r="O261">
        <v>7.5140000000000002</v>
      </c>
      <c r="P261">
        <v>2.2519999999999998</v>
      </c>
      <c r="Q261">
        <v>0.74399999999999999</v>
      </c>
      <c r="R261">
        <v>1.831</v>
      </c>
      <c r="S261">
        <v>0.54600000000000004</v>
      </c>
      <c r="T261">
        <v>0.97099999999999997</v>
      </c>
      <c r="U261">
        <v>255</v>
      </c>
      <c r="V261">
        <v>255</v>
      </c>
      <c r="W261">
        <v>6.8999999999999999E-3</v>
      </c>
      <c r="X261">
        <v>0.39</v>
      </c>
      <c r="Y261">
        <v>0.56999999999999995</v>
      </c>
      <c r="Z261">
        <v>0.44</v>
      </c>
      <c r="AA261">
        <v>3.4500000000000003E-2</v>
      </c>
      <c r="AB261">
        <v>2.5000000000000001E-3</v>
      </c>
      <c r="AC261" s="14">
        <v>8.6E-3</v>
      </c>
      <c r="AD261" s="14"/>
      <c r="AO261" t="s">
        <v>591</v>
      </c>
      <c r="AP261">
        <v>1.24E-2</v>
      </c>
      <c r="AQ261" t="s">
        <v>235</v>
      </c>
      <c r="AS261">
        <v>1</v>
      </c>
      <c r="AT261">
        <v>5.1000000000000004E-3</v>
      </c>
      <c r="AV261" t="s">
        <v>593</v>
      </c>
      <c r="BC261" s="14"/>
      <c r="BD261" s="14"/>
      <c r="BE261" s="14"/>
      <c r="BF261" s="14"/>
      <c r="BG261" s="14"/>
      <c r="BH261" s="14"/>
      <c r="BI261" s="14"/>
      <c r="BJ261" s="14"/>
      <c r="BK261" s="14"/>
      <c r="BL261" s="14"/>
      <c r="BM261" s="14"/>
    </row>
    <row r="262" spans="1:65" x14ac:dyDescent="0.25">
      <c r="C262" t="s">
        <v>414</v>
      </c>
      <c r="G262">
        <v>6</v>
      </c>
      <c r="H262" s="1">
        <v>337</v>
      </c>
      <c r="I262" s="1"/>
      <c r="J262">
        <v>5</v>
      </c>
      <c r="K262">
        <v>0.442</v>
      </c>
      <c r="L262">
        <v>255</v>
      </c>
      <c r="M262">
        <v>255</v>
      </c>
      <c r="N262">
        <v>255</v>
      </c>
      <c r="O262">
        <v>9.1159999999999997</v>
      </c>
      <c r="P262">
        <v>2.3980000000000001</v>
      </c>
      <c r="Q262">
        <v>0.52600000000000002</v>
      </c>
      <c r="R262">
        <v>2.7040000000000002</v>
      </c>
      <c r="S262">
        <v>0.37</v>
      </c>
      <c r="T262">
        <v>0.95099999999999996</v>
      </c>
      <c r="U262">
        <v>255</v>
      </c>
      <c r="V262">
        <v>255</v>
      </c>
      <c r="W262">
        <v>4.1999999999999997E-3</v>
      </c>
      <c r="X262">
        <v>0.5</v>
      </c>
      <c r="Y262">
        <v>0.6</v>
      </c>
      <c r="Z262">
        <v>0.46</v>
      </c>
      <c r="AA262" t="s">
        <v>811</v>
      </c>
      <c r="AB262">
        <v>6.4000000000000003E-3</v>
      </c>
      <c r="AC262" s="14">
        <v>9.2999999999999992E-3</v>
      </c>
      <c r="AD262" s="14"/>
      <c r="AO262" t="s">
        <v>330</v>
      </c>
      <c r="AP262">
        <v>1.6799999999999999E-2</v>
      </c>
      <c r="AQ262">
        <v>1</v>
      </c>
      <c r="AR262">
        <v>2.5999999999999999E-3</v>
      </c>
      <c r="AS262">
        <v>4</v>
      </c>
      <c r="AT262">
        <v>5.1999999999999998E-3</v>
      </c>
      <c r="AV262">
        <v>4.12</v>
      </c>
      <c r="AW262">
        <v>8.5</v>
      </c>
      <c r="AX262">
        <v>0.68</v>
      </c>
      <c r="BC262" s="14"/>
      <c r="BD262" s="14"/>
      <c r="BE262" s="14"/>
      <c r="BF262" s="14"/>
      <c r="BG262" s="14"/>
      <c r="BH262" s="14"/>
      <c r="BI262" s="14"/>
      <c r="BJ262" s="14"/>
      <c r="BK262" s="14"/>
      <c r="BL262" s="14"/>
      <c r="BM262" s="14"/>
    </row>
    <row r="263" spans="1:65" x14ac:dyDescent="0.25">
      <c r="C263" t="s">
        <v>414</v>
      </c>
      <c r="G263">
        <v>6</v>
      </c>
      <c r="H263" s="1">
        <v>338</v>
      </c>
      <c r="I263" s="1"/>
      <c r="AC263" s="14"/>
      <c r="AD263" s="14"/>
      <c r="BC263" s="14"/>
      <c r="BD263" s="14"/>
      <c r="BE263" s="14"/>
      <c r="BF263" s="14"/>
      <c r="BG263" s="14"/>
      <c r="BH263" s="14"/>
      <c r="BI263" s="14"/>
      <c r="BJ263" s="14"/>
      <c r="BK263" s="14"/>
      <c r="BL263" s="14"/>
      <c r="BM263" s="14"/>
    </row>
    <row r="264" spans="1:65" x14ac:dyDescent="0.25">
      <c r="C264" t="s">
        <v>414</v>
      </c>
      <c r="G264">
        <v>3</v>
      </c>
      <c r="H264" s="1">
        <v>339</v>
      </c>
      <c r="I264" s="1"/>
      <c r="J264">
        <v>9</v>
      </c>
      <c r="K264">
        <v>6.0999999999999999E-2</v>
      </c>
      <c r="L264">
        <v>255</v>
      </c>
      <c r="M264">
        <v>255</v>
      </c>
      <c r="N264">
        <v>255</v>
      </c>
      <c r="O264">
        <v>4.1289999999999996</v>
      </c>
      <c r="P264">
        <v>5.4169999999999998</v>
      </c>
      <c r="Q264">
        <v>0.23599999999999999</v>
      </c>
      <c r="R264">
        <v>2.5550000000000002</v>
      </c>
      <c r="S264">
        <v>0.39100000000000001</v>
      </c>
      <c r="T264">
        <v>0.55600000000000005</v>
      </c>
      <c r="U264">
        <v>255</v>
      </c>
      <c r="V264">
        <v>255</v>
      </c>
      <c r="W264">
        <v>8.8000000000000005E-3</v>
      </c>
      <c r="X264">
        <v>0.21</v>
      </c>
      <c r="Y264">
        <v>0.2</v>
      </c>
      <c r="Z264">
        <v>0.14000000000000001</v>
      </c>
      <c r="AA264" t="s">
        <v>812</v>
      </c>
      <c r="AB264">
        <v>2.2599999999999999E-2</v>
      </c>
      <c r="AC264">
        <v>4.0599999999999997E-2</v>
      </c>
      <c r="AD264" s="14"/>
      <c r="AM264" s="5" t="s">
        <v>813</v>
      </c>
      <c r="AO264" t="s">
        <v>594</v>
      </c>
      <c r="AP264">
        <v>1.8700000000000001E-2</v>
      </c>
      <c r="AQ264">
        <v>1</v>
      </c>
      <c r="AR264">
        <v>9.7000000000000003E-3</v>
      </c>
      <c r="AS264" t="s">
        <v>263</v>
      </c>
      <c r="AT264">
        <v>1.4999999999999999E-2</v>
      </c>
      <c r="BC264" s="14"/>
      <c r="BD264" s="14"/>
      <c r="BE264" s="14"/>
      <c r="BF264" s="14"/>
      <c r="BG264" s="14"/>
      <c r="BH264" s="14"/>
      <c r="BI264" s="14"/>
      <c r="BJ264" s="14"/>
      <c r="BK264" s="14"/>
      <c r="BL264" s="14"/>
      <c r="BM264" s="14"/>
    </row>
    <row r="265" spans="1:65" x14ac:dyDescent="0.25">
      <c r="C265" t="s">
        <v>414</v>
      </c>
      <c r="G265">
        <v>3</v>
      </c>
      <c r="H265" s="1">
        <v>340</v>
      </c>
      <c r="I265" s="1"/>
      <c r="J265">
        <v>10</v>
      </c>
      <c r="K265">
        <v>7.5999999999999998E-2</v>
      </c>
      <c r="L265">
        <v>255</v>
      </c>
      <c r="M265">
        <v>255</v>
      </c>
      <c r="N265">
        <v>255</v>
      </c>
      <c r="O265">
        <v>6.0220000000000002</v>
      </c>
      <c r="P265">
        <v>5.1980000000000004</v>
      </c>
      <c r="Q265">
        <v>0.433</v>
      </c>
      <c r="R265">
        <v>3.3420000000000001</v>
      </c>
      <c r="S265">
        <v>0.29899999999999999</v>
      </c>
      <c r="T265">
        <v>0.79400000000000004</v>
      </c>
      <c r="U265">
        <v>255</v>
      </c>
      <c r="V265">
        <v>255</v>
      </c>
      <c r="W265">
        <v>2.7000000000000001E-3</v>
      </c>
      <c r="X265">
        <v>0.28999999999999998</v>
      </c>
      <c r="Y265">
        <v>0.18</v>
      </c>
      <c r="Z265">
        <v>0.24</v>
      </c>
      <c r="AA265" t="s">
        <v>814</v>
      </c>
      <c r="AB265">
        <v>1.8700000000000001E-2</v>
      </c>
      <c r="AC265" s="14">
        <v>3.6999999999999998E-2</v>
      </c>
      <c r="AD265" s="14"/>
      <c r="AM265" t="s">
        <v>51</v>
      </c>
      <c r="AO265" t="s">
        <v>595</v>
      </c>
      <c r="AP265">
        <v>1.6E-2</v>
      </c>
      <c r="AQ265">
        <v>1</v>
      </c>
      <c r="AR265">
        <v>1.3599999999999999E-2</v>
      </c>
      <c r="AS265">
        <v>5</v>
      </c>
      <c r="AT265">
        <v>3.5499999999999997E-2</v>
      </c>
      <c r="BC265" s="14"/>
      <c r="BD265" s="14"/>
      <c r="BE265" s="14"/>
      <c r="BF265" s="14"/>
      <c r="BG265" s="14"/>
      <c r="BH265" s="14"/>
      <c r="BI265" s="14"/>
      <c r="BJ265" s="14"/>
      <c r="BK265" s="14"/>
      <c r="BL265" s="14"/>
      <c r="BM265" s="14"/>
    </row>
    <row r="266" spans="1:65" x14ac:dyDescent="0.25">
      <c r="C266" t="s">
        <v>414</v>
      </c>
      <c r="G266">
        <v>1</v>
      </c>
      <c r="H266" s="1">
        <v>341</v>
      </c>
      <c r="I266" s="1"/>
      <c r="J266">
        <v>8</v>
      </c>
      <c r="K266">
        <v>1.327</v>
      </c>
      <c r="L266">
        <v>255</v>
      </c>
      <c r="M266">
        <v>255</v>
      </c>
      <c r="N266">
        <v>255</v>
      </c>
      <c r="O266">
        <v>3.3090000000000002</v>
      </c>
      <c r="P266">
        <v>22.087</v>
      </c>
      <c r="Q266">
        <v>0.69099999999999995</v>
      </c>
      <c r="R266">
        <v>2.117</v>
      </c>
      <c r="S266">
        <v>0.47199999999999998</v>
      </c>
      <c r="T266">
        <v>0.97599999999999998</v>
      </c>
      <c r="U266">
        <v>255</v>
      </c>
      <c r="V266">
        <v>255</v>
      </c>
      <c r="W266">
        <v>4.7000000000000002E-3</v>
      </c>
      <c r="X266">
        <v>0.54</v>
      </c>
      <c r="Y266">
        <v>0.73</v>
      </c>
      <c r="Z266">
        <v>0.71</v>
      </c>
      <c r="AA266">
        <v>7.0000000000000007E-2</v>
      </c>
      <c r="AB266" t="s">
        <v>235</v>
      </c>
      <c r="AC266" s="14">
        <v>2.3999999999999998E-3</v>
      </c>
      <c r="AD266" s="14"/>
      <c r="AM266" t="s">
        <v>51</v>
      </c>
      <c r="AN266" t="s">
        <v>51</v>
      </c>
      <c r="AO266" t="s">
        <v>330</v>
      </c>
      <c r="AP266">
        <v>0.03</v>
      </c>
      <c r="BC266" s="14"/>
      <c r="BD266" s="14"/>
      <c r="BE266" s="14"/>
      <c r="BF266" s="14"/>
      <c r="BG266" s="14"/>
      <c r="BH266" s="14"/>
      <c r="BI266" s="14"/>
      <c r="BJ266" s="14"/>
      <c r="BK266" s="14"/>
      <c r="BL266" s="14"/>
      <c r="BM266" s="14"/>
    </row>
    <row r="267" spans="1:65" x14ac:dyDescent="0.25">
      <c r="C267" t="s">
        <v>414</v>
      </c>
      <c r="G267">
        <v>1</v>
      </c>
      <c r="H267" s="1">
        <v>342</v>
      </c>
      <c r="I267" s="1"/>
      <c r="J267">
        <v>9</v>
      </c>
      <c r="K267">
        <v>1.0920000000000001</v>
      </c>
      <c r="L267">
        <v>255</v>
      </c>
      <c r="M267">
        <v>255</v>
      </c>
      <c r="N267">
        <v>255</v>
      </c>
      <c r="O267">
        <v>5.8369999999999997</v>
      </c>
      <c r="P267">
        <v>22.571999999999999</v>
      </c>
      <c r="Q267">
        <v>0.72199999999999998</v>
      </c>
      <c r="R267">
        <v>1.7350000000000001</v>
      </c>
      <c r="S267">
        <v>0.57599999999999996</v>
      </c>
      <c r="T267">
        <v>0.97</v>
      </c>
      <c r="U267">
        <v>255</v>
      </c>
      <c r="V267">
        <v>255</v>
      </c>
      <c r="W267">
        <v>2.9999999999999997E-4</v>
      </c>
      <c r="X267">
        <v>0.28999999999999998</v>
      </c>
      <c r="Y267">
        <v>0.42</v>
      </c>
      <c r="Z267">
        <v>0.45</v>
      </c>
      <c r="AA267">
        <v>0.03</v>
      </c>
      <c r="AB267" t="s">
        <v>235</v>
      </c>
      <c r="AC267" s="14">
        <v>1.2999999999999999E-3</v>
      </c>
      <c r="AD267" s="14"/>
      <c r="AM267" t="s">
        <v>51</v>
      </c>
      <c r="AN267" t="s">
        <v>51</v>
      </c>
      <c r="AO267" t="s">
        <v>596</v>
      </c>
      <c r="BC267" s="14"/>
      <c r="BD267" s="14"/>
      <c r="BE267" s="14"/>
      <c r="BF267" s="14"/>
      <c r="BG267" s="14"/>
      <c r="BH267" s="14"/>
      <c r="BI267" s="14"/>
      <c r="BJ267" s="14"/>
      <c r="BK267" s="14"/>
      <c r="BL267" s="14"/>
      <c r="BM267" s="14"/>
    </row>
    <row r="268" spans="1:65" x14ac:dyDescent="0.25">
      <c r="C268" t="s">
        <v>414</v>
      </c>
      <c r="G268">
        <v>1</v>
      </c>
      <c r="H268" s="1">
        <v>343</v>
      </c>
      <c r="I268" s="1"/>
      <c r="J268">
        <v>10</v>
      </c>
      <c r="K268">
        <v>1.635</v>
      </c>
      <c r="L268">
        <v>255</v>
      </c>
      <c r="M268">
        <v>255</v>
      </c>
      <c r="N268">
        <v>255</v>
      </c>
      <c r="O268">
        <v>7.9080000000000004</v>
      </c>
      <c r="P268">
        <v>22.681999999999999</v>
      </c>
      <c r="Q268">
        <v>0.621</v>
      </c>
      <c r="R268">
        <v>2.1829999999999998</v>
      </c>
      <c r="S268">
        <v>0.45800000000000002</v>
      </c>
      <c r="T268">
        <v>0.96899999999999997</v>
      </c>
      <c r="U268">
        <v>255</v>
      </c>
      <c r="V268">
        <v>255</v>
      </c>
      <c r="W268">
        <v>4.3E-3</v>
      </c>
      <c r="X268">
        <v>0.26</v>
      </c>
      <c r="Y268">
        <v>0.34</v>
      </c>
      <c r="Z268">
        <v>0.36</v>
      </c>
      <c r="AA268">
        <v>0.04</v>
      </c>
      <c r="AB268">
        <v>3.3999999999999998E-3</v>
      </c>
      <c r="AC268" s="14">
        <v>5.5999999999999999E-3</v>
      </c>
      <c r="AD268" s="14"/>
      <c r="AM268" t="s">
        <v>51</v>
      </c>
      <c r="AN268" t="s">
        <v>51</v>
      </c>
      <c r="AO268" t="s">
        <v>596</v>
      </c>
      <c r="BC268" s="14"/>
      <c r="BD268" s="14"/>
      <c r="BE268" s="14"/>
      <c r="BF268" s="14"/>
      <c r="BG268" s="14"/>
      <c r="BH268" s="14"/>
      <c r="BI268" s="14"/>
      <c r="BJ268" s="14"/>
      <c r="BK268" s="14"/>
      <c r="BL268" s="14"/>
      <c r="BM268" s="14"/>
    </row>
    <row r="269" spans="1:65" x14ac:dyDescent="0.25">
      <c r="C269" t="s">
        <v>414</v>
      </c>
      <c r="G269">
        <v>1</v>
      </c>
      <c r="H269" s="1">
        <v>344</v>
      </c>
      <c r="I269" s="1"/>
      <c r="J269">
        <v>11</v>
      </c>
      <c r="K269">
        <v>1.917</v>
      </c>
      <c r="L269">
        <v>255</v>
      </c>
      <c r="M269">
        <v>255</v>
      </c>
      <c r="N269">
        <v>255</v>
      </c>
      <c r="O269">
        <v>10.378</v>
      </c>
      <c r="P269">
        <v>22.849</v>
      </c>
      <c r="Q269">
        <v>0.64600000000000002</v>
      </c>
      <c r="R269">
        <v>2.1139999999999999</v>
      </c>
      <c r="S269">
        <v>0.47299999999999998</v>
      </c>
      <c r="T269">
        <v>0.97599999999999998</v>
      </c>
      <c r="U269">
        <v>255</v>
      </c>
      <c r="V269">
        <v>255</v>
      </c>
      <c r="W269">
        <v>5.4000000000000003E-3</v>
      </c>
      <c r="X269">
        <v>0.36</v>
      </c>
      <c r="Y269">
        <v>0.45</v>
      </c>
      <c r="Z269">
        <v>0.54</v>
      </c>
      <c r="AA269">
        <v>0.08</v>
      </c>
      <c r="AB269">
        <v>2.3E-3</v>
      </c>
      <c r="AC269" s="14">
        <v>3.5000000000000001E-3</v>
      </c>
      <c r="AD269" s="14"/>
      <c r="AM269" t="s">
        <v>46</v>
      </c>
      <c r="AN269" t="s">
        <v>46</v>
      </c>
      <c r="AO269" t="s">
        <v>789</v>
      </c>
      <c r="BC269" s="14"/>
      <c r="BD269" s="14"/>
      <c r="BE269" s="14"/>
      <c r="BF269" s="14"/>
      <c r="BG269" s="14"/>
      <c r="BH269" s="14"/>
      <c r="BI269" s="14"/>
      <c r="BJ269" s="14"/>
      <c r="BK269" s="14"/>
      <c r="BL269" s="14"/>
      <c r="BM269" s="14"/>
    </row>
    <row r="270" spans="1:65" x14ac:dyDescent="0.25">
      <c r="C270" t="s">
        <v>414</v>
      </c>
      <c r="G270">
        <v>1</v>
      </c>
      <c r="H270" s="1">
        <v>345</v>
      </c>
      <c r="I270" s="1"/>
      <c r="J270">
        <v>12</v>
      </c>
      <c r="K270">
        <v>2.3010000000000002</v>
      </c>
      <c r="L270">
        <v>255</v>
      </c>
      <c r="M270">
        <v>255</v>
      </c>
      <c r="N270">
        <v>255</v>
      </c>
      <c r="O270">
        <v>12.923999999999999</v>
      </c>
      <c r="P270">
        <v>22.76</v>
      </c>
      <c r="Q270">
        <v>0.59</v>
      </c>
      <c r="R270">
        <v>2.34</v>
      </c>
      <c r="S270">
        <v>0.42699999999999999</v>
      </c>
      <c r="T270">
        <v>0.97599999999999998</v>
      </c>
      <c r="U270">
        <v>255</v>
      </c>
      <c r="V270">
        <v>255</v>
      </c>
      <c r="W270">
        <v>1.0800000000000001E-2</v>
      </c>
      <c r="X270">
        <v>0.5</v>
      </c>
      <c r="Y270">
        <v>0.65</v>
      </c>
      <c r="Z270">
        <v>0.74</v>
      </c>
      <c r="AA270">
        <v>0.12</v>
      </c>
      <c r="AB270">
        <v>4.5999999999999999E-3</v>
      </c>
      <c r="AC270" s="14">
        <v>1.5100000000000001E-2</v>
      </c>
      <c r="AD270" s="14"/>
      <c r="AM270" t="s">
        <v>51</v>
      </c>
      <c r="AN270" t="s">
        <v>46</v>
      </c>
      <c r="AO270" t="s">
        <v>550</v>
      </c>
      <c r="AP270">
        <v>0.14000000000000001</v>
      </c>
      <c r="AV270">
        <v>19.79</v>
      </c>
      <c r="AW270">
        <v>12.07</v>
      </c>
      <c r="AX270">
        <v>0.63</v>
      </c>
      <c r="BC270" s="14"/>
      <c r="BD270" s="14"/>
      <c r="BE270" s="14"/>
      <c r="BF270" s="14"/>
      <c r="BG270" s="14"/>
      <c r="BH270" s="14"/>
      <c r="BI270" s="14"/>
      <c r="BJ270" s="14"/>
      <c r="BK270" s="14"/>
      <c r="BL270" s="14"/>
      <c r="BM270" s="14"/>
    </row>
    <row r="271" spans="1:65" x14ac:dyDescent="0.25">
      <c r="C271" t="s">
        <v>414</v>
      </c>
      <c r="G271">
        <v>1</v>
      </c>
      <c r="H271" s="1">
        <v>346</v>
      </c>
      <c r="I271" s="1"/>
      <c r="J271">
        <v>13</v>
      </c>
      <c r="K271">
        <v>1.714</v>
      </c>
      <c r="L271">
        <v>255</v>
      </c>
      <c r="M271">
        <v>255</v>
      </c>
      <c r="N271">
        <v>255</v>
      </c>
      <c r="O271">
        <v>15.032999999999999</v>
      </c>
      <c r="P271">
        <v>23.036000000000001</v>
      </c>
      <c r="Q271">
        <v>0.59399999999999997</v>
      </c>
      <c r="R271">
        <v>2.2160000000000002</v>
      </c>
      <c r="S271">
        <v>0.45100000000000001</v>
      </c>
      <c r="T271">
        <v>0.96699999999999997</v>
      </c>
      <c r="U271">
        <v>255</v>
      </c>
      <c r="V271">
        <v>255</v>
      </c>
      <c r="W271">
        <v>6.1000000000000004E-3</v>
      </c>
      <c r="X271">
        <v>0.24</v>
      </c>
      <c r="Y271">
        <v>0.32</v>
      </c>
      <c r="Z271">
        <v>0.35</v>
      </c>
      <c r="AA271">
        <v>0.05</v>
      </c>
      <c r="AB271">
        <v>4.1999999999999997E-3</v>
      </c>
      <c r="AC271" s="14">
        <v>4.4000000000000003E-3</v>
      </c>
      <c r="AD271" s="14"/>
      <c r="AM271" t="s">
        <v>51</v>
      </c>
      <c r="AN271" t="s">
        <v>51</v>
      </c>
      <c r="AO271" t="s">
        <v>550</v>
      </c>
      <c r="AP271">
        <v>0.02</v>
      </c>
      <c r="BC271" s="14"/>
      <c r="BD271" s="14"/>
      <c r="BE271" s="14"/>
      <c r="BF271" s="14"/>
      <c r="BG271" s="14"/>
      <c r="BH271" s="14"/>
      <c r="BI271" s="14"/>
      <c r="BJ271" s="14"/>
      <c r="BK271" s="14"/>
      <c r="BL271" s="14"/>
      <c r="BM271" s="14"/>
    </row>
    <row r="272" spans="1:65" x14ac:dyDescent="0.25">
      <c r="C272" t="s">
        <v>414</v>
      </c>
      <c r="G272">
        <v>1</v>
      </c>
      <c r="H272" s="1">
        <v>347</v>
      </c>
      <c r="I272" s="1"/>
      <c r="J272">
        <v>14</v>
      </c>
      <c r="K272">
        <v>0.96699999999999997</v>
      </c>
      <c r="L272">
        <v>255</v>
      </c>
      <c r="M272">
        <v>255</v>
      </c>
      <c r="N272">
        <v>255</v>
      </c>
      <c r="O272">
        <v>17.445</v>
      </c>
      <c r="P272">
        <v>22.986999999999998</v>
      </c>
      <c r="Q272">
        <v>0.31900000000000001</v>
      </c>
      <c r="R272">
        <v>3.702</v>
      </c>
      <c r="S272">
        <v>0.27</v>
      </c>
      <c r="T272">
        <v>0.88</v>
      </c>
      <c r="U272">
        <v>255</v>
      </c>
      <c r="V272">
        <v>255</v>
      </c>
      <c r="W272">
        <v>3.8999999999999998E-3</v>
      </c>
      <c r="X272">
        <v>0.39</v>
      </c>
      <c r="Y272">
        <v>0.51</v>
      </c>
      <c r="Z272">
        <v>0.55000000000000004</v>
      </c>
      <c r="AA272">
        <v>0.04</v>
      </c>
      <c r="AB272" t="s">
        <v>235</v>
      </c>
      <c r="AC272" s="14">
        <v>1.4E-2</v>
      </c>
      <c r="AD272" s="14"/>
      <c r="AO272" t="s">
        <v>330</v>
      </c>
      <c r="AP272">
        <v>0.02</v>
      </c>
      <c r="AV272">
        <v>15.87</v>
      </c>
      <c r="AW272">
        <v>5.1100000000000003</v>
      </c>
      <c r="AX272">
        <v>0.42</v>
      </c>
      <c r="BC272" s="14"/>
      <c r="BD272" s="14"/>
      <c r="BE272" s="14"/>
      <c r="BF272" s="14"/>
      <c r="BG272" s="14"/>
      <c r="BH272" s="14"/>
      <c r="BI272" s="14"/>
      <c r="BJ272" s="14"/>
      <c r="BK272" s="14"/>
      <c r="BL272" s="14"/>
      <c r="BM272" s="14"/>
    </row>
    <row r="273" spans="1:65" x14ac:dyDescent="0.25">
      <c r="C273" t="s">
        <v>414</v>
      </c>
      <c r="G273">
        <v>1</v>
      </c>
      <c r="H273" s="56">
        <v>348</v>
      </c>
      <c r="I273" s="1"/>
      <c r="AA273" t="s">
        <v>815</v>
      </c>
      <c r="AC273" s="14"/>
      <c r="AD273" s="14"/>
      <c r="BC273" s="14"/>
      <c r="BD273" s="14"/>
      <c r="BE273" s="14"/>
      <c r="BF273" s="14"/>
      <c r="BG273" s="14"/>
      <c r="BH273" s="14"/>
      <c r="BI273" s="14"/>
      <c r="BJ273" s="14"/>
      <c r="BK273" s="14"/>
      <c r="BL273" s="14"/>
      <c r="BM273" s="14"/>
    </row>
    <row r="274" spans="1:65" x14ac:dyDescent="0.25">
      <c r="C274" t="s">
        <v>407</v>
      </c>
      <c r="G274">
        <v>3</v>
      </c>
      <c r="H274" s="1">
        <v>349</v>
      </c>
      <c r="I274" s="1"/>
      <c r="J274">
        <v>6</v>
      </c>
      <c r="K274">
        <v>1.3759999999999999</v>
      </c>
      <c r="L274">
        <v>255</v>
      </c>
      <c r="M274">
        <v>255</v>
      </c>
      <c r="N274">
        <v>255</v>
      </c>
      <c r="O274">
        <v>12.422000000000001</v>
      </c>
      <c r="P274">
        <v>2.415</v>
      </c>
      <c r="Q274">
        <v>0.495</v>
      </c>
      <c r="R274">
        <v>3.4550000000000001</v>
      </c>
      <c r="S274">
        <v>0.28899999999999998</v>
      </c>
      <c r="T274">
        <v>0.97299999999999998</v>
      </c>
      <c r="U274">
        <v>255</v>
      </c>
      <c r="V274">
        <v>255</v>
      </c>
      <c r="W274">
        <v>1.2699999999999999E-2</v>
      </c>
      <c r="X274">
        <v>0.69</v>
      </c>
      <c r="Y274">
        <v>0.77</v>
      </c>
      <c r="Z274">
        <v>0.86</v>
      </c>
      <c r="AA274">
        <v>0.1</v>
      </c>
      <c r="AB274">
        <v>2.2599999999999999E-2</v>
      </c>
      <c r="AC274" s="14">
        <v>6.83E-2</v>
      </c>
      <c r="AD274" s="14"/>
      <c r="AM274" t="s">
        <v>51</v>
      </c>
      <c r="AN274" t="s">
        <v>51</v>
      </c>
      <c r="AO274" t="s">
        <v>330</v>
      </c>
      <c r="AP274">
        <v>0.09</v>
      </c>
      <c r="AS274">
        <v>3</v>
      </c>
      <c r="AT274">
        <v>0.2</v>
      </c>
      <c r="AU274" t="s">
        <v>556</v>
      </c>
      <c r="AV274">
        <v>7</v>
      </c>
      <c r="AW274">
        <v>21.99</v>
      </c>
      <c r="AX274">
        <v>1.0900000000000001</v>
      </c>
      <c r="BC274" s="14"/>
      <c r="BD274" s="14"/>
      <c r="BE274" s="14"/>
      <c r="BF274" s="14"/>
      <c r="BG274" s="14"/>
      <c r="BH274" s="14"/>
      <c r="BI274" s="14"/>
      <c r="BJ274" s="14"/>
      <c r="BK274" s="14"/>
      <c r="BL274" s="14"/>
      <c r="BM274" s="14"/>
    </row>
    <row r="275" spans="1:65" x14ac:dyDescent="0.25">
      <c r="C275" t="s">
        <v>407</v>
      </c>
      <c r="G275">
        <v>3</v>
      </c>
      <c r="H275" s="1">
        <v>350</v>
      </c>
      <c r="I275" s="1"/>
      <c r="J275">
        <v>7</v>
      </c>
      <c r="K275">
        <v>1.68</v>
      </c>
      <c r="L275">
        <v>255</v>
      </c>
      <c r="M275">
        <v>255</v>
      </c>
      <c r="N275">
        <v>255</v>
      </c>
      <c r="O275">
        <v>13.593999999999999</v>
      </c>
      <c r="P275">
        <v>2.3809999999999998</v>
      </c>
      <c r="Q275">
        <v>0.49399999999999999</v>
      </c>
      <c r="R275">
        <v>3.339</v>
      </c>
      <c r="S275">
        <v>0.29899999999999999</v>
      </c>
      <c r="T275">
        <v>0.97299999999999998</v>
      </c>
      <c r="U275">
        <v>255</v>
      </c>
      <c r="V275">
        <v>255</v>
      </c>
      <c r="W275">
        <v>1.5900000000000001E-2</v>
      </c>
      <c r="X275">
        <v>0.64</v>
      </c>
      <c r="Y275">
        <v>0.91</v>
      </c>
      <c r="Z275">
        <v>0.83</v>
      </c>
      <c r="AA275">
        <v>0.12</v>
      </c>
      <c r="AB275" t="s">
        <v>235</v>
      </c>
      <c r="AC275" s="14">
        <v>0.26</v>
      </c>
      <c r="AD275" s="14"/>
      <c r="AM275" t="s">
        <v>51</v>
      </c>
      <c r="AN275" t="s">
        <v>46</v>
      </c>
      <c r="AO275" t="s">
        <v>330</v>
      </c>
      <c r="AP275">
        <v>0.09</v>
      </c>
      <c r="AS275">
        <v>1</v>
      </c>
      <c r="AT275">
        <v>0.03</v>
      </c>
      <c r="AU275" t="s">
        <v>556</v>
      </c>
      <c r="AV275">
        <v>21.08</v>
      </c>
      <c r="AW275">
        <v>6.73</v>
      </c>
      <c r="AX275">
        <v>1.01</v>
      </c>
      <c r="BC275" s="14" t="s">
        <v>816</v>
      </c>
      <c r="BD275" s="14"/>
      <c r="BE275" s="14"/>
      <c r="BF275" s="14"/>
      <c r="BG275" s="14"/>
      <c r="BH275" s="14"/>
      <c r="BI275" s="14"/>
      <c r="BJ275" s="14"/>
      <c r="BK275" s="14"/>
      <c r="BL275" s="14"/>
      <c r="BM275" s="14"/>
    </row>
    <row r="276" spans="1:65" x14ac:dyDescent="0.25">
      <c r="A276" s="53"/>
      <c r="B276" s="53"/>
      <c r="C276" s="53" t="s">
        <v>407</v>
      </c>
      <c r="D276" s="53"/>
      <c r="E276" s="53"/>
      <c r="F276" s="53"/>
      <c r="G276" s="53">
        <v>3</v>
      </c>
      <c r="H276" s="56">
        <v>351</v>
      </c>
      <c r="I276" s="56"/>
      <c r="J276" s="53"/>
      <c r="K276" s="53"/>
      <c r="L276" s="53"/>
      <c r="M276" s="53"/>
      <c r="N276" s="53"/>
      <c r="O276" s="53"/>
      <c r="P276" s="53"/>
      <c r="Q276" s="53"/>
      <c r="R276" s="53"/>
      <c r="S276" s="53"/>
      <c r="T276" s="53"/>
      <c r="U276" s="53"/>
      <c r="V276" s="53"/>
      <c r="W276" s="53"/>
      <c r="X276" s="53"/>
      <c r="Y276" s="53"/>
      <c r="Z276" s="53"/>
      <c r="AA276" s="53" t="s">
        <v>817</v>
      </c>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3"/>
      <c r="BH276" s="53"/>
      <c r="BI276" s="53"/>
      <c r="BJ276" s="53"/>
      <c r="BK276" s="53"/>
      <c r="BL276" s="53"/>
      <c r="BM276" s="53"/>
    </row>
    <row r="277" spans="1:65" x14ac:dyDescent="0.25">
      <c r="C277" t="s">
        <v>407</v>
      </c>
      <c r="G277">
        <v>6</v>
      </c>
      <c r="H277" s="1">
        <v>352</v>
      </c>
      <c r="I277" s="1"/>
      <c r="J277">
        <v>2</v>
      </c>
      <c r="K277">
        <v>31.308</v>
      </c>
      <c r="L277">
        <v>255</v>
      </c>
      <c r="M277">
        <v>255</v>
      </c>
      <c r="N277">
        <v>255</v>
      </c>
      <c r="O277">
        <v>11.097</v>
      </c>
      <c r="P277">
        <v>12.231999999999999</v>
      </c>
      <c r="Q277">
        <v>0.16600000000000001</v>
      </c>
      <c r="R277">
        <v>8.5489999999999995</v>
      </c>
      <c r="S277">
        <v>0.11700000000000001</v>
      </c>
      <c r="T277">
        <v>0.69899999999999995</v>
      </c>
      <c r="U277">
        <v>255</v>
      </c>
      <c r="V277">
        <v>255</v>
      </c>
      <c r="W277">
        <v>0.35049999999999998</v>
      </c>
      <c r="X277">
        <v>0.45</v>
      </c>
      <c r="Y277">
        <v>0.47</v>
      </c>
      <c r="Z277">
        <v>0.63</v>
      </c>
      <c r="AA277">
        <v>1.73</v>
      </c>
      <c r="AB277" t="s">
        <v>235</v>
      </c>
      <c r="AC277" s="14"/>
      <c r="AD277" s="14"/>
      <c r="AM277" t="s">
        <v>51</v>
      </c>
      <c r="AN277" t="s">
        <v>51</v>
      </c>
      <c r="AO277" t="s">
        <v>597</v>
      </c>
      <c r="AP277">
        <v>0.39</v>
      </c>
      <c r="AQ277" t="s">
        <v>531</v>
      </c>
      <c r="AR277">
        <v>0.2</v>
      </c>
      <c r="AV277">
        <v>14.5</v>
      </c>
      <c r="AW277">
        <v>5.12</v>
      </c>
      <c r="AX277">
        <v>5.0199999999999996</v>
      </c>
      <c r="BC277" s="14"/>
      <c r="BD277" s="14"/>
      <c r="BE277" s="14"/>
      <c r="BF277" s="14"/>
      <c r="BG277" s="14"/>
      <c r="BH277" s="14"/>
      <c r="BI277" s="14"/>
      <c r="BJ277" s="14"/>
      <c r="BK277" s="14"/>
      <c r="BL277" s="14"/>
      <c r="BM277" s="14"/>
    </row>
    <row r="278" spans="1:65" x14ac:dyDescent="0.25">
      <c r="C278" t="s">
        <v>407</v>
      </c>
      <c r="G278">
        <v>6</v>
      </c>
      <c r="H278" s="1">
        <v>353</v>
      </c>
      <c r="I278" s="1"/>
      <c r="J278">
        <v>8</v>
      </c>
      <c r="K278">
        <v>1.468</v>
      </c>
      <c r="L278">
        <v>255</v>
      </c>
      <c r="M278">
        <v>255</v>
      </c>
      <c r="N278">
        <v>255</v>
      </c>
      <c r="O278">
        <v>16.512</v>
      </c>
      <c r="P278">
        <v>3.4129999999999998</v>
      </c>
      <c r="Q278">
        <v>0.26600000000000001</v>
      </c>
      <c r="R278">
        <v>7.694</v>
      </c>
      <c r="S278">
        <v>0.13</v>
      </c>
      <c r="T278">
        <v>0.95699999999999996</v>
      </c>
      <c r="U278">
        <v>255</v>
      </c>
      <c r="V278">
        <v>255</v>
      </c>
      <c r="W278">
        <v>9.7000000000000003E-3</v>
      </c>
      <c r="X278">
        <v>0.32</v>
      </c>
      <c r="Y278">
        <v>0.75</v>
      </c>
      <c r="Z278">
        <v>0.55000000000000004</v>
      </c>
      <c r="AA278">
        <v>0.11</v>
      </c>
      <c r="AB278">
        <v>3.5000000000000001E-3</v>
      </c>
      <c r="AC278" s="14">
        <v>1.3599999999999999E-2</v>
      </c>
      <c r="AD278" s="14"/>
      <c r="AM278" t="s">
        <v>51</v>
      </c>
      <c r="AN278" t="s">
        <v>46</v>
      </c>
      <c r="AO278" t="s">
        <v>550</v>
      </c>
      <c r="AP278">
        <v>0.06</v>
      </c>
      <c r="AQ278" t="s">
        <v>235</v>
      </c>
      <c r="AV278">
        <v>17.03</v>
      </c>
      <c r="AW278">
        <v>4.4800000000000004</v>
      </c>
      <c r="AX278">
        <v>1.1200000000000001</v>
      </c>
      <c r="BC278" s="14"/>
      <c r="BD278" s="14"/>
      <c r="BE278" s="14"/>
      <c r="BF278" s="14"/>
      <c r="BG278" s="14"/>
      <c r="BH278" s="14"/>
      <c r="BI278" s="14"/>
      <c r="BJ278" s="14"/>
      <c r="BK278" s="14"/>
      <c r="BL278" s="14"/>
      <c r="BM278" s="14"/>
    </row>
    <row r="279" spans="1:65" x14ac:dyDescent="0.25">
      <c r="C279" t="s">
        <v>407</v>
      </c>
      <c r="G279">
        <v>6</v>
      </c>
      <c r="H279" s="1">
        <v>354</v>
      </c>
      <c r="I279" s="1"/>
      <c r="J279">
        <v>9</v>
      </c>
      <c r="K279">
        <v>2.0979999999999999</v>
      </c>
      <c r="L279">
        <v>255</v>
      </c>
      <c r="M279">
        <v>255</v>
      </c>
      <c r="N279">
        <v>255</v>
      </c>
      <c r="O279">
        <v>18.152999999999999</v>
      </c>
      <c r="P279">
        <v>2.847</v>
      </c>
      <c r="Q279">
        <v>0.55100000000000005</v>
      </c>
      <c r="R279">
        <v>2.427</v>
      </c>
      <c r="S279">
        <v>0.41199999999999998</v>
      </c>
      <c r="T279">
        <v>0.96799999999999997</v>
      </c>
      <c r="U279">
        <v>255</v>
      </c>
      <c r="V279">
        <v>255</v>
      </c>
      <c r="W279">
        <v>6.6E-3</v>
      </c>
      <c r="X279">
        <v>0.28999999999999998</v>
      </c>
      <c r="Y279">
        <v>0.32</v>
      </c>
      <c r="Z279">
        <v>0.36</v>
      </c>
      <c r="AA279">
        <v>7.0000000000000007E-2</v>
      </c>
      <c r="AC279" s="14"/>
      <c r="AD279" s="14"/>
      <c r="AM279" t="s">
        <v>51</v>
      </c>
      <c r="AN279" t="s">
        <v>51</v>
      </c>
      <c r="AO279" t="s">
        <v>550</v>
      </c>
      <c r="AP279">
        <v>0.04</v>
      </c>
      <c r="AQ279" t="s">
        <v>235</v>
      </c>
      <c r="AV279">
        <v>15</v>
      </c>
      <c r="AW279">
        <v>10</v>
      </c>
      <c r="AX279">
        <v>0.38</v>
      </c>
      <c r="BC279" s="14"/>
      <c r="BD279" s="14"/>
      <c r="BE279" s="14"/>
      <c r="BF279" s="14"/>
      <c r="BG279" s="14"/>
      <c r="BH279" s="14"/>
      <c r="BI279" s="14"/>
      <c r="BJ279" s="14"/>
      <c r="BK279" s="14"/>
      <c r="BL279" s="14"/>
      <c r="BM279" s="14"/>
    </row>
    <row r="280" spans="1:65" x14ac:dyDescent="0.25">
      <c r="C280" t="s">
        <v>407</v>
      </c>
      <c r="G280">
        <v>6</v>
      </c>
      <c r="H280" s="1">
        <v>355</v>
      </c>
      <c r="I280" s="1"/>
      <c r="J280">
        <v>10</v>
      </c>
      <c r="K280">
        <v>1.55</v>
      </c>
      <c r="L280">
        <v>255</v>
      </c>
      <c r="M280">
        <v>255</v>
      </c>
      <c r="N280">
        <v>255</v>
      </c>
      <c r="O280">
        <v>3.3650000000000002</v>
      </c>
      <c r="P280">
        <v>5.8559999999999999</v>
      </c>
      <c r="Q280">
        <v>0.32400000000000001</v>
      </c>
      <c r="R280">
        <v>5.2480000000000002</v>
      </c>
      <c r="S280">
        <v>0.191</v>
      </c>
      <c r="T280">
        <v>0.94499999999999995</v>
      </c>
      <c r="U280">
        <v>255</v>
      </c>
      <c r="V280">
        <v>255</v>
      </c>
      <c r="X280">
        <v>0.62</v>
      </c>
      <c r="Y280">
        <v>0.97</v>
      </c>
      <c r="Z280">
        <v>1.01</v>
      </c>
      <c r="AA280">
        <v>0.12</v>
      </c>
      <c r="AB280">
        <v>1.1000000000000001E-3</v>
      </c>
      <c r="AC280" s="14">
        <v>8.6E-3</v>
      </c>
      <c r="AD280" s="14"/>
      <c r="AM280" t="s">
        <v>51</v>
      </c>
      <c r="AN280" t="s">
        <v>51</v>
      </c>
      <c r="AO280" t="s">
        <v>550</v>
      </c>
      <c r="AP280">
        <v>0.06</v>
      </c>
      <c r="AV280">
        <v>18.7</v>
      </c>
      <c r="AW280">
        <v>5.19</v>
      </c>
      <c r="AX280">
        <v>0.98</v>
      </c>
      <c r="BC280" s="14"/>
      <c r="BD280" s="14"/>
      <c r="BE280" s="14"/>
      <c r="BF280" s="14"/>
      <c r="BG280" s="14"/>
      <c r="BH280" s="14"/>
      <c r="BI280" s="14"/>
      <c r="BJ280" s="14"/>
      <c r="BK280" s="14"/>
      <c r="BL280" s="14"/>
      <c r="BM280" s="14"/>
    </row>
    <row r="281" spans="1:65" x14ac:dyDescent="0.25">
      <c r="C281" t="s">
        <v>407</v>
      </c>
      <c r="G281">
        <v>6</v>
      </c>
      <c r="H281" s="1">
        <v>356</v>
      </c>
      <c r="I281" s="1"/>
      <c r="J281">
        <v>11</v>
      </c>
      <c r="K281">
        <v>1.5469999999999999</v>
      </c>
      <c r="L281">
        <v>255</v>
      </c>
      <c r="M281">
        <v>255</v>
      </c>
      <c r="N281">
        <v>255</v>
      </c>
      <c r="O281">
        <v>5.1580000000000004</v>
      </c>
      <c r="P281">
        <v>6.83</v>
      </c>
      <c r="Q281">
        <v>0.39100000000000001</v>
      </c>
      <c r="R281">
        <v>4.2370000000000001</v>
      </c>
      <c r="S281">
        <v>0.23599999999999999</v>
      </c>
      <c r="T281">
        <v>0.95299999999999996</v>
      </c>
      <c r="U281">
        <v>255</v>
      </c>
      <c r="V281">
        <v>255</v>
      </c>
      <c r="W281">
        <v>1.6299999999999999E-2</v>
      </c>
      <c r="X281">
        <v>0.81</v>
      </c>
      <c r="Y281">
        <v>0.8</v>
      </c>
      <c r="Z281">
        <v>0.6</v>
      </c>
      <c r="AA281">
        <v>0.11</v>
      </c>
      <c r="AB281" t="s">
        <v>818</v>
      </c>
      <c r="AC281" s="14" t="s">
        <v>818</v>
      </c>
      <c r="AD281" s="14"/>
      <c r="AM281" t="s">
        <v>51</v>
      </c>
      <c r="AN281" t="s">
        <v>51</v>
      </c>
      <c r="AO281" t="s">
        <v>330</v>
      </c>
      <c r="AP281">
        <v>7.0000000000000007E-2</v>
      </c>
      <c r="AV281">
        <v>5.36</v>
      </c>
      <c r="AW281">
        <v>21.45</v>
      </c>
      <c r="AX281">
        <v>1.03</v>
      </c>
      <c r="BC281" s="14"/>
      <c r="BD281" s="14"/>
      <c r="BE281" s="14"/>
      <c r="BF281" s="14"/>
      <c r="BG281" s="14"/>
      <c r="BH281" s="14"/>
      <c r="BI281" s="14"/>
      <c r="BJ281" s="14"/>
      <c r="BK281" s="14"/>
      <c r="BL281" s="14"/>
      <c r="BM281" s="14"/>
    </row>
    <row r="282" spans="1:65" x14ac:dyDescent="0.25">
      <c r="C282" t="s">
        <v>407</v>
      </c>
      <c r="G282">
        <v>6</v>
      </c>
      <c r="H282" s="1">
        <v>357</v>
      </c>
      <c r="I282" s="1"/>
      <c r="J282">
        <v>12</v>
      </c>
      <c r="K282">
        <v>1.2130000000000001</v>
      </c>
      <c r="L282">
        <v>255</v>
      </c>
      <c r="M282">
        <v>255</v>
      </c>
      <c r="N282">
        <v>255</v>
      </c>
      <c r="O282">
        <v>6.7949999999999999</v>
      </c>
      <c r="P282">
        <v>6.3410000000000002</v>
      </c>
      <c r="Q282">
        <v>0.504</v>
      </c>
      <c r="R282">
        <v>3.0150000000000001</v>
      </c>
      <c r="S282">
        <v>0.33200000000000002</v>
      </c>
      <c r="T282">
        <v>0.96599999999999997</v>
      </c>
      <c r="U282">
        <v>255</v>
      </c>
      <c r="V282">
        <v>255</v>
      </c>
      <c r="W282">
        <v>1.2800000000000001E-2</v>
      </c>
      <c r="X282">
        <v>0.56000000000000005</v>
      </c>
      <c r="Y282">
        <v>0.57999999999999996</v>
      </c>
      <c r="Z282">
        <v>0.53</v>
      </c>
      <c r="AA282">
        <v>7.0000000000000007E-2</v>
      </c>
      <c r="AB282">
        <v>0.08</v>
      </c>
      <c r="AC282" s="14" t="s">
        <v>235</v>
      </c>
      <c r="AD282" s="14"/>
      <c r="AM282" t="s">
        <v>51</v>
      </c>
      <c r="AN282" t="s">
        <v>46</v>
      </c>
      <c r="AO282" t="s">
        <v>330</v>
      </c>
      <c r="AP282">
        <v>7.0000000000000007E-2</v>
      </c>
      <c r="AS282">
        <v>2</v>
      </c>
      <c r="AT282">
        <v>7.0000000000000007E-2</v>
      </c>
      <c r="AV282">
        <v>19.84</v>
      </c>
      <c r="AW282">
        <v>6.87</v>
      </c>
      <c r="AX282">
        <v>1.07</v>
      </c>
      <c r="BC282" s="14"/>
      <c r="BD282" s="14"/>
      <c r="BE282" s="14"/>
      <c r="BF282" s="14"/>
      <c r="BG282" s="14"/>
      <c r="BH282" s="14"/>
      <c r="BI282" s="14"/>
      <c r="BJ282" s="14"/>
      <c r="BK282" s="14"/>
      <c r="BL282" s="14"/>
      <c r="BM282" s="14"/>
    </row>
    <row r="283" spans="1:65" x14ac:dyDescent="0.25">
      <c r="C283" t="s">
        <v>407</v>
      </c>
      <c r="G283">
        <v>6</v>
      </c>
      <c r="H283" s="1">
        <v>358</v>
      </c>
      <c r="I283" s="1"/>
      <c r="J283">
        <v>13</v>
      </c>
      <c r="K283">
        <v>0.86799999999999999</v>
      </c>
      <c r="L283">
        <v>255</v>
      </c>
      <c r="M283">
        <v>255</v>
      </c>
      <c r="N283">
        <v>255</v>
      </c>
      <c r="O283">
        <v>8.7850000000000001</v>
      </c>
      <c r="P283">
        <v>6.6950000000000003</v>
      </c>
      <c r="Q283">
        <v>0.50600000000000001</v>
      </c>
      <c r="R283">
        <v>2.984</v>
      </c>
      <c r="S283">
        <v>0.33500000000000002</v>
      </c>
      <c r="T283">
        <v>0.96099999999999997</v>
      </c>
      <c r="U283">
        <v>255</v>
      </c>
      <c r="V283">
        <v>255</v>
      </c>
      <c r="W283">
        <v>8.3000000000000001E-3</v>
      </c>
      <c r="X283">
        <v>0.48</v>
      </c>
      <c r="Y283">
        <v>0.61</v>
      </c>
      <c r="Z283">
        <v>0.56000000000000005</v>
      </c>
      <c r="AA283">
        <v>0.05</v>
      </c>
      <c r="AB283" t="s">
        <v>235</v>
      </c>
      <c r="AC283" s="14">
        <v>7.0000000000000007E-2</v>
      </c>
      <c r="AD283" s="14"/>
      <c r="AM283" t="s">
        <v>46</v>
      </c>
      <c r="AN283" t="s">
        <v>46</v>
      </c>
      <c r="AO283" t="s">
        <v>46</v>
      </c>
      <c r="AU283" t="s">
        <v>789</v>
      </c>
      <c r="BC283" s="14"/>
      <c r="BD283" s="14"/>
      <c r="BE283" s="14"/>
      <c r="BF283" s="14"/>
      <c r="BG283" s="14"/>
      <c r="BH283" s="14"/>
      <c r="BI283" s="14"/>
      <c r="BJ283" s="14"/>
      <c r="BK283" s="14"/>
      <c r="BL283" s="14"/>
      <c r="BM283" s="14"/>
    </row>
    <row r="284" spans="1:65" x14ac:dyDescent="0.25">
      <c r="C284" t="s">
        <v>407</v>
      </c>
      <c r="G284">
        <v>6</v>
      </c>
      <c r="H284" s="1">
        <v>359</v>
      </c>
      <c r="I284" s="1"/>
      <c r="J284">
        <v>14</v>
      </c>
      <c r="K284">
        <v>2.3079999999999998</v>
      </c>
      <c r="L284">
        <v>255</v>
      </c>
      <c r="M284">
        <v>255</v>
      </c>
      <c r="N284">
        <v>255</v>
      </c>
      <c r="O284">
        <v>10.365</v>
      </c>
      <c r="P284">
        <v>7.35</v>
      </c>
      <c r="Q284">
        <v>0.35899999999999999</v>
      </c>
      <c r="R284">
        <v>5.4210000000000003</v>
      </c>
      <c r="S284">
        <v>0.184</v>
      </c>
      <c r="T284">
        <v>0.97299999999999998</v>
      </c>
      <c r="U284">
        <v>255</v>
      </c>
      <c r="V284">
        <v>255</v>
      </c>
      <c r="W284">
        <v>1.7399999999999999E-2</v>
      </c>
      <c r="X284">
        <v>0.59</v>
      </c>
      <c r="Y284">
        <v>0.99</v>
      </c>
      <c r="Z284">
        <v>0.71</v>
      </c>
      <c r="AA284">
        <v>0.18</v>
      </c>
      <c r="AB284">
        <v>5.1000000000000004E-3</v>
      </c>
      <c r="AC284" s="14">
        <v>1.67E-2</v>
      </c>
      <c r="AD284" s="14"/>
      <c r="AM284" t="s">
        <v>51</v>
      </c>
      <c r="AN284" t="s">
        <v>51</v>
      </c>
      <c r="AO284" t="s">
        <v>550</v>
      </c>
      <c r="AP284">
        <v>0.12</v>
      </c>
      <c r="AV284">
        <v>6.88</v>
      </c>
      <c r="AW284">
        <v>31.1</v>
      </c>
      <c r="AX284">
        <v>1.03</v>
      </c>
      <c r="BC284" s="14"/>
      <c r="BD284" s="14"/>
      <c r="BE284" s="14"/>
      <c r="BF284" s="14"/>
      <c r="BG284" s="14"/>
      <c r="BH284" s="14"/>
      <c r="BI284" s="14"/>
      <c r="BJ284" s="14"/>
      <c r="BK284" s="14"/>
      <c r="BL284" s="14"/>
      <c r="BM284" s="14"/>
    </row>
    <row r="285" spans="1:65" x14ac:dyDescent="0.25">
      <c r="C285" t="s">
        <v>407</v>
      </c>
      <c r="G285">
        <v>6</v>
      </c>
      <c r="H285" s="1">
        <v>360</v>
      </c>
      <c r="I285" s="1"/>
      <c r="J285">
        <v>15</v>
      </c>
      <c r="K285">
        <v>5.8940000000000001</v>
      </c>
      <c r="L285">
        <v>255</v>
      </c>
      <c r="M285">
        <v>255</v>
      </c>
      <c r="N285">
        <v>255</v>
      </c>
      <c r="O285">
        <v>13.052</v>
      </c>
      <c r="P285">
        <v>7.5179999999999998</v>
      </c>
      <c r="Q285">
        <v>0.76500000000000001</v>
      </c>
      <c r="R285">
        <v>1.613</v>
      </c>
      <c r="S285">
        <v>0.62</v>
      </c>
      <c r="T285">
        <v>0.98399999999999999</v>
      </c>
      <c r="U285">
        <v>255</v>
      </c>
      <c r="V285">
        <v>255</v>
      </c>
      <c r="W285">
        <v>6.2799999999999995E-2</v>
      </c>
      <c r="X285">
        <v>1.1000000000000001</v>
      </c>
      <c r="Y285">
        <v>1.03</v>
      </c>
      <c r="Z285">
        <v>0.78</v>
      </c>
      <c r="AA285">
        <v>0.56999999999999995</v>
      </c>
      <c r="AB285">
        <v>9.7999999999999997E-3</v>
      </c>
      <c r="AC285" s="14">
        <v>2.5899999999999999E-2</v>
      </c>
      <c r="AD285" s="14"/>
      <c r="AM285" t="s">
        <v>51</v>
      </c>
      <c r="AN285" t="s">
        <v>51</v>
      </c>
      <c r="AO285" t="s">
        <v>550</v>
      </c>
      <c r="AP285">
        <v>0.28999999999999998</v>
      </c>
      <c r="AV285">
        <v>20.69</v>
      </c>
      <c r="AW285">
        <v>13.87</v>
      </c>
      <c r="AX285">
        <v>1.39</v>
      </c>
      <c r="BC285" s="14"/>
      <c r="BD285" s="14"/>
      <c r="BE285" s="14"/>
      <c r="BF285" s="14"/>
      <c r="BG285" s="14"/>
      <c r="BH285" s="14"/>
      <c r="BI285" s="14"/>
      <c r="BJ285" s="14"/>
      <c r="BK285" s="14"/>
      <c r="BL285" s="14"/>
      <c r="BM285" s="14"/>
    </row>
    <row r="286" spans="1:65" x14ac:dyDescent="0.25">
      <c r="C286" t="s">
        <v>407</v>
      </c>
      <c r="G286">
        <v>6</v>
      </c>
      <c r="H286" s="1">
        <v>361</v>
      </c>
      <c r="I286" s="1"/>
      <c r="J286">
        <v>16</v>
      </c>
      <c r="K286">
        <v>3.9350000000000001</v>
      </c>
      <c r="L286">
        <v>255</v>
      </c>
      <c r="M286">
        <v>255</v>
      </c>
      <c r="N286">
        <v>255</v>
      </c>
      <c r="O286">
        <v>15.907</v>
      </c>
      <c r="P286">
        <v>8.0350000000000001</v>
      </c>
      <c r="Q286">
        <v>0.57999999999999996</v>
      </c>
      <c r="R286">
        <v>2.2389999999999999</v>
      </c>
      <c r="S286">
        <v>0.44700000000000001</v>
      </c>
      <c r="T286">
        <v>0.97</v>
      </c>
      <c r="U286">
        <v>255</v>
      </c>
      <c r="V286">
        <v>255</v>
      </c>
      <c r="W286">
        <v>3.1300000000000001E-2</v>
      </c>
      <c r="X286">
        <v>0.57999999999999996</v>
      </c>
      <c r="Y286">
        <v>0.78</v>
      </c>
      <c r="Z286">
        <v>0.74</v>
      </c>
      <c r="AA286">
        <v>0.26</v>
      </c>
      <c r="AB286">
        <v>3.2000000000000002E-3</v>
      </c>
      <c r="AC286" s="14">
        <v>1.8499999999999999E-2</v>
      </c>
      <c r="AD286" s="14"/>
      <c r="AM286" t="s">
        <v>51</v>
      </c>
      <c r="AN286" t="s">
        <v>46</v>
      </c>
      <c r="AO286" t="s">
        <v>550</v>
      </c>
      <c r="AP286">
        <v>0.08</v>
      </c>
      <c r="AV286">
        <v>14.37</v>
      </c>
      <c r="AW286">
        <v>10</v>
      </c>
      <c r="AX286">
        <v>0.75</v>
      </c>
      <c r="BC286" s="14"/>
      <c r="BD286" s="14"/>
      <c r="BE286" s="14"/>
      <c r="BF286" s="14"/>
      <c r="BG286" s="14"/>
      <c r="BH286" s="14"/>
      <c r="BI286" s="14"/>
      <c r="BJ286" s="14"/>
      <c r="BK286" s="14"/>
      <c r="BL286" s="14"/>
      <c r="BM286" s="14"/>
    </row>
    <row r="287" spans="1:65" x14ac:dyDescent="0.25">
      <c r="C287" t="s">
        <v>407</v>
      </c>
      <c r="G287">
        <v>8</v>
      </c>
      <c r="H287" s="1">
        <v>362</v>
      </c>
      <c r="I287" s="1"/>
      <c r="J287">
        <v>1</v>
      </c>
      <c r="K287">
        <v>65.358000000000004</v>
      </c>
      <c r="L287">
        <v>255</v>
      </c>
      <c r="M287">
        <v>255</v>
      </c>
      <c r="N287">
        <v>255</v>
      </c>
      <c r="O287">
        <v>9.2040000000000006</v>
      </c>
      <c r="P287">
        <v>14.3</v>
      </c>
      <c r="Q287">
        <v>0.17499999999999999</v>
      </c>
      <c r="R287">
        <v>9.3550000000000004</v>
      </c>
      <c r="S287">
        <v>0.107</v>
      </c>
      <c r="T287">
        <v>0.81200000000000006</v>
      </c>
      <c r="U287">
        <v>255</v>
      </c>
      <c r="V287">
        <v>255</v>
      </c>
      <c r="W287">
        <v>0.72670000000000001</v>
      </c>
      <c r="X287">
        <v>0.41</v>
      </c>
      <c r="Y287">
        <v>0.44</v>
      </c>
      <c r="Z287">
        <v>0.54</v>
      </c>
      <c r="AA287">
        <v>3.46</v>
      </c>
      <c r="AB287">
        <v>5.42</v>
      </c>
      <c r="AC287" s="14"/>
      <c r="AD287" s="14">
        <v>49.11</v>
      </c>
      <c r="AE287" s="14">
        <v>24.71</v>
      </c>
      <c r="AF287" s="14">
        <v>13.08</v>
      </c>
      <c r="AM287" t="s">
        <v>51</v>
      </c>
      <c r="AN287" t="s">
        <v>51</v>
      </c>
      <c r="AO287" t="s">
        <v>598</v>
      </c>
      <c r="AP287">
        <v>0.45</v>
      </c>
      <c r="AQ287" t="s">
        <v>599</v>
      </c>
      <c r="AR287">
        <v>0.71</v>
      </c>
      <c r="AV287">
        <v>11.6</v>
      </c>
      <c r="AW287">
        <v>26.99</v>
      </c>
      <c r="AX287">
        <v>3.89</v>
      </c>
      <c r="BC287" s="14"/>
      <c r="BD287" s="14"/>
      <c r="BE287" s="14"/>
      <c r="BF287" s="14"/>
      <c r="BG287" s="14"/>
      <c r="BH287" s="14"/>
      <c r="BI287" s="14"/>
      <c r="BJ287" s="14"/>
      <c r="BK287" s="14"/>
      <c r="BL287" s="14"/>
      <c r="BM287" s="14"/>
    </row>
    <row r="288" spans="1:65" x14ac:dyDescent="0.25">
      <c r="A288" s="53"/>
      <c r="B288" s="53"/>
      <c r="C288" s="53" t="s">
        <v>407</v>
      </c>
      <c r="D288" s="53"/>
      <c r="E288" s="53"/>
      <c r="F288" s="53"/>
      <c r="G288" s="53">
        <v>8</v>
      </c>
      <c r="H288" s="56">
        <v>363</v>
      </c>
      <c r="I288" s="56"/>
      <c r="J288" s="53"/>
      <c r="K288" s="53"/>
      <c r="L288" s="53"/>
      <c r="M288" s="53"/>
      <c r="N288" s="53"/>
      <c r="O288" s="53"/>
      <c r="P288" s="53"/>
      <c r="Q288" s="53"/>
      <c r="R288" s="53"/>
      <c r="S288" s="53"/>
      <c r="T288" s="53"/>
      <c r="U288" s="53" t="s">
        <v>819</v>
      </c>
      <c r="V288" s="53"/>
      <c r="W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C288" s="53"/>
      <c r="BD288" s="53"/>
      <c r="BE288" s="53"/>
      <c r="BF288" s="53"/>
      <c r="BG288" s="53"/>
      <c r="BH288" s="53"/>
      <c r="BI288" s="53"/>
      <c r="BJ288" s="53"/>
      <c r="BK288" s="53"/>
      <c r="BL288" s="53"/>
      <c r="BM288" s="53"/>
    </row>
    <row r="289" spans="1:65" x14ac:dyDescent="0.25">
      <c r="C289" t="s">
        <v>407</v>
      </c>
      <c r="G289">
        <v>8</v>
      </c>
      <c r="H289" s="1">
        <v>364</v>
      </c>
      <c r="I289" s="1"/>
      <c r="J289">
        <v>17</v>
      </c>
      <c r="K289">
        <v>3.3889999999999998</v>
      </c>
      <c r="L289">
        <v>255</v>
      </c>
      <c r="M289">
        <v>255</v>
      </c>
      <c r="N289">
        <v>255</v>
      </c>
      <c r="O289">
        <v>3.456</v>
      </c>
      <c r="P289">
        <v>11.875</v>
      </c>
      <c r="Q289">
        <v>0.749</v>
      </c>
      <c r="R289">
        <v>1.6910000000000001</v>
      </c>
      <c r="S289">
        <v>0.59099999999999997</v>
      </c>
      <c r="T289">
        <v>0.98299999999999998</v>
      </c>
      <c r="U289">
        <v>255</v>
      </c>
      <c r="V289">
        <v>255</v>
      </c>
      <c r="W289">
        <v>2.58E-2</v>
      </c>
      <c r="X289">
        <v>0.68</v>
      </c>
      <c r="Y289">
        <v>0.74</v>
      </c>
      <c r="Z289">
        <v>0.74</v>
      </c>
      <c r="AA289">
        <v>0.26</v>
      </c>
      <c r="AB289">
        <v>6.0000000000000001E-3</v>
      </c>
      <c r="AC289" s="14">
        <v>8.5000000000000006E-3</v>
      </c>
      <c r="AD289" s="14"/>
      <c r="AM289" t="s">
        <v>51</v>
      </c>
      <c r="AN289" t="s">
        <v>46</v>
      </c>
      <c r="AO289" t="s">
        <v>550</v>
      </c>
      <c r="AP289">
        <v>0.13</v>
      </c>
      <c r="AV289">
        <v>12.77</v>
      </c>
      <c r="AW289">
        <v>12.57</v>
      </c>
      <c r="AX289">
        <v>0.88</v>
      </c>
      <c r="BC289" s="14"/>
      <c r="BD289" s="14"/>
      <c r="BE289" s="14"/>
      <c r="BF289" s="14"/>
      <c r="BG289" s="14"/>
      <c r="BH289" s="14"/>
      <c r="BI289" s="14"/>
      <c r="BJ289" s="14"/>
      <c r="BK289" s="14"/>
      <c r="BL289" s="14"/>
      <c r="BM289" s="14"/>
    </row>
    <row r="290" spans="1:65" x14ac:dyDescent="0.25">
      <c r="C290" t="s">
        <v>407</v>
      </c>
      <c r="G290">
        <v>8</v>
      </c>
      <c r="H290" s="1">
        <v>365</v>
      </c>
      <c r="I290" s="1"/>
      <c r="J290">
        <v>18</v>
      </c>
      <c r="K290">
        <v>2.0699999999999998</v>
      </c>
      <c r="L290">
        <v>255</v>
      </c>
      <c r="M290">
        <v>255</v>
      </c>
      <c r="N290">
        <v>255</v>
      </c>
      <c r="O290">
        <v>1.8089999999999999</v>
      </c>
      <c r="P290">
        <v>11.715</v>
      </c>
      <c r="Q290">
        <v>0.65</v>
      </c>
      <c r="R290">
        <v>2.1739999999999999</v>
      </c>
      <c r="S290">
        <v>0.46</v>
      </c>
      <c r="T290">
        <v>0.98</v>
      </c>
      <c r="U290">
        <v>255</v>
      </c>
      <c r="V290">
        <v>255</v>
      </c>
      <c r="W290">
        <v>1.7500000000000002E-2</v>
      </c>
      <c r="X290">
        <v>0.62</v>
      </c>
      <c r="Y290">
        <v>7.0999999999999994E-2</v>
      </c>
      <c r="Z290">
        <v>0.7</v>
      </c>
      <c r="AA290">
        <v>0.14000000000000001</v>
      </c>
      <c r="AC290" s="14"/>
      <c r="AD290" s="14"/>
      <c r="AM290" t="s">
        <v>51</v>
      </c>
      <c r="AN290" t="s">
        <v>46</v>
      </c>
      <c r="AO290" t="s">
        <v>550</v>
      </c>
      <c r="AP290">
        <v>0.1</v>
      </c>
      <c r="AV290">
        <v>15.87</v>
      </c>
      <c r="AW290">
        <v>8.39</v>
      </c>
      <c r="AX290">
        <v>0.71</v>
      </c>
      <c r="BC290" s="14"/>
      <c r="BD290" s="14"/>
      <c r="BE290" s="14"/>
      <c r="BF290" s="14"/>
      <c r="BG290" s="14"/>
      <c r="BH290" s="14"/>
      <c r="BI290" s="14"/>
      <c r="BJ290" s="14"/>
      <c r="BK290" s="14"/>
      <c r="BL290" s="14"/>
      <c r="BM290" s="14"/>
    </row>
    <row r="291" spans="1:65" x14ac:dyDescent="0.25">
      <c r="C291" t="s">
        <v>407</v>
      </c>
      <c r="F291" s="84">
        <v>5.96E-2</v>
      </c>
      <c r="G291">
        <v>8</v>
      </c>
      <c r="H291" s="1">
        <v>366</v>
      </c>
      <c r="I291" s="1"/>
      <c r="J291">
        <v>19</v>
      </c>
      <c r="K291">
        <v>1.8380000000000001</v>
      </c>
      <c r="L291">
        <v>255</v>
      </c>
      <c r="M291">
        <v>255</v>
      </c>
      <c r="N291">
        <v>255</v>
      </c>
      <c r="O291">
        <v>6.8289999999999997</v>
      </c>
      <c r="P291">
        <v>11.788</v>
      </c>
      <c r="Q291">
        <v>0.72199999999999998</v>
      </c>
      <c r="R291">
        <v>2.0019999999999998</v>
      </c>
      <c r="S291">
        <v>0.5</v>
      </c>
      <c r="T291">
        <v>0.98099999999999998</v>
      </c>
      <c r="U291">
        <v>255</v>
      </c>
      <c r="V291">
        <v>255</v>
      </c>
      <c r="W291">
        <v>1.37E-2</v>
      </c>
      <c r="X291">
        <v>0.56999999999999995</v>
      </c>
      <c r="Y291">
        <v>0.72</v>
      </c>
      <c r="Z291">
        <v>0.63</v>
      </c>
      <c r="AA291">
        <v>0.13</v>
      </c>
      <c r="AB291">
        <v>2.0999999999999999E-3</v>
      </c>
      <c r="AC291" s="14">
        <v>5.3E-3</v>
      </c>
      <c r="AD291" s="14"/>
      <c r="AM291" t="s">
        <v>51</v>
      </c>
      <c r="AN291" t="s">
        <v>46</v>
      </c>
      <c r="AO291" t="s">
        <v>550</v>
      </c>
      <c r="AP291">
        <v>0.09</v>
      </c>
      <c r="AV291">
        <v>8.8000000000000007</v>
      </c>
      <c r="AW291">
        <v>11.92</v>
      </c>
      <c r="AX291">
        <v>0.98</v>
      </c>
      <c r="BC291" s="14"/>
      <c r="BD291" s="14"/>
      <c r="BE291" s="14"/>
      <c r="BF291" s="14"/>
      <c r="BG291" s="14"/>
      <c r="BH291" s="14"/>
      <c r="BI291" s="14"/>
      <c r="BJ291" s="14"/>
      <c r="BK291" s="14"/>
      <c r="BL291" s="14"/>
      <c r="BM291" s="14"/>
    </row>
    <row r="292" spans="1:65" x14ac:dyDescent="0.25">
      <c r="A292" s="53"/>
      <c r="B292" s="53"/>
      <c r="C292" s="53" t="s">
        <v>407</v>
      </c>
      <c r="D292" s="53"/>
      <c r="E292" s="53"/>
      <c r="F292" s="53"/>
      <c r="G292" s="53">
        <v>8</v>
      </c>
      <c r="H292" s="56">
        <v>367</v>
      </c>
      <c r="I292" s="56"/>
      <c r="J292" s="53"/>
      <c r="K292" s="53"/>
      <c r="L292" s="53"/>
      <c r="M292" s="53"/>
      <c r="N292" s="53"/>
      <c r="O292" s="53"/>
      <c r="P292" s="53"/>
      <c r="Q292" s="53"/>
      <c r="R292" s="53"/>
      <c r="S292" s="53"/>
      <c r="T292" s="53"/>
      <c r="U292" s="53"/>
      <c r="V292" s="53"/>
      <c r="W292" s="53"/>
      <c r="X292" s="53"/>
      <c r="Y292" s="53"/>
      <c r="Z292" s="53"/>
      <c r="AA292" s="53" t="s">
        <v>820</v>
      </c>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c r="BC292" s="53"/>
      <c r="BD292" s="53"/>
      <c r="BE292" s="53"/>
      <c r="BF292" s="53"/>
      <c r="BG292" s="53"/>
      <c r="BH292" s="53"/>
      <c r="BI292" s="53"/>
      <c r="BJ292" s="53"/>
      <c r="BK292" s="53"/>
      <c r="BL292" s="53"/>
      <c r="BM292" s="53"/>
    </row>
    <row r="293" spans="1:65" x14ac:dyDescent="0.25">
      <c r="C293" t="s">
        <v>407</v>
      </c>
      <c r="G293">
        <v>8</v>
      </c>
      <c r="H293" s="1">
        <v>368</v>
      </c>
      <c r="I293" s="1"/>
      <c r="J293">
        <v>20</v>
      </c>
      <c r="K293">
        <v>2.2309999999999999</v>
      </c>
      <c r="L293">
        <v>255</v>
      </c>
      <c r="M293">
        <v>255</v>
      </c>
      <c r="N293">
        <v>255</v>
      </c>
      <c r="O293">
        <v>10.5</v>
      </c>
      <c r="P293">
        <v>12.669</v>
      </c>
      <c r="Q293">
        <v>0.27900000000000003</v>
      </c>
      <c r="R293">
        <v>6.4409999999999998</v>
      </c>
      <c r="S293">
        <v>0.155</v>
      </c>
      <c r="T293">
        <v>0.90800000000000003</v>
      </c>
      <c r="U293">
        <v>255</v>
      </c>
      <c r="V293">
        <v>255</v>
      </c>
      <c r="W293">
        <v>1.47E-2</v>
      </c>
      <c r="X293">
        <v>0.35</v>
      </c>
      <c r="Y293">
        <v>0.55000000000000004</v>
      </c>
      <c r="Z293">
        <v>0.73</v>
      </c>
      <c r="AA293">
        <v>0.14000000000000001</v>
      </c>
      <c r="AB293">
        <v>5.1000000000000004E-3</v>
      </c>
      <c r="AC293" s="14">
        <v>1.2999999999999999E-2</v>
      </c>
      <c r="AD293" s="14"/>
      <c r="AM293" t="s">
        <v>51</v>
      </c>
      <c r="AN293" t="s">
        <v>51</v>
      </c>
      <c r="AO293" t="s">
        <v>550</v>
      </c>
      <c r="AP293">
        <v>7.0000000000000007E-2</v>
      </c>
      <c r="AV293">
        <v>22.34</v>
      </c>
      <c r="AW293">
        <v>5.62</v>
      </c>
      <c r="AX293">
        <v>0.75</v>
      </c>
      <c r="BC293" s="14"/>
      <c r="BD293" s="14"/>
      <c r="BE293" s="14"/>
      <c r="BF293" s="14"/>
      <c r="BG293" s="14"/>
      <c r="BH293" s="14"/>
      <c r="BI293" s="14"/>
      <c r="BJ293" s="14"/>
      <c r="BK293" s="14"/>
      <c r="BL293" s="14"/>
      <c r="BM293" s="14"/>
    </row>
    <row r="294" spans="1:65" x14ac:dyDescent="0.25">
      <c r="C294" t="s">
        <v>407</v>
      </c>
      <c r="G294">
        <v>8</v>
      </c>
      <c r="H294" s="1">
        <v>369</v>
      </c>
      <c r="I294" s="1"/>
      <c r="J294">
        <v>21</v>
      </c>
      <c r="K294">
        <v>1.2969999999999999</v>
      </c>
      <c r="L294">
        <v>255</v>
      </c>
      <c r="M294">
        <v>255</v>
      </c>
      <c r="N294">
        <v>255</v>
      </c>
      <c r="O294">
        <v>12.361000000000001</v>
      </c>
      <c r="P294">
        <v>12.680999999999999</v>
      </c>
      <c r="Q294">
        <v>0.36099999999999999</v>
      </c>
      <c r="R294">
        <v>5.0250000000000004</v>
      </c>
      <c r="S294">
        <v>0.19900000000000001</v>
      </c>
      <c r="T294">
        <v>0.95799999999999996</v>
      </c>
      <c r="U294">
        <v>255</v>
      </c>
      <c r="V294">
        <v>255</v>
      </c>
      <c r="W294">
        <v>8.6E-3</v>
      </c>
      <c r="X294">
        <v>0.44</v>
      </c>
      <c r="Y294">
        <v>0.8</v>
      </c>
      <c r="Z294">
        <v>0.94</v>
      </c>
      <c r="AA294">
        <v>0.09</v>
      </c>
      <c r="AB294">
        <v>2E-3</v>
      </c>
      <c r="AC294" s="14">
        <v>1.3899999999999999E-2</v>
      </c>
      <c r="AD294" s="14"/>
      <c r="AM294" t="s">
        <v>51</v>
      </c>
      <c r="AN294" t="s">
        <v>51</v>
      </c>
      <c r="AO294" t="s">
        <v>550</v>
      </c>
      <c r="AP294">
        <v>0.05</v>
      </c>
      <c r="AV294">
        <v>16.420000000000002</v>
      </c>
      <c r="AW294">
        <v>4.6399999999999997</v>
      </c>
      <c r="AX294">
        <v>1.08</v>
      </c>
      <c r="BC294" s="14"/>
      <c r="BD294" s="14"/>
      <c r="BE294" s="14"/>
      <c r="BF294" s="14"/>
      <c r="BG294" s="14"/>
      <c r="BH294" s="14"/>
      <c r="BI294" s="14"/>
      <c r="BJ294" s="14"/>
      <c r="BK294" s="14"/>
      <c r="BL294" s="14"/>
      <c r="BM294" s="14"/>
    </row>
    <row r="295" spans="1:65" x14ac:dyDescent="0.25">
      <c r="C295" t="s">
        <v>407</v>
      </c>
      <c r="G295">
        <v>8</v>
      </c>
      <c r="H295" s="1">
        <v>370</v>
      </c>
      <c r="I295" s="1"/>
      <c r="J295">
        <v>22</v>
      </c>
      <c r="K295">
        <v>1.5629999999999999</v>
      </c>
      <c r="L295">
        <v>255</v>
      </c>
      <c r="M295">
        <v>255</v>
      </c>
      <c r="N295">
        <v>255</v>
      </c>
      <c r="O295">
        <v>14.167999999999999</v>
      </c>
      <c r="P295">
        <v>12.427</v>
      </c>
      <c r="Q295">
        <v>0.60299999999999998</v>
      </c>
      <c r="R295">
        <v>2.1859999999999999</v>
      </c>
      <c r="S295">
        <v>0.45700000000000002</v>
      </c>
      <c r="T295">
        <v>0.96599999999999997</v>
      </c>
      <c r="U295">
        <v>255</v>
      </c>
      <c r="V295">
        <v>255</v>
      </c>
      <c r="W295">
        <v>7.0000000000000001E-3</v>
      </c>
      <c r="X295">
        <v>0.25</v>
      </c>
      <c r="Y295">
        <v>0.26</v>
      </c>
      <c r="Z295">
        <v>0.37</v>
      </c>
      <c r="AA295">
        <v>0.06</v>
      </c>
      <c r="AC295" s="14"/>
      <c r="AD295" s="14"/>
      <c r="AM295" t="s">
        <v>51</v>
      </c>
      <c r="AN295" t="s">
        <v>46</v>
      </c>
      <c r="AO295" t="s">
        <v>550</v>
      </c>
      <c r="AP295">
        <v>0.02</v>
      </c>
      <c r="AV295">
        <v>9.18</v>
      </c>
      <c r="AW295">
        <v>8.66</v>
      </c>
      <c r="AX295">
        <v>0.36</v>
      </c>
      <c r="BC295" s="14"/>
      <c r="BD295" s="14"/>
      <c r="BE295" s="14"/>
      <c r="BF295" s="14"/>
      <c r="BG295" s="14"/>
      <c r="BH295" s="14"/>
      <c r="BI295" s="14"/>
      <c r="BJ295" s="14"/>
      <c r="BK295" s="14"/>
      <c r="BL295" s="14"/>
      <c r="BM295" s="14"/>
    </row>
    <row r="296" spans="1:65" x14ac:dyDescent="0.25">
      <c r="C296" t="s">
        <v>407</v>
      </c>
      <c r="G296">
        <v>8</v>
      </c>
      <c r="H296" s="1">
        <v>371</v>
      </c>
      <c r="I296" s="1"/>
      <c r="J296">
        <v>23</v>
      </c>
      <c r="K296">
        <v>12.170999999999999</v>
      </c>
      <c r="L296">
        <v>255</v>
      </c>
      <c r="M296">
        <v>255</v>
      </c>
      <c r="N296">
        <v>255</v>
      </c>
      <c r="O296">
        <v>16.803999999999998</v>
      </c>
      <c r="P296">
        <v>16.815999999999999</v>
      </c>
      <c r="Q296">
        <v>0.20399999999999999</v>
      </c>
      <c r="R296">
        <v>10.170999999999999</v>
      </c>
      <c r="S296">
        <v>9.8000000000000004E-2</v>
      </c>
      <c r="T296">
        <v>0.94599999999999995</v>
      </c>
      <c r="U296">
        <v>255</v>
      </c>
      <c r="V296">
        <v>255</v>
      </c>
      <c r="W296">
        <v>8.1199999999999994E-2</v>
      </c>
      <c r="X296">
        <v>0.22</v>
      </c>
      <c r="Y296">
        <v>0.26</v>
      </c>
      <c r="Z296">
        <v>0.34</v>
      </c>
      <c r="AA296">
        <v>0.38</v>
      </c>
      <c r="AB296">
        <v>0.43</v>
      </c>
      <c r="AC296" s="14"/>
      <c r="AD296" s="14">
        <v>18.420000000000002</v>
      </c>
      <c r="AE296" s="14">
        <v>10.6</v>
      </c>
      <c r="AF296" s="14">
        <v>4.74</v>
      </c>
      <c r="AM296" t="s">
        <v>51</v>
      </c>
      <c r="AN296" t="s">
        <v>46</v>
      </c>
      <c r="AO296" t="s">
        <v>550</v>
      </c>
      <c r="AP296">
        <v>0.1</v>
      </c>
      <c r="AQ296" t="s">
        <v>235</v>
      </c>
      <c r="AV296">
        <v>49.24</v>
      </c>
      <c r="AW296">
        <v>8.1199999999999992</v>
      </c>
      <c r="AX296">
        <v>0.9</v>
      </c>
      <c r="BC296" s="14"/>
      <c r="BD296" s="14"/>
      <c r="BE296" s="14"/>
      <c r="BF296" s="14"/>
      <c r="BG296" s="14"/>
      <c r="BH296" s="14"/>
      <c r="BI296" s="14"/>
      <c r="BJ296" s="14"/>
      <c r="BK296" s="14"/>
      <c r="BL296" s="14"/>
      <c r="BM296" s="14"/>
    </row>
    <row r="297" spans="1:65" x14ac:dyDescent="0.25">
      <c r="C297" t="s">
        <v>407</v>
      </c>
      <c r="G297">
        <v>8</v>
      </c>
      <c r="H297" s="1">
        <v>372</v>
      </c>
      <c r="I297" s="1"/>
      <c r="J297">
        <v>24</v>
      </c>
      <c r="K297">
        <v>1.909</v>
      </c>
      <c r="L297">
        <v>255</v>
      </c>
      <c r="M297">
        <v>255</v>
      </c>
      <c r="N297">
        <v>255</v>
      </c>
      <c r="O297">
        <v>18.152999999999999</v>
      </c>
      <c r="P297">
        <v>12.94</v>
      </c>
      <c r="Q297">
        <v>0.36599999999999999</v>
      </c>
      <c r="R297">
        <v>4.2720000000000002</v>
      </c>
      <c r="S297">
        <v>0.23400000000000001</v>
      </c>
      <c r="T297">
        <v>0.94499999999999995</v>
      </c>
      <c r="U297">
        <v>255</v>
      </c>
      <c r="V297">
        <v>255</v>
      </c>
      <c r="W297">
        <v>1.83E-2</v>
      </c>
      <c r="X297">
        <v>0.72</v>
      </c>
      <c r="Y297">
        <v>0.73</v>
      </c>
      <c r="Z297">
        <v>0.77</v>
      </c>
      <c r="AA297">
        <v>0.12</v>
      </c>
      <c r="AC297" s="14">
        <v>0.11</v>
      </c>
      <c r="AD297" s="14"/>
      <c r="AM297" t="s">
        <v>51</v>
      </c>
      <c r="AN297" t="s">
        <v>46</v>
      </c>
      <c r="AO297" t="s">
        <v>330</v>
      </c>
      <c r="AP297">
        <v>0.08</v>
      </c>
      <c r="AS297">
        <v>1</v>
      </c>
      <c r="AT297">
        <v>0.03</v>
      </c>
      <c r="AV297">
        <v>22.56</v>
      </c>
      <c r="AW297">
        <v>6.5</v>
      </c>
      <c r="AX297">
        <v>1</v>
      </c>
      <c r="BC297" s="14"/>
      <c r="BD297" s="14"/>
      <c r="BE297" s="14"/>
      <c r="BF297" s="14"/>
      <c r="BG297" s="14"/>
      <c r="BH297" s="14"/>
      <c r="BI297" s="14"/>
      <c r="BJ297" s="14"/>
      <c r="BK297" s="14"/>
      <c r="BL297" s="14"/>
      <c r="BM297" s="14"/>
    </row>
    <row r="298" spans="1:65" x14ac:dyDescent="0.25">
      <c r="C298" t="s">
        <v>407</v>
      </c>
      <c r="G298">
        <v>8</v>
      </c>
      <c r="H298" s="1">
        <v>373</v>
      </c>
      <c r="I298" s="1"/>
      <c r="J298">
        <v>25</v>
      </c>
      <c r="K298">
        <v>1.0029999999999999</v>
      </c>
      <c r="L298">
        <v>255</v>
      </c>
      <c r="M298">
        <v>255</v>
      </c>
      <c r="N298">
        <v>255</v>
      </c>
      <c r="O298">
        <v>1.4810000000000001</v>
      </c>
      <c r="P298">
        <v>16.023</v>
      </c>
      <c r="Q298">
        <v>0.47</v>
      </c>
      <c r="R298">
        <v>3.3580000000000001</v>
      </c>
      <c r="S298">
        <v>0.29799999999999999</v>
      </c>
      <c r="T298">
        <v>0.95299999999999996</v>
      </c>
      <c r="U298">
        <v>255</v>
      </c>
      <c r="V298">
        <v>255</v>
      </c>
      <c r="W298">
        <v>1.09E-2</v>
      </c>
      <c r="X298">
        <v>0.52</v>
      </c>
      <c r="Y298">
        <v>0.68</v>
      </c>
      <c r="Z298">
        <v>0.64</v>
      </c>
      <c r="AA298">
        <v>0.06</v>
      </c>
      <c r="AB298">
        <v>0.08</v>
      </c>
      <c r="AC298" s="14">
        <v>0.28000000000000003</v>
      </c>
      <c r="AD298" s="14"/>
      <c r="AM298" t="s">
        <v>51</v>
      </c>
      <c r="AN298" t="s">
        <v>46</v>
      </c>
      <c r="AO298" t="s">
        <v>330</v>
      </c>
      <c r="AP298">
        <v>0.03</v>
      </c>
      <c r="AS298">
        <v>2</v>
      </c>
      <c r="AT298">
        <v>0.1</v>
      </c>
      <c r="AV298">
        <v>5.37</v>
      </c>
      <c r="AW298">
        <v>17.670000000000002</v>
      </c>
      <c r="AX298">
        <v>1.03</v>
      </c>
      <c r="BC298" s="14"/>
      <c r="BD298" s="14"/>
      <c r="BE298" s="14"/>
      <c r="BF298" s="14"/>
      <c r="BG298" s="14"/>
      <c r="BH298" s="14"/>
      <c r="BI298" s="14"/>
      <c r="BJ298" s="14"/>
      <c r="BK298" s="14"/>
      <c r="BL298" s="14"/>
      <c r="BM298" s="14"/>
    </row>
    <row r="299" spans="1:65" x14ac:dyDescent="0.25">
      <c r="C299" t="s">
        <v>407</v>
      </c>
      <c r="G299">
        <v>8</v>
      </c>
      <c r="H299" s="1">
        <v>374</v>
      </c>
      <c r="I299" s="1"/>
      <c r="J299">
        <v>26</v>
      </c>
      <c r="K299">
        <v>0.84099999999999997</v>
      </c>
      <c r="L299">
        <v>255</v>
      </c>
      <c r="M299">
        <v>255</v>
      </c>
      <c r="N299">
        <v>255</v>
      </c>
      <c r="O299">
        <v>2.8809999999999998</v>
      </c>
      <c r="P299">
        <v>16.094000000000001</v>
      </c>
      <c r="Q299">
        <v>0.503</v>
      </c>
      <c r="R299">
        <v>3.4169999999999998</v>
      </c>
      <c r="S299">
        <v>0.29299999999999998</v>
      </c>
      <c r="T299">
        <v>0.96199999999999997</v>
      </c>
      <c r="U299">
        <v>255</v>
      </c>
      <c r="V299">
        <v>255</v>
      </c>
      <c r="W299">
        <v>9.7000000000000003E-3</v>
      </c>
      <c r="X299">
        <v>0.54</v>
      </c>
      <c r="Y299">
        <v>0.61</v>
      </c>
      <c r="Z299">
        <v>0.71</v>
      </c>
      <c r="AA299">
        <v>0.06</v>
      </c>
      <c r="AB299" t="s">
        <v>818</v>
      </c>
      <c r="AC299" s="14" t="s">
        <v>818</v>
      </c>
      <c r="AD299" s="14"/>
      <c r="AM299" t="s">
        <v>821</v>
      </c>
      <c r="AN299" t="s">
        <v>46</v>
      </c>
      <c r="AO299" t="s">
        <v>330</v>
      </c>
      <c r="AP299">
        <v>0.05</v>
      </c>
      <c r="AS299">
        <v>3</v>
      </c>
      <c r="AT299">
        <v>0.05</v>
      </c>
      <c r="AV299">
        <v>6.09</v>
      </c>
      <c r="AW299">
        <v>18.43</v>
      </c>
      <c r="AX299">
        <v>0.88</v>
      </c>
      <c r="BC299" s="14"/>
      <c r="BD299" s="14"/>
      <c r="BE299" s="14"/>
      <c r="BF299" s="14"/>
      <c r="BG299" s="14"/>
      <c r="BH299" s="14"/>
      <c r="BI299" s="14"/>
      <c r="BJ299" s="14"/>
      <c r="BK299" s="14"/>
      <c r="BL299" s="14"/>
      <c r="BM299" s="14"/>
    </row>
    <row r="300" spans="1:65" x14ac:dyDescent="0.25">
      <c r="C300" t="s">
        <v>407</v>
      </c>
      <c r="G300">
        <v>8</v>
      </c>
      <c r="H300" s="1">
        <v>375</v>
      </c>
      <c r="I300" s="1"/>
      <c r="J300">
        <v>27</v>
      </c>
      <c r="K300">
        <v>2.012</v>
      </c>
      <c r="L300">
        <v>255</v>
      </c>
      <c r="M300">
        <v>255</v>
      </c>
      <c r="N300">
        <v>255</v>
      </c>
      <c r="O300">
        <v>4.53</v>
      </c>
      <c r="P300">
        <v>15.84</v>
      </c>
      <c r="Q300">
        <v>0.59299999999999997</v>
      </c>
      <c r="R300">
        <v>2.3380000000000001</v>
      </c>
      <c r="S300">
        <v>0.42799999999999999</v>
      </c>
      <c r="T300">
        <v>0.97799999999999998</v>
      </c>
      <c r="U300">
        <v>255</v>
      </c>
      <c r="V300">
        <v>255</v>
      </c>
      <c r="W300">
        <v>1.21E-2</v>
      </c>
      <c r="X300">
        <v>0.3</v>
      </c>
      <c r="Y300">
        <v>0.41</v>
      </c>
      <c r="Z300">
        <v>0.42</v>
      </c>
      <c r="AA300">
        <v>7.0000000000000007E-2</v>
      </c>
      <c r="AC300" s="14"/>
      <c r="AD300" s="14"/>
      <c r="AM300" t="s">
        <v>821</v>
      </c>
      <c r="AN300" t="s">
        <v>46</v>
      </c>
      <c r="AO300" t="s">
        <v>550</v>
      </c>
      <c r="AP300">
        <v>0.03</v>
      </c>
      <c r="AV300">
        <v>11.75</v>
      </c>
      <c r="AW300">
        <v>7.81</v>
      </c>
      <c r="AX300">
        <v>0.42</v>
      </c>
      <c r="BC300" s="14"/>
      <c r="BD300" s="14"/>
      <c r="BE300" s="14"/>
      <c r="BF300" s="14"/>
      <c r="BG300" s="14"/>
      <c r="BH300" s="14"/>
      <c r="BI300" s="14"/>
      <c r="BJ300" s="14"/>
      <c r="BK300" s="14"/>
      <c r="BL300" s="14"/>
      <c r="BM300" s="14"/>
    </row>
    <row r="301" spans="1:65" x14ac:dyDescent="0.25">
      <c r="A301" s="53"/>
      <c r="B301" s="53"/>
      <c r="C301" s="53" t="s">
        <v>407</v>
      </c>
      <c r="D301" s="53"/>
      <c r="E301" s="53"/>
      <c r="F301" s="53"/>
      <c r="G301" s="53">
        <v>8</v>
      </c>
      <c r="H301" s="56">
        <v>376</v>
      </c>
      <c r="I301" s="56"/>
      <c r="J301" s="53"/>
      <c r="K301" s="53"/>
      <c r="L301" s="53"/>
      <c r="M301" s="53"/>
      <c r="N301" s="53"/>
      <c r="O301" s="53"/>
      <c r="P301" s="53"/>
      <c r="Q301" s="53"/>
      <c r="R301" s="53"/>
      <c r="S301" s="53"/>
      <c r="T301" s="53"/>
      <c r="U301" s="53"/>
      <c r="V301" s="53"/>
      <c r="W301" s="53"/>
      <c r="X301" s="53"/>
      <c r="Y301" s="53"/>
      <c r="Z301" s="53"/>
      <c r="AA301" s="53" t="s">
        <v>822</v>
      </c>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3"/>
      <c r="BH301" s="53"/>
      <c r="BI301" s="53"/>
      <c r="BJ301" s="53"/>
      <c r="BK301" s="53"/>
      <c r="BL301" s="53"/>
      <c r="BM301" s="53"/>
    </row>
    <row r="302" spans="1:65" x14ac:dyDescent="0.25">
      <c r="A302" s="53"/>
      <c r="B302" s="53"/>
      <c r="C302" s="53" t="s">
        <v>407</v>
      </c>
      <c r="D302" s="53"/>
      <c r="E302" s="53"/>
      <c r="F302" s="53"/>
      <c r="G302" s="53">
        <v>8</v>
      </c>
      <c r="H302" s="56">
        <v>377</v>
      </c>
      <c r="I302" s="56"/>
      <c r="J302" s="53"/>
      <c r="K302" s="53"/>
      <c r="L302" s="53"/>
      <c r="M302" s="53"/>
      <c r="N302" s="53"/>
      <c r="O302" s="53"/>
      <c r="P302" s="53"/>
      <c r="Q302" s="53"/>
      <c r="R302" s="53"/>
      <c r="S302" s="53"/>
      <c r="T302" s="53"/>
      <c r="U302" s="53"/>
      <c r="V302" s="53"/>
      <c r="W302" s="53"/>
      <c r="X302" s="53"/>
      <c r="Y302" s="53"/>
      <c r="Z302" s="53"/>
      <c r="AA302" s="53" t="s">
        <v>823</v>
      </c>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row>
    <row r="303" spans="1:65" x14ac:dyDescent="0.25">
      <c r="A303" s="53"/>
      <c r="B303" s="53"/>
      <c r="C303" s="53" t="s">
        <v>407</v>
      </c>
      <c r="D303" s="53"/>
      <c r="E303" s="53"/>
      <c r="F303" s="53"/>
      <c r="G303" s="53">
        <v>8</v>
      </c>
      <c r="H303" s="56">
        <v>378</v>
      </c>
      <c r="I303" s="56"/>
      <c r="J303" s="53"/>
      <c r="K303" s="53"/>
      <c r="L303" s="53"/>
      <c r="M303" s="53"/>
      <c r="N303" s="53"/>
      <c r="O303" s="53"/>
      <c r="P303" s="53"/>
      <c r="Q303" s="53"/>
      <c r="R303" s="53"/>
      <c r="S303" s="53"/>
      <c r="T303" s="53"/>
      <c r="U303" s="53"/>
      <c r="V303" s="53"/>
      <c r="W303" s="53"/>
      <c r="X303" s="53"/>
      <c r="Y303" s="53"/>
      <c r="Z303" s="53"/>
      <c r="AA303" s="53" t="s">
        <v>824</v>
      </c>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row>
    <row r="304" spans="1:65" x14ac:dyDescent="0.25">
      <c r="C304" t="s">
        <v>407</v>
      </c>
      <c r="G304">
        <v>10</v>
      </c>
      <c r="H304" s="1">
        <v>379</v>
      </c>
      <c r="I304" s="1"/>
      <c r="J304">
        <v>28</v>
      </c>
      <c r="K304">
        <v>6.2320000000000002</v>
      </c>
      <c r="L304">
        <v>255</v>
      </c>
      <c r="M304">
        <v>255</v>
      </c>
      <c r="N304">
        <v>255</v>
      </c>
      <c r="O304">
        <v>9.6959999999999997</v>
      </c>
      <c r="P304">
        <v>17.196999999999999</v>
      </c>
      <c r="Q304">
        <v>0.68400000000000005</v>
      </c>
      <c r="R304">
        <v>1.865</v>
      </c>
      <c r="S304">
        <v>0.53600000000000003</v>
      </c>
      <c r="T304">
        <v>0.97899999999999998</v>
      </c>
      <c r="U304">
        <v>255</v>
      </c>
      <c r="V304">
        <v>255</v>
      </c>
      <c r="W304">
        <v>6.1600000000000002E-2</v>
      </c>
      <c r="X304">
        <v>0.81</v>
      </c>
      <c r="Y304">
        <v>0.88</v>
      </c>
      <c r="Z304">
        <v>1</v>
      </c>
      <c r="AA304">
        <v>0.49</v>
      </c>
      <c r="AB304">
        <v>6.7999999999999996E-3</v>
      </c>
      <c r="AC304" s="14">
        <v>1.11E-2</v>
      </c>
      <c r="AD304" s="14"/>
      <c r="AM304" t="s">
        <v>51</v>
      </c>
      <c r="AN304" t="s">
        <v>51</v>
      </c>
      <c r="AO304" t="s">
        <v>550</v>
      </c>
      <c r="AP304">
        <v>0.08</v>
      </c>
      <c r="AV304">
        <v>10.94</v>
      </c>
      <c r="AW304">
        <v>7.91</v>
      </c>
      <c r="AX304">
        <v>0.88</v>
      </c>
      <c r="BC304" s="14"/>
      <c r="BD304" s="14"/>
      <c r="BE304" s="14"/>
      <c r="BF304" s="14"/>
      <c r="BG304" s="14"/>
      <c r="BH304" s="14"/>
      <c r="BI304" s="14"/>
      <c r="BJ304" s="14"/>
      <c r="BK304" s="14"/>
      <c r="BL304" s="14"/>
      <c r="BM304" s="14"/>
    </row>
    <row r="305" spans="3:65" x14ac:dyDescent="0.25">
      <c r="C305" t="s">
        <v>407</v>
      </c>
      <c r="G305">
        <v>10</v>
      </c>
      <c r="H305" s="1">
        <v>380</v>
      </c>
      <c r="I305" s="1"/>
      <c r="J305">
        <v>29</v>
      </c>
      <c r="K305">
        <v>3.9750000000000001</v>
      </c>
      <c r="L305">
        <v>255</v>
      </c>
      <c r="M305">
        <v>255</v>
      </c>
      <c r="N305">
        <v>255</v>
      </c>
      <c r="O305">
        <v>13.598000000000001</v>
      </c>
      <c r="P305">
        <v>17.337</v>
      </c>
      <c r="Q305">
        <v>0.59</v>
      </c>
      <c r="R305">
        <v>2.113</v>
      </c>
      <c r="S305">
        <v>0.47299999999999998</v>
      </c>
      <c r="T305">
        <v>0.96299999999999997</v>
      </c>
      <c r="U305">
        <v>255</v>
      </c>
      <c r="V305">
        <v>255</v>
      </c>
      <c r="W305">
        <v>4.8000000000000001E-2</v>
      </c>
      <c r="X305">
        <v>0.6</v>
      </c>
      <c r="Y305">
        <v>0.78</v>
      </c>
      <c r="Z305">
        <v>0.84</v>
      </c>
      <c r="AA305">
        <v>0.26</v>
      </c>
      <c r="AB305">
        <v>9.4000000000000004E-3</v>
      </c>
      <c r="AC305" s="14">
        <v>2.5399999999999999E-2</v>
      </c>
      <c r="AD305" s="14"/>
      <c r="AM305" t="s">
        <v>51</v>
      </c>
      <c r="AO305" t="s">
        <v>550</v>
      </c>
      <c r="AP305">
        <v>0.3</v>
      </c>
      <c r="AV305">
        <v>22.93</v>
      </c>
      <c r="AW305">
        <v>18.05</v>
      </c>
      <c r="AX305">
        <v>0.94</v>
      </c>
      <c r="BC305" s="14"/>
      <c r="BD305" s="14"/>
      <c r="BE305" s="14"/>
      <c r="BF305" s="14"/>
      <c r="BG305" s="14"/>
      <c r="BH305" s="14"/>
      <c r="BI305" s="14"/>
      <c r="BJ305" s="14"/>
      <c r="BK305" s="14"/>
      <c r="BL305" s="14"/>
      <c r="BM305" s="14"/>
    </row>
    <row r="306" spans="3:65" x14ac:dyDescent="0.25">
      <c r="C306" t="s">
        <v>407</v>
      </c>
      <c r="G306">
        <v>10</v>
      </c>
      <c r="H306" s="1">
        <v>381</v>
      </c>
      <c r="I306" s="1"/>
      <c r="J306">
        <v>3</v>
      </c>
      <c r="K306">
        <v>13.691000000000001</v>
      </c>
      <c r="L306">
        <v>255</v>
      </c>
      <c r="M306">
        <v>255</v>
      </c>
      <c r="N306">
        <v>255</v>
      </c>
      <c r="O306">
        <v>16.364999999999998</v>
      </c>
      <c r="P306">
        <v>12.250999999999999</v>
      </c>
      <c r="Q306">
        <v>0.72599999999999998</v>
      </c>
      <c r="R306">
        <v>1.609</v>
      </c>
      <c r="S306">
        <v>0.621</v>
      </c>
      <c r="T306">
        <v>0.99</v>
      </c>
      <c r="U306">
        <v>255</v>
      </c>
      <c r="V306">
        <v>255</v>
      </c>
      <c r="W306">
        <v>0.1318</v>
      </c>
      <c r="X306">
        <v>0.77</v>
      </c>
      <c r="Y306">
        <v>1.04</v>
      </c>
      <c r="Z306">
        <v>1.37</v>
      </c>
      <c r="AA306">
        <v>1.23</v>
      </c>
      <c r="AC306" s="14"/>
      <c r="AD306" s="14"/>
      <c r="AM306" t="s">
        <v>51</v>
      </c>
      <c r="AO306" t="s">
        <v>550</v>
      </c>
      <c r="AP306">
        <v>0.22</v>
      </c>
      <c r="AV306">
        <v>13.58</v>
      </c>
      <c r="AW306">
        <v>20.7</v>
      </c>
      <c r="AX306">
        <v>1.04</v>
      </c>
      <c r="BC306" s="14"/>
      <c r="BD306" s="14"/>
      <c r="BE306" s="14"/>
      <c r="BF306" s="14"/>
      <c r="BG306" s="14"/>
      <c r="BH306" s="14"/>
      <c r="BI306" s="14"/>
      <c r="BJ306" s="14"/>
      <c r="BK306" s="14"/>
      <c r="BL306" s="14"/>
      <c r="BM306" s="14"/>
    </row>
    <row r="307" spans="3:65" x14ac:dyDescent="0.25">
      <c r="C307" t="s">
        <v>407</v>
      </c>
      <c r="G307">
        <v>10</v>
      </c>
      <c r="H307" s="1">
        <v>382</v>
      </c>
      <c r="I307" s="1"/>
      <c r="J307">
        <v>30</v>
      </c>
      <c r="K307">
        <v>2.1059999999999999</v>
      </c>
      <c r="L307">
        <v>255</v>
      </c>
      <c r="M307">
        <v>255</v>
      </c>
      <c r="N307">
        <v>255</v>
      </c>
      <c r="O307">
        <v>2.415</v>
      </c>
      <c r="P307">
        <v>21.71</v>
      </c>
      <c r="Q307">
        <v>0.53900000000000003</v>
      </c>
      <c r="R307">
        <v>1.9119999999999999</v>
      </c>
      <c r="S307">
        <v>0.52300000000000002</v>
      </c>
      <c r="T307">
        <v>0.93</v>
      </c>
      <c r="U307">
        <v>255</v>
      </c>
      <c r="V307">
        <v>255</v>
      </c>
      <c r="W307">
        <v>1.29E-2</v>
      </c>
      <c r="X307">
        <v>0.23</v>
      </c>
      <c r="Y307">
        <v>0.31</v>
      </c>
      <c r="Z307">
        <v>0.33</v>
      </c>
      <c r="AA307">
        <v>0.06</v>
      </c>
      <c r="AC307" s="14"/>
      <c r="AD307" s="14"/>
      <c r="AM307" t="s">
        <v>51</v>
      </c>
      <c r="AO307" t="s">
        <v>550</v>
      </c>
      <c r="AP307">
        <v>0.03</v>
      </c>
      <c r="AV307">
        <v>13.22</v>
      </c>
      <c r="AW307">
        <v>9.9600000000000009</v>
      </c>
      <c r="AX307">
        <v>0.28000000000000003</v>
      </c>
      <c r="BC307" s="14"/>
      <c r="BD307" s="14"/>
      <c r="BE307" s="14"/>
      <c r="BF307" s="14"/>
      <c r="BG307" s="14"/>
      <c r="BH307" s="14"/>
      <c r="BI307" s="14"/>
      <c r="BJ307" s="14"/>
      <c r="BK307" s="14"/>
      <c r="BL307" s="14"/>
      <c r="BM307" s="14"/>
    </row>
    <row r="308" spans="3:65" x14ac:dyDescent="0.25">
      <c r="C308" t="s">
        <v>407</v>
      </c>
      <c r="G308">
        <v>10</v>
      </c>
      <c r="H308" s="1">
        <v>383</v>
      </c>
      <c r="I308" s="1"/>
      <c r="J308">
        <v>31</v>
      </c>
      <c r="K308">
        <v>1.556</v>
      </c>
      <c r="L308">
        <v>255</v>
      </c>
      <c r="M308">
        <v>255</v>
      </c>
      <c r="N308">
        <v>255</v>
      </c>
      <c r="O308">
        <v>4.5119999999999996</v>
      </c>
      <c r="P308">
        <v>22.254000000000001</v>
      </c>
      <c r="Q308">
        <v>0.245</v>
      </c>
      <c r="R308">
        <v>7.6619999999999999</v>
      </c>
      <c r="S308">
        <v>0.13100000000000001</v>
      </c>
      <c r="T308">
        <v>0.94299999999999995</v>
      </c>
      <c r="U308">
        <v>255</v>
      </c>
      <c r="V308">
        <v>255</v>
      </c>
      <c r="W308">
        <v>1.7600000000000001E-2</v>
      </c>
      <c r="X308">
        <v>0.34</v>
      </c>
      <c r="Y308">
        <v>0.44</v>
      </c>
      <c r="Z308">
        <v>0.55000000000000004</v>
      </c>
      <c r="AA308">
        <v>7.0000000000000007E-2</v>
      </c>
      <c r="AB308">
        <v>7.7999999999999996E-3</v>
      </c>
      <c r="AC308" s="14">
        <v>1.55E-2</v>
      </c>
      <c r="AD308" s="14"/>
      <c r="AM308" t="s">
        <v>51</v>
      </c>
      <c r="AN308" t="s">
        <v>51</v>
      </c>
      <c r="AO308" t="s">
        <v>550</v>
      </c>
      <c r="AP308">
        <v>0.06</v>
      </c>
      <c r="AV308">
        <v>28.48</v>
      </c>
      <c r="AW308">
        <v>5.51</v>
      </c>
      <c r="AX308">
        <v>0.46</v>
      </c>
      <c r="BC308" s="14"/>
      <c r="BD308" s="14"/>
      <c r="BE308" s="14"/>
      <c r="BF308" s="14"/>
      <c r="BG308" s="14"/>
      <c r="BH308" s="14"/>
      <c r="BI308" s="14"/>
      <c r="BJ308" s="14"/>
      <c r="BK308" s="14"/>
      <c r="BL308" s="14"/>
      <c r="BM308" s="14"/>
    </row>
    <row r="309" spans="3:65" x14ac:dyDescent="0.25">
      <c r="C309" t="s">
        <v>407</v>
      </c>
      <c r="G309">
        <v>10</v>
      </c>
      <c r="H309" s="1">
        <v>384</v>
      </c>
      <c r="I309" s="1"/>
      <c r="J309">
        <v>32</v>
      </c>
      <c r="K309">
        <v>2.698</v>
      </c>
      <c r="L309">
        <v>255</v>
      </c>
      <c r="M309">
        <v>255</v>
      </c>
      <c r="N309">
        <v>255</v>
      </c>
      <c r="O309">
        <v>6.5679999999999996</v>
      </c>
      <c r="P309">
        <v>22.646000000000001</v>
      </c>
      <c r="Q309">
        <v>0.316</v>
      </c>
      <c r="R309">
        <v>6.3840000000000003</v>
      </c>
      <c r="S309">
        <v>0.157</v>
      </c>
      <c r="T309">
        <v>0.97</v>
      </c>
      <c r="U309">
        <v>255</v>
      </c>
      <c r="V309">
        <v>255</v>
      </c>
      <c r="W309">
        <v>3.27E-2</v>
      </c>
      <c r="X309">
        <v>0.5</v>
      </c>
      <c r="Y309">
        <v>0.62</v>
      </c>
      <c r="Z309">
        <v>0.72</v>
      </c>
      <c r="AA309">
        <v>0.18</v>
      </c>
      <c r="AB309">
        <v>2.1299999999999999E-2</v>
      </c>
      <c r="AC309" s="14">
        <v>3.4200000000000001E-2</v>
      </c>
      <c r="AD309" s="14"/>
      <c r="AM309" t="s">
        <v>51</v>
      </c>
      <c r="AN309" t="s">
        <v>51</v>
      </c>
      <c r="AO309" t="s">
        <v>550</v>
      </c>
      <c r="AP309">
        <v>0.13</v>
      </c>
      <c r="AV309">
        <v>30.88</v>
      </c>
      <c r="AW309">
        <v>7.4</v>
      </c>
      <c r="AX309">
        <v>0.8</v>
      </c>
      <c r="BC309" s="14"/>
      <c r="BD309" s="14"/>
      <c r="BE309" s="14"/>
      <c r="BF309" s="14"/>
      <c r="BG309" s="14"/>
      <c r="BH309" s="14"/>
      <c r="BI309" s="14"/>
      <c r="BJ309" s="14"/>
      <c r="BK309" s="14"/>
      <c r="BL309" s="14"/>
      <c r="BM309" s="14"/>
    </row>
    <row r="310" spans="3:65" x14ac:dyDescent="0.25">
      <c r="C310" t="s">
        <v>407</v>
      </c>
      <c r="G310">
        <v>10</v>
      </c>
      <c r="H310" s="1">
        <v>385</v>
      </c>
      <c r="I310" s="1"/>
      <c r="J310">
        <v>33</v>
      </c>
      <c r="K310">
        <v>3.194</v>
      </c>
      <c r="L310">
        <v>255</v>
      </c>
      <c r="M310">
        <v>255</v>
      </c>
      <c r="N310">
        <v>255</v>
      </c>
      <c r="O310">
        <v>8.8490000000000002</v>
      </c>
      <c r="P310">
        <v>22.338999999999999</v>
      </c>
      <c r="Q310">
        <v>0.26800000000000002</v>
      </c>
      <c r="R310">
        <v>6.9189999999999996</v>
      </c>
      <c r="S310">
        <v>0.14499999999999999</v>
      </c>
      <c r="T310">
        <v>0.95099999999999996</v>
      </c>
      <c r="U310">
        <v>255</v>
      </c>
      <c r="V310">
        <v>255</v>
      </c>
      <c r="W310">
        <v>3.3300000000000003E-2</v>
      </c>
      <c r="X310">
        <v>0.4</v>
      </c>
      <c r="Y310">
        <v>0.49</v>
      </c>
      <c r="Z310">
        <v>0.63</v>
      </c>
      <c r="AA310">
        <v>0.15</v>
      </c>
      <c r="AB310">
        <v>2.3900000000000001E-2</v>
      </c>
      <c r="AC310" s="14">
        <v>2.1100000000000001E-2</v>
      </c>
      <c r="AD310" s="14"/>
      <c r="AM310" t="s">
        <v>51</v>
      </c>
      <c r="AO310" t="s">
        <v>550</v>
      </c>
      <c r="AP310">
        <v>0.09</v>
      </c>
      <c r="AV310">
        <v>31.12</v>
      </c>
      <c r="AW310">
        <v>6.8</v>
      </c>
      <c r="AX310">
        <v>0.53</v>
      </c>
      <c r="BC310" s="14"/>
      <c r="BD310" s="14"/>
      <c r="BE310" s="14"/>
      <c r="BF310" s="14"/>
      <c r="BG310" s="14"/>
      <c r="BH310" s="14"/>
      <c r="BI310" s="14"/>
      <c r="BJ310" s="14"/>
      <c r="BK310" s="14"/>
      <c r="BL310" s="14"/>
      <c r="BM310" s="14"/>
    </row>
    <row r="311" spans="3:65" x14ac:dyDescent="0.25">
      <c r="AC311" s="14"/>
      <c r="AD311" s="14"/>
      <c r="BC311" s="14"/>
      <c r="BD311" s="14"/>
      <c r="BE311" s="14"/>
      <c r="BF311" s="14"/>
      <c r="BG311" s="14"/>
      <c r="BH311" s="14"/>
      <c r="BI311" s="14"/>
      <c r="BJ311" s="14"/>
      <c r="BK311" s="14"/>
      <c r="BL311" s="14"/>
      <c r="BM311" s="14"/>
    </row>
    <row r="312" spans="3:65" x14ac:dyDescent="0.25">
      <c r="AC312" s="14"/>
      <c r="AD312" s="14"/>
      <c r="BC312" s="14"/>
      <c r="BD312" s="14"/>
      <c r="BE312" s="14"/>
      <c r="BF312" s="14"/>
      <c r="BG312" s="14"/>
      <c r="BH312" s="14"/>
      <c r="BI312" s="14"/>
      <c r="BJ312" s="14"/>
      <c r="BK312" s="14"/>
      <c r="BL312" s="14"/>
      <c r="BM312" s="14"/>
    </row>
    <row r="313" spans="3:65" x14ac:dyDescent="0.25">
      <c r="AC313" s="14"/>
      <c r="AD313" s="14"/>
      <c r="BC313" s="14"/>
      <c r="BD313" s="14"/>
      <c r="BE313" s="14"/>
      <c r="BF313" s="14"/>
      <c r="BG313" s="14"/>
      <c r="BH313" s="14"/>
      <c r="BI313" s="14"/>
      <c r="BJ313" s="14"/>
      <c r="BK313" s="14"/>
      <c r="BL313" s="14"/>
      <c r="BM313" s="14"/>
    </row>
    <row r="314" spans="3:65" x14ac:dyDescent="0.25">
      <c r="AC314" s="14"/>
      <c r="AD314" s="14"/>
      <c r="BC314" s="14"/>
      <c r="BD314" s="14"/>
      <c r="BE314" s="14"/>
      <c r="BF314" s="14"/>
      <c r="BG314" s="14"/>
      <c r="BH314" s="14"/>
      <c r="BI314" s="14"/>
      <c r="BJ314" s="14"/>
      <c r="BK314" s="14"/>
      <c r="BL314" s="14"/>
      <c r="BM314" s="14"/>
    </row>
    <row r="315" spans="3:65" x14ac:dyDescent="0.25">
      <c r="AC315" s="14"/>
      <c r="AD315" s="14"/>
      <c r="BC315" s="14"/>
      <c r="BD315" s="14"/>
      <c r="BE315" s="14"/>
      <c r="BF315" s="14"/>
      <c r="BG315" s="14"/>
      <c r="BH315" s="14"/>
      <c r="BI315" s="14"/>
      <c r="BJ315" s="14"/>
      <c r="BK315" s="14"/>
      <c r="BL315" s="14"/>
      <c r="BM315" s="14"/>
    </row>
    <row r="316" spans="3:65" x14ac:dyDescent="0.25">
      <c r="AC316" s="14"/>
      <c r="AD316" s="14"/>
      <c r="BC316" s="14"/>
      <c r="BD316" s="14"/>
      <c r="BE316" s="14"/>
      <c r="BF316" s="14"/>
      <c r="BG316" s="14"/>
      <c r="BH316" s="14"/>
      <c r="BI316" s="14"/>
      <c r="BJ316" s="14"/>
      <c r="BK316" s="14"/>
      <c r="BL316" s="14"/>
      <c r="BM316" s="14"/>
    </row>
    <row r="317" spans="3:65" x14ac:dyDescent="0.25">
      <c r="AC317" s="14"/>
      <c r="AD317" s="14"/>
      <c r="BC317" s="14"/>
      <c r="BD317" s="14"/>
      <c r="BE317" s="14"/>
      <c r="BF317" s="14"/>
      <c r="BG317" s="14"/>
      <c r="BH317" s="14"/>
      <c r="BI317" s="14"/>
      <c r="BJ317" s="14"/>
      <c r="BK317" s="14"/>
      <c r="BL317" s="14"/>
      <c r="BM317" s="14"/>
    </row>
    <row r="318" spans="3:65" x14ac:dyDescent="0.25">
      <c r="AC318" s="14"/>
      <c r="AD318" s="14"/>
      <c r="BC318" s="14"/>
      <c r="BD318" s="14"/>
      <c r="BE318" s="14"/>
      <c r="BF318" s="14"/>
      <c r="BG318" s="14"/>
      <c r="BH318" s="14"/>
      <c r="BI318" s="14"/>
      <c r="BJ318" s="14"/>
      <c r="BK318" s="14"/>
      <c r="BL318" s="14"/>
      <c r="BM318" s="14"/>
    </row>
    <row r="319" spans="3:65" x14ac:dyDescent="0.25">
      <c r="AC319" s="14"/>
      <c r="AD319" s="14"/>
      <c r="BC319" s="14"/>
      <c r="BD319" s="14"/>
      <c r="BE319" s="14"/>
      <c r="BF319" s="14"/>
      <c r="BG319" s="14"/>
      <c r="BH319" s="14"/>
      <c r="BI319" s="14"/>
      <c r="BJ319" s="14"/>
      <c r="BK319" s="14"/>
      <c r="BL319" s="14"/>
      <c r="BM319" s="14"/>
    </row>
    <row r="320" spans="3:65" x14ac:dyDescent="0.25">
      <c r="AC320" s="14"/>
      <c r="AD320" s="14"/>
      <c r="BC320" s="14"/>
      <c r="BD320" s="14"/>
      <c r="BE320" s="14"/>
      <c r="BF320" s="14"/>
      <c r="BG320" s="14"/>
      <c r="BH320" s="14"/>
      <c r="BI320" s="14"/>
      <c r="BJ320" s="14"/>
      <c r="BK320" s="14"/>
      <c r="BL320" s="14"/>
      <c r="BM320" s="14"/>
    </row>
    <row r="321" spans="29:65" x14ac:dyDescent="0.25">
      <c r="AC321" s="14"/>
      <c r="AD321" s="14"/>
      <c r="BC321" s="14"/>
      <c r="BD321" s="14"/>
      <c r="BE321" s="14"/>
      <c r="BF321" s="14"/>
      <c r="BG321" s="14"/>
      <c r="BH321" s="14"/>
      <c r="BI321" s="14"/>
      <c r="BJ321" s="14"/>
      <c r="BK321" s="14"/>
      <c r="BL321" s="14"/>
      <c r="BM321" s="14"/>
    </row>
    <row r="322" spans="29:65" x14ac:dyDescent="0.25">
      <c r="AC322" s="14"/>
      <c r="AD322" s="14"/>
      <c r="BC322" s="14"/>
      <c r="BD322" s="14"/>
      <c r="BE322" s="14"/>
      <c r="BF322" s="14"/>
      <c r="BG322" s="14"/>
      <c r="BH322" s="14"/>
      <c r="BI322" s="14"/>
      <c r="BJ322" s="14"/>
      <c r="BK322" s="14"/>
      <c r="BL322" s="14"/>
      <c r="BM322" s="14"/>
    </row>
    <row r="323" spans="29:65" x14ac:dyDescent="0.25">
      <c r="AC323" s="14"/>
      <c r="AD323" s="14"/>
      <c r="BC323" s="14"/>
      <c r="BD323" s="14"/>
      <c r="BE323" s="14"/>
      <c r="BF323" s="14"/>
      <c r="BG323" s="14"/>
      <c r="BH323" s="14"/>
      <c r="BI323" s="14"/>
      <c r="BJ323" s="14"/>
      <c r="BK323" s="14"/>
      <c r="BL323" s="14"/>
      <c r="BM323" s="14"/>
    </row>
    <row r="324" spans="29:65" x14ac:dyDescent="0.25">
      <c r="AC324" s="14"/>
      <c r="AD324" s="14"/>
      <c r="BC324" s="14"/>
      <c r="BD324" s="14"/>
      <c r="BE324" s="14"/>
      <c r="BF324" s="14"/>
      <c r="BG324" s="14"/>
      <c r="BH324" s="14"/>
      <c r="BI324" s="14"/>
      <c r="BJ324" s="14"/>
      <c r="BK324" s="14"/>
      <c r="BL324" s="14"/>
      <c r="BM324" s="14"/>
    </row>
    <row r="325" spans="29:65" x14ac:dyDescent="0.25">
      <c r="AC325" s="14"/>
      <c r="AD325" s="14"/>
      <c r="BC325" s="14"/>
      <c r="BD325" s="14"/>
      <c r="BE325" s="14"/>
      <c r="BF325" s="14"/>
      <c r="BG325" s="14"/>
      <c r="BH325" s="14"/>
      <c r="BI325" s="14"/>
      <c r="BJ325" s="14"/>
      <c r="BK325" s="14"/>
      <c r="BL325" s="14"/>
      <c r="BM325" s="14"/>
    </row>
    <row r="326" spans="29:65" x14ac:dyDescent="0.25">
      <c r="AC326" s="14"/>
      <c r="AD326" s="14"/>
      <c r="BC326" s="14"/>
      <c r="BD326" s="14"/>
      <c r="BE326" s="14"/>
      <c r="BF326" s="14"/>
      <c r="BG326" s="14"/>
      <c r="BH326" s="14"/>
      <c r="BI326" s="14"/>
      <c r="BJ326" s="14"/>
      <c r="BK326" s="14"/>
      <c r="BL326" s="14"/>
      <c r="BM326" s="14"/>
    </row>
    <row r="327" spans="29:65" x14ac:dyDescent="0.25">
      <c r="AC327" s="14"/>
      <c r="AD327" s="14"/>
      <c r="BC327" s="14"/>
      <c r="BD327" s="14"/>
      <c r="BE327" s="14"/>
      <c r="BF327" s="14"/>
      <c r="BG327" s="14"/>
      <c r="BH327" s="14"/>
      <c r="BI327" s="14"/>
      <c r="BJ327" s="14"/>
      <c r="BK327" s="14"/>
      <c r="BL327" s="14"/>
      <c r="BM327" s="14"/>
    </row>
    <row r="328" spans="29:65" x14ac:dyDescent="0.25">
      <c r="AC328" s="14"/>
      <c r="AD328" s="14"/>
      <c r="BC328" s="14"/>
      <c r="BD328" s="14"/>
      <c r="BE328" s="14"/>
      <c r="BF328" s="14"/>
      <c r="BG328" s="14"/>
      <c r="BH328" s="14"/>
      <c r="BI328" s="14"/>
      <c r="BJ328" s="14"/>
      <c r="BK328" s="14"/>
      <c r="BL328" s="14"/>
      <c r="BM328" s="14"/>
    </row>
    <row r="329" spans="29:65" x14ac:dyDescent="0.25">
      <c r="AC329" s="14"/>
      <c r="AD329" s="14"/>
      <c r="BC329" s="14"/>
      <c r="BD329" s="14"/>
      <c r="BE329" s="14"/>
      <c r="BF329" s="14"/>
      <c r="BG329" s="14"/>
      <c r="BH329" s="14"/>
      <c r="BI329" s="14"/>
      <c r="BJ329" s="14"/>
      <c r="BK329" s="14"/>
      <c r="BL329" s="14"/>
      <c r="BM329" s="14"/>
    </row>
    <row r="330" spans="29:65" x14ac:dyDescent="0.25">
      <c r="AC330" s="14"/>
      <c r="AD330" s="14"/>
      <c r="BC330" s="14"/>
      <c r="BD330" s="14"/>
      <c r="BE330" s="14"/>
      <c r="BF330" s="14"/>
      <c r="BG330" s="14"/>
      <c r="BH330" s="14"/>
      <c r="BI330" s="14"/>
      <c r="BJ330" s="14"/>
      <c r="BK330" s="14"/>
      <c r="BL330" s="14"/>
      <c r="BM330" s="14"/>
    </row>
    <row r="331" spans="29:65" x14ac:dyDescent="0.25">
      <c r="AC331" s="14"/>
      <c r="AD331" s="14"/>
      <c r="BC331" s="14"/>
      <c r="BD331" s="14"/>
      <c r="BE331" s="14"/>
      <c r="BF331" s="14"/>
      <c r="BG331" s="14"/>
      <c r="BH331" s="14"/>
      <c r="BI331" s="14"/>
      <c r="BJ331" s="14"/>
      <c r="BK331" s="14"/>
      <c r="BL331" s="14"/>
      <c r="BM331" s="14"/>
    </row>
    <row r="332" spans="29:65" x14ac:dyDescent="0.25">
      <c r="AC332" s="14"/>
      <c r="AD332" s="14"/>
      <c r="BC332" s="14"/>
      <c r="BD332" s="14"/>
      <c r="BE332" s="14"/>
      <c r="BF332" s="14"/>
      <c r="BG332" s="14"/>
      <c r="BH332" s="14"/>
      <c r="BI332" s="14"/>
      <c r="BJ332" s="14"/>
      <c r="BK332" s="14"/>
      <c r="BL332" s="14"/>
      <c r="BM332" s="14"/>
    </row>
    <row r="333" spans="29:65" x14ac:dyDescent="0.25">
      <c r="AC333" s="14"/>
      <c r="AD333" s="14"/>
      <c r="BC333" s="14"/>
      <c r="BD333" s="14"/>
      <c r="BE333" s="14"/>
      <c r="BF333" s="14"/>
      <c r="BG333" s="14"/>
      <c r="BH333" s="14"/>
      <c r="BI333" s="14"/>
      <c r="BJ333" s="14"/>
      <c r="BK333" s="14"/>
      <c r="BL333" s="14"/>
      <c r="BM333" s="14"/>
    </row>
    <row r="334" spans="29:65" x14ac:dyDescent="0.25">
      <c r="AC334" s="14"/>
      <c r="AD334" s="14"/>
      <c r="BC334" s="14"/>
      <c r="BD334" s="14"/>
      <c r="BE334" s="14"/>
      <c r="BF334" s="14"/>
      <c r="BG334" s="14"/>
      <c r="BH334" s="14"/>
      <c r="BI334" s="14"/>
      <c r="BJ334" s="14"/>
      <c r="BK334" s="14"/>
      <c r="BL334" s="14"/>
      <c r="BM334" s="14"/>
    </row>
    <row r="335" spans="29:65" x14ac:dyDescent="0.25">
      <c r="AC335" s="14"/>
      <c r="AD335" s="14"/>
      <c r="BC335" s="14"/>
      <c r="BD335" s="14"/>
      <c r="BE335" s="14"/>
      <c r="BF335" s="14"/>
      <c r="BG335" s="14"/>
      <c r="BH335" s="14"/>
      <c r="BI335" s="14"/>
      <c r="BJ335" s="14"/>
      <c r="BK335" s="14"/>
      <c r="BL335" s="14"/>
      <c r="BM335" s="14"/>
    </row>
    <row r="336" spans="29:65" x14ac:dyDescent="0.25">
      <c r="AC336" s="14"/>
      <c r="AD336" s="14"/>
      <c r="BC336" s="14"/>
      <c r="BD336" s="14"/>
      <c r="BE336" s="14"/>
      <c r="BF336" s="14"/>
      <c r="BG336" s="14"/>
      <c r="BH336" s="14"/>
      <c r="BI336" s="14"/>
      <c r="BJ336" s="14"/>
      <c r="BK336" s="14"/>
      <c r="BL336" s="14"/>
      <c r="BM336" s="14"/>
    </row>
    <row r="337" spans="29:65" x14ac:dyDescent="0.25">
      <c r="AC337" s="14"/>
      <c r="AD337" s="14"/>
      <c r="BC337" s="14"/>
      <c r="BD337" s="14"/>
      <c r="BE337" s="14"/>
      <c r="BF337" s="14"/>
      <c r="BG337" s="14"/>
      <c r="BH337" s="14"/>
      <c r="BI337" s="14"/>
      <c r="BJ337" s="14"/>
      <c r="BK337" s="14"/>
      <c r="BL337" s="14"/>
      <c r="BM337" s="14"/>
    </row>
    <row r="338" spans="29:65" x14ac:dyDescent="0.25">
      <c r="AC338" s="14"/>
      <c r="AD338" s="14"/>
      <c r="BC338" s="14"/>
      <c r="BD338" s="14"/>
      <c r="BE338" s="14"/>
      <c r="BF338" s="14"/>
      <c r="BG338" s="14"/>
      <c r="BH338" s="14"/>
      <c r="BI338" s="14"/>
      <c r="BJ338" s="14"/>
      <c r="BK338" s="14"/>
      <c r="BL338" s="14"/>
      <c r="BM338" s="14"/>
    </row>
    <row r="339" spans="29:65" x14ac:dyDescent="0.25">
      <c r="AC339" s="14"/>
      <c r="AD339" s="14"/>
      <c r="BC339" s="14"/>
      <c r="BD339" s="14"/>
      <c r="BE339" s="14"/>
      <c r="BF339" s="14"/>
      <c r="BG339" s="14"/>
      <c r="BH339" s="14"/>
      <c r="BI339" s="14"/>
      <c r="BJ339" s="14"/>
      <c r="BK339" s="14"/>
      <c r="BL339" s="14"/>
      <c r="BM339" s="14"/>
    </row>
    <row r="340" spans="29:65" x14ac:dyDescent="0.25">
      <c r="AC340" s="14"/>
      <c r="AD340" s="14"/>
      <c r="BC340" s="14"/>
      <c r="BD340" s="14"/>
      <c r="BE340" s="14"/>
      <c r="BF340" s="14"/>
      <c r="BG340" s="14"/>
      <c r="BH340" s="14"/>
      <c r="BI340" s="14"/>
      <c r="BJ340" s="14"/>
      <c r="BK340" s="14"/>
      <c r="BL340" s="14"/>
      <c r="BM340" s="14"/>
    </row>
    <row r="341" spans="29:65" x14ac:dyDescent="0.25">
      <c r="AC341" s="14"/>
      <c r="AD341" s="14"/>
      <c r="BC341" s="14"/>
      <c r="BD341" s="14"/>
      <c r="BE341" s="14"/>
      <c r="BF341" s="14"/>
      <c r="BG341" s="14"/>
      <c r="BH341" s="14"/>
      <c r="BI341" s="14"/>
      <c r="BJ341" s="14"/>
      <c r="BK341" s="14"/>
      <c r="BL341" s="14"/>
      <c r="BM341" s="14"/>
    </row>
    <row r="342" spans="29:65" x14ac:dyDescent="0.25">
      <c r="AC342" s="14"/>
      <c r="AD342" s="14"/>
      <c r="BC342" s="14"/>
      <c r="BD342" s="14"/>
      <c r="BE342" s="14"/>
      <c r="BF342" s="14"/>
      <c r="BG342" s="14"/>
      <c r="BH342" s="14"/>
      <c r="BI342" s="14"/>
      <c r="BJ342" s="14"/>
      <c r="BK342" s="14"/>
      <c r="BL342" s="14"/>
      <c r="BM342" s="14"/>
    </row>
    <row r="343" spans="29:65" x14ac:dyDescent="0.25">
      <c r="AC343" s="14"/>
      <c r="AD343" s="14"/>
      <c r="BC343" s="14"/>
      <c r="BD343" s="14"/>
      <c r="BE343" s="14"/>
      <c r="BF343" s="14"/>
      <c r="BG343" s="14"/>
      <c r="BH343" s="14"/>
      <c r="BI343" s="14"/>
      <c r="BJ343" s="14"/>
      <c r="BK343" s="14"/>
      <c r="BL343" s="14"/>
      <c r="BM343" s="14"/>
    </row>
    <row r="344" spans="29:65" x14ac:dyDescent="0.25">
      <c r="AC344" s="14"/>
      <c r="AD344" s="14"/>
      <c r="BC344" s="14"/>
      <c r="BD344" s="14"/>
      <c r="BE344" s="14"/>
      <c r="BF344" s="14"/>
      <c r="BG344" s="14"/>
      <c r="BH344" s="14"/>
      <c r="BI344" s="14"/>
      <c r="BJ344" s="14"/>
      <c r="BK344" s="14"/>
      <c r="BL344" s="14"/>
      <c r="BM344" s="14"/>
    </row>
    <row r="345" spans="29:65" x14ac:dyDescent="0.25">
      <c r="AC345" s="14"/>
      <c r="AD345" s="14"/>
      <c r="BC345" s="14"/>
      <c r="BD345" s="14"/>
      <c r="BE345" s="14"/>
      <c r="BF345" s="14"/>
      <c r="BG345" s="14"/>
      <c r="BH345" s="14"/>
      <c r="BI345" s="14"/>
      <c r="BJ345" s="14"/>
      <c r="BK345" s="14"/>
      <c r="BL345" s="14"/>
      <c r="BM345" s="14"/>
    </row>
    <row r="346" spans="29:65" x14ac:dyDescent="0.25">
      <c r="AC346" s="14"/>
      <c r="AD346" s="14"/>
      <c r="BC346" s="14"/>
      <c r="BD346" s="14"/>
      <c r="BE346" s="14"/>
      <c r="BF346" s="14"/>
      <c r="BG346" s="14"/>
      <c r="BH346" s="14"/>
      <c r="BI346" s="14"/>
      <c r="BJ346" s="14"/>
      <c r="BK346" s="14"/>
      <c r="BL346" s="14"/>
      <c r="BM346" s="14"/>
    </row>
    <row r="347" spans="29:65" x14ac:dyDescent="0.25">
      <c r="AC347" s="14"/>
      <c r="AD347" s="14"/>
      <c r="BC347" s="14"/>
      <c r="BD347" s="14"/>
      <c r="BE347" s="14"/>
      <c r="BF347" s="14"/>
      <c r="BG347" s="14"/>
      <c r="BH347" s="14"/>
      <c r="BI347" s="14"/>
      <c r="BJ347" s="14"/>
      <c r="BK347" s="14"/>
      <c r="BL347" s="14"/>
      <c r="BM347" s="14"/>
    </row>
    <row r="348" spans="29:65" x14ac:dyDescent="0.25">
      <c r="AC348" s="14"/>
      <c r="AD348" s="14"/>
      <c r="BC348" s="14"/>
      <c r="BD348" s="14"/>
      <c r="BE348" s="14"/>
      <c r="BF348" s="14"/>
      <c r="BG348" s="14"/>
      <c r="BH348" s="14"/>
      <c r="BI348" s="14"/>
      <c r="BJ348" s="14"/>
      <c r="BK348" s="14"/>
      <c r="BL348" s="14"/>
      <c r="BM348" s="14"/>
    </row>
    <row r="349" spans="29:65" x14ac:dyDescent="0.25">
      <c r="AC349" s="14"/>
      <c r="AD349" s="14"/>
      <c r="BC349" s="14"/>
      <c r="BD349" s="14"/>
      <c r="BE349" s="14"/>
      <c r="BF349" s="14"/>
      <c r="BG349" s="14"/>
      <c r="BH349" s="14"/>
      <c r="BI349" s="14"/>
      <c r="BJ349" s="14"/>
      <c r="BK349" s="14"/>
      <c r="BL349" s="14"/>
      <c r="BM349" s="14"/>
    </row>
    <row r="350" spans="29:65" x14ac:dyDescent="0.25">
      <c r="AC350" s="14"/>
      <c r="AD350" s="14"/>
      <c r="BC350" s="14"/>
      <c r="BD350" s="14"/>
      <c r="BE350" s="14"/>
      <c r="BF350" s="14"/>
      <c r="BG350" s="14"/>
      <c r="BH350" s="14"/>
      <c r="BI350" s="14"/>
      <c r="BJ350" s="14"/>
      <c r="BK350" s="14"/>
      <c r="BL350" s="14"/>
      <c r="BM350" s="14"/>
    </row>
    <row r="351" spans="29:65" x14ac:dyDescent="0.25">
      <c r="AC351" s="14"/>
      <c r="AD351" s="14"/>
      <c r="BC351" s="14"/>
      <c r="BD351" s="14"/>
      <c r="BE351" s="14"/>
      <c r="BF351" s="14"/>
      <c r="BG351" s="14"/>
      <c r="BH351" s="14"/>
      <c r="BI351" s="14"/>
      <c r="BJ351" s="14"/>
      <c r="BK351" s="14"/>
      <c r="BL351" s="14"/>
      <c r="BM351" s="14"/>
    </row>
    <row r="352" spans="29:65" x14ac:dyDescent="0.25">
      <c r="AC352" s="14"/>
      <c r="AD352" s="14"/>
      <c r="BC352" s="14"/>
      <c r="BD352" s="14"/>
      <c r="BE352" s="14"/>
      <c r="BF352" s="14"/>
      <c r="BG352" s="14"/>
      <c r="BH352" s="14"/>
      <c r="BI352" s="14"/>
      <c r="BJ352" s="14"/>
      <c r="BK352" s="14"/>
      <c r="BL352" s="14"/>
      <c r="BM352" s="14"/>
    </row>
    <row r="353" spans="29:65" x14ac:dyDescent="0.25">
      <c r="AC353" s="14"/>
      <c r="AD353" s="14"/>
      <c r="BC353" s="14"/>
      <c r="BD353" s="14"/>
      <c r="BE353" s="14"/>
      <c r="BF353" s="14"/>
      <c r="BG353" s="14"/>
      <c r="BH353" s="14"/>
      <c r="BI353" s="14"/>
      <c r="BJ353" s="14"/>
      <c r="BK353" s="14"/>
      <c r="BL353" s="14"/>
      <c r="BM353" s="14"/>
    </row>
    <row r="354" spans="29:65" x14ac:dyDescent="0.25">
      <c r="AC354" s="14"/>
      <c r="AD354" s="14"/>
      <c r="BC354" s="14"/>
      <c r="BD354" s="14"/>
      <c r="BE354" s="14"/>
      <c r="BF354" s="14"/>
      <c r="BG354" s="14"/>
      <c r="BH354" s="14"/>
      <c r="BI354" s="14"/>
      <c r="BJ354" s="14"/>
      <c r="BK354" s="14"/>
      <c r="BL354" s="14"/>
      <c r="BM354" s="14"/>
    </row>
    <row r="355" spans="29:65" x14ac:dyDescent="0.25">
      <c r="AC355" s="14"/>
      <c r="AD355" s="14"/>
      <c r="BC355" s="14"/>
      <c r="BD355" s="14"/>
      <c r="BE355" s="14"/>
      <c r="BF355" s="14"/>
      <c r="BG355" s="14"/>
      <c r="BH355" s="14"/>
      <c r="BI355" s="14"/>
      <c r="BJ355" s="14"/>
      <c r="BK355" s="14"/>
      <c r="BL355" s="14"/>
      <c r="BM355" s="14"/>
    </row>
    <row r="356" spans="29:65" x14ac:dyDescent="0.25">
      <c r="AC356" s="14"/>
      <c r="AD356" s="14"/>
      <c r="BC356" s="14"/>
      <c r="BD356" s="14"/>
      <c r="BE356" s="14"/>
      <c r="BF356" s="14"/>
      <c r="BG356" s="14"/>
      <c r="BH356" s="14"/>
      <c r="BI356" s="14"/>
      <c r="BJ356" s="14"/>
      <c r="BK356" s="14"/>
      <c r="BL356" s="14"/>
      <c r="BM356" s="14"/>
    </row>
    <row r="357" spans="29:65" x14ac:dyDescent="0.25">
      <c r="AC357" s="14"/>
      <c r="AD357" s="14"/>
      <c r="BC357" s="14"/>
      <c r="BD357" s="14"/>
      <c r="BE357" s="14"/>
      <c r="BF357" s="14"/>
      <c r="BG357" s="14"/>
      <c r="BH357" s="14"/>
      <c r="BI357" s="14"/>
      <c r="BJ357" s="14"/>
      <c r="BK357" s="14"/>
      <c r="BL357" s="14"/>
      <c r="BM357" s="14"/>
    </row>
    <row r="358" spans="29:65" x14ac:dyDescent="0.25">
      <c r="AC358" s="14"/>
      <c r="AD358" s="14"/>
      <c r="BC358" s="14"/>
      <c r="BD358" s="14"/>
      <c r="BE358" s="14"/>
      <c r="BF358" s="14"/>
      <c r="BG358" s="14"/>
      <c r="BH358" s="14"/>
      <c r="BI358" s="14"/>
      <c r="BJ358" s="14"/>
      <c r="BK358" s="14"/>
      <c r="BL358" s="14"/>
      <c r="BM358" s="14"/>
    </row>
    <row r="359" spans="29:65" x14ac:dyDescent="0.25">
      <c r="AC359" s="14"/>
      <c r="AD359" s="14"/>
      <c r="BC359" s="14"/>
      <c r="BD359" s="14"/>
      <c r="BE359" s="14"/>
      <c r="BF359" s="14"/>
      <c r="BG359" s="14"/>
      <c r="BH359" s="14"/>
      <c r="BI359" s="14"/>
      <c r="BJ359" s="14"/>
      <c r="BK359" s="14"/>
      <c r="BL359" s="14"/>
      <c r="BM359" s="14"/>
    </row>
    <row r="360" spans="29:65" x14ac:dyDescent="0.25">
      <c r="AC360" s="14"/>
      <c r="AD360" s="14"/>
      <c r="BC360" s="14"/>
      <c r="BD360" s="14"/>
      <c r="BE360" s="14"/>
      <c r="BF360" s="14"/>
      <c r="BG360" s="14"/>
      <c r="BH360" s="14"/>
      <c r="BI360" s="14"/>
      <c r="BJ360" s="14"/>
      <c r="BK360" s="14"/>
      <c r="BL360" s="14"/>
      <c r="BM360" s="14"/>
    </row>
    <row r="361" spans="29:65" x14ac:dyDescent="0.25">
      <c r="AC361" s="14"/>
      <c r="AD361" s="14"/>
      <c r="BC361" s="14"/>
      <c r="BD361" s="14"/>
      <c r="BE361" s="14"/>
      <c r="BF361" s="14"/>
      <c r="BG361" s="14"/>
      <c r="BH361" s="14"/>
      <c r="BI361" s="14"/>
      <c r="BJ361" s="14"/>
      <c r="BK361" s="14"/>
      <c r="BL361" s="14"/>
      <c r="BM361" s="14"/>
    </row>
    <row r="362" spans="29:65" x14ac:dyDescent="0.25">
      <c r="AC362" s="14"/>
      <c r="AD362" s="14"/>
      <c r="BC362" s="14"/>
      <c r="BD362" s="14"/>
      <c r="BE362" s="14"/>
      <c r="BF362" s="14"/>
      <c r="BG362" s="14"/>
      <c r="BH362" s="14"/>
      <c r="BI362" s="14"/>
      <c r="BJ362" s="14"/>
      <c r="BK362" s="14"/>
      <c r="BL362" s="14"/>
      <c r="BM362" s="14"/>
    </row>
    <row r="363" spans="29:65" x14ac:dyDescent="0.25">
      <c r="AC363" s="14"/>
      <c r="AD363" s="14"/>
      <c r="BC363" s="14"/>
      <c r="BD363" s="14"/>
      <c r="BE363" s="14"/>
      <c r="BF363" s="14"/>
      <c r="BG363" s="14"/>
      <c r="BH363" s="14"/>
      <c r="BI363" s="14"/>
      <c r="BJ363" s="14"/>
      <c r="BK363" s="14"/>
      <c r="BL363" s="14"/>
      <c r="BM363" s="14"/>
    </row>
    <row r="364" spans="29:65" x14ac:dyDescent="0.25">
      <c r="AC364" s="14"/>
      <c r="AD364" s="14"/>
      <c r="BC364" s="14"/>
      <c r="BD364" s="14"/>
      <c r="BE364" s="14"/>
      <c r="BF364" s="14"/>
      <c r="BG364" s="14"/>
      <c r="BH364" s="14"/>
      <c r="BI364" s="14"/>
      <c r="BJ364" s="14"/>
      <c r="BK364" s="14"/>
      <c r="BL364" s="14"/>
      <c r="BM364" s="14"/>
    </row>
    <row r="365" spans="29:65" x14ac:dyDescent="0.25">
      <c r="AC365" s="14"/>
      <c r="AD365" s="14"/>
      <c r="BC365" s="14"/>
      <c r="BD365" s="14"/>
      <c r="BE365" s="14"/>
      <c r="BF365" s="14"/>
      <c r="BG365" s="14"/>
      <c r="BH365" s="14"/>
      <c r="BI365" s="14"/>
      <c r="BJ365" s="14"/>
      <c r="BK365" s="14"/>
      <c r="BL365" s="14"/>
      <c r="BM365" s="14"/>
    </row>
    <row r="366" spans="29:65" x14ac:dyDescent="0.25">
      <c r="AC366" s="14"/>
      <c r="AD366" s="14"/>
      <c r="BC366" s="14"/>
      <c r="BD366" s="14"/>
      <c r="BE366" s="14"/>
      <c r="BF366" s="14"/>
      <c r="BG366" s="14"/>
      <c r="BH366" s="14"/>
      <c r="BI366" s="14"/>
      <c r="BJ366" s="14"/>
      <c r="BK366" s="14"/>
      <c r="BL366" s="14"/>
      <c r="BM366" s="14"/>
    </row>
    <row r="367" spans="29:65" x14ac:dyDescent="0.25">
      <c r="AC367" s="14"/>
      <c r="AD367" s="14"/>
      <c r="BC367" s="14"/>
      <c r="BD367" s="14"/>
      <c r="BE367" s="14"/>
      <c r="BF367" s="14"/>
      <c r="BG367" s="14"/>
      <c r="BH367" s="14"/>
      <c r="BI367" s="14"/>
      <c r="BJ367" s="14"/>
      <c r="BK367" s="14"/>
      <c r="BL367" s="14"/>
      <c r="BM367" s="14"/>
    </row>
    <row r="368" spans="29:65" x14ac:dyDescent="0.25">
      <c r="AC368" s="14"/>
      <c r="AD368" s="14"/>
      <c r="BC368" s="14"/>
      <c r="BD368" s="14"/>
      <c r="BE368" s="14"/>
      <c r="BF368" s="14"/>
      <c r="BG368" s="14"/>
      <c r="BH368" s="14"/>
      <c r="BI368" s="14"/>
      <c r="BJ368" s="14"/>
      <c r="BK368" s="14"/>
      <c r="BL368" s="14"/>
      <c r="BM368" s="14"/>
    </row>
    <row r="369" spans="29:65" x14ac:dyDescent="0.25">
      <c r="AC369" s="14"/>
      <c r="AD369" s="14"/>
      <c r="BC369" s="14"/>
      <c r="BD369" s="14"/>
      <c r="BE369" s="14"/>
      <c r="BF369" s="14"/>
      <c r="BG369" s="14"/>
      <c r="BH369" s="14"/>
      <c r="BI369" s="14"/>
      <c r="BJ369" s="14"/>
      <c r="BK369" s="14"/>
      <c r="BL369" s="14"/>
      <c r="BM369" s="14"/>
    </row>
    <row r="370" spans="29:65" x14ac:dyDescent="0.25">
      <c r="AC370" s="14"/>
      <c r="AD370" s="14"/>
      <c r="BC370" s="14"/>
      <c r="BD370" s="14"/>
      <c r="BE370" s="14"/>
      <c r="BF370" s="14"/>
      <c r="BG370" s="14"/>
      <c r="BH370" s="14"/>
      <c r="BI370" s="14"/>
      <c r="BJ370" s="14"/>
      <c r="BK370" s="14"/>
      <c r="BL370" s="14"/>
      <c r="BM370" s="14"/>
    </row>
    <row r="371" spans="29:65" x14ac:dyDescent="0.25">
      <c r="AC371" s="14"/>
      <c r="AD371" s="14"/>
      <c r="BC371" s="14"/>
      <c r="BD371" s="14"/>
      <c r="BE371" s="14"/>
      <c r="BF371" s="14"/>
      <c r="BG371" s="14"/>
      <c r="BH371" s="14"/>
      <c r="BI371" s="14"/>
      <c r="BJ371" s="14"/>
      <c r="BK371" s="14"/>
      <c r="BL371" s="14"/>
      <c r="BM371" s="14"/>
    </row>
    <row r="372" spans="29:65" x14ac:dyDescent="0.25">
      <c r="AC372" s="14"/>
      <c r="AD372" s="14"/>
      <c r="BC372" s="14"/>
      <c r="BD372" s="14"/>
      <c r="BE372" s="14"/>
      <c r="BF372" s="14"/>
      <c r="BG372" s="14"/>
      <c r="BH372" s="14"/>
      <c r="BI372" s="14"/>
      <c r="BJ372" s="14"/>
      <c r="BK372" s="14"/>
      <c r="BL372" s="14"/>
      <c r="BM372" s="14"/>
    </row>
    <row r="373" spans="29:65" x14ac:dyDescent="0.25">
      <c r="AC373" s="14"/>
      <c r="AD373" s="14"/>
      <c r="BC373" s="14"/>
      <c r="BD373" s="14"/>
      <c r="BE373" s="14"/>
      <c r="BF373" s="14"/>
      <c r="BG373" s="14"/>
      <c r="BH373" s="14"/>
      <c r="BI373" s="14"/>
      <c r="BJ373" s="14"/>
      <c r="BK373" s="14"/>
      <c r="BL373" s="14"/>
      <c r="BM373" s="14"/>
    </row>
    <row r="374" spans="29:65" x14ac:dyDescent="0.25">
      <c r="AC374" s="14"/>
      <c r="AD374" s="14"/>
      <c r="BC374" s="14"/>
      <c r="BD374" s="14"/>
      <c r="BE374" s="14"/>
      <c r="BF374" s="14"/>
      <c r="BG374" s="14"/>
      <c r="BH374" s="14"/>
      <c r="BI374" s="14"/>
      <c r="BJ374" s="14"/>
      <c r="BK374" s="14"/>
      <c r="BL374" s="14"/>
      <c r="BM374" s="14"/>
    </row>
    <row r="375" spans="29:65" x14ac:dyDescent="0.25">
      <c r="AC375" s="14"/>
      <c r="AD375" s="14"/>
      <c r="BC375" s="14"/>
      <c r="BD375" s="14"/>
      <c r="BE375" s="14"/>
      <c r="BF375" s="14"/>
      <c r="BG375" s="14"/>
      <c r="BH375" s="14"/>
      <c r="BI375" s="14"/>
      <c r="BJ375" s="14"/>
      <c r="BK375" s="14"/>
      <c r="BL375" s="14"/>
      <c r="BM375" s="14"/>
    </row>
    <row r="376" spans="29:65" x14ac:dyDescent="0.25">
      <c r="AC376" s="14"/>
      <c r="AD376" s="14"/>
      <c r="BC376" s="14"/>
      <c r="BD376" s="14"/>
      <c r="BE376" s="14"/>
      <c r="BF376" s="14"/>
      <c r="BG376" s="14"/>
      <c r="BH376" s="14"/>
      <c r="BI376" s="14"/>
      <c r="BJ376" s="14"/>
      <c r="BK376" s="14"/>
      <c r="BL376" s="14"/>
      <c r="BM376" s="14"/>
    </row>
    <row r="377" spans="29:65" x14ac:dyDescent="0.25">
      <c r="AC377" s="14"/>
      <c r="AD377" s="14"/>
      <c r="BC377" s="14"/>
      <c r="BD377" s="14"/>
      <c r="BE377" s="14"/>
      <c r="BF377" s="14"/>
      <c r="BG377" s="14"/>
      <c r="BH377" s="14"/>
      <c r="BI377" s="14"/>
      <c r="BJ377" s="14"/>
      <c r="BK377" s="14"/>
      <c r="BL377" s="14"/>
      <c r="BM377" s="14"/>
    </row>
    <row r="378" spans="29:65" x14ac:dyDescent="0.25">
      <c r="AC378" s="14"/>
      <c r="AD378" s="14"/>
      <c r="BC378" s="14"/>
      <c r="BD378" s="14"/>
      <c r="BE378" s="14"/>
      <c r="BF378" s="14"/>
      <c r="BG378" s="14"/>
      <c r="BH378" s="14"/>
      <c r="BI378" s="14"/>
      <c r="BJ378" s="14"/>
      <c r="BK378" s="14"/>
      <c r="BL378" s="14"/>
      <c r="BM378" s="14"/>
    </row>
    <row r="379" spans="29:65" x14ac:dyDescent="0.25">
      <c r="AC379" s="14"/>
      <c r="AD379" s="14"/>
      <c r="BC379" s="14"/>
      <c r="BD379" s="14"/>
      <c r="BE379" s="14"/>
      <c r="BF379" s="14"/>
      <c r="BG379" s="14"/>
      <c r="BH379" s="14"/>
      <c r="BI379" s="14"/>
      <c r="BJ379" s="14"/>
      <c r="BK379" s="14"/>
      <c r="BL379" s="14"/>
      <c r="BM379" s="14"/>
    </row>
    <row r="380" spans="29:65" x14ac:dyDescent="0.25">
      <c r="AC380" s="14"/>
      <c r="AD380" s="14"/>
      <c r="BC380" s="14"/>
      <c r="BD380" s="14"/>
      <c r="BE380" s="14"/>
      <c r="BF380" s="14"/>
      <c r="BG380" s="14"/>
      <c r="BH380" s="14"/>
      <c r="BI380" s="14"/>
      <c r="BJ380" s="14"/>
      <c r="BK380" s="14"/>
      <c r="BL380" s="14"/>
      <c r="BM380" s="14"/>
    </row>
    <row r="381" spans="29:65" x14ac:dyDescent="0.25">
      <c r="AC381" s="14"/>
      <c r="AD381" s="14"/>
      <c r="BC381" s="14"/>
      <c r="BD381" s="14"/>
      <c r="BE381" s="14"/>
      <c r="BF381" s="14"/>
      <c r="BG381" s="14"/>
      <c r="BH381" s="14"/>
      <c r="BI381" s="14"/>
      <c r="BJ381" s="14"/>
      <c r="BK381" s="14"/>
      <c r="BL381" s="14"/>
      <c r="BM381" s="14"/>
    </row>
    <row r="382" spans="29:65" x14ac:dyDescent="0.25">
      <c r="AC382" s="14"/>
      <c r="AD382" s="14"/>
      <c r="BC382" s="14"/>
      <c r="BD382" s="14"/>
      <c r="BE382" s="14"/>
      <c r="BF382" s="14"/>
      <c r="BG382" s="14"/>
      <c r="BH382" s="14"/>
      <c r="BI382" s="14"/>
      <c r="BJ382" s="14"/>
      <c r="BK382" s="14"/>
      <c r="BL382" s="14"/>
      <c r="BM382" s="14"/>
    </row>
    <row r="383" spans="29:65" x14ac:dyDescent="0.25">
      <c r="AC383" s="14"/>
      <c r="AD383" s="14"/>
      <c r="BC383" s="14"/>
      <c r="BD383" s="14"/>
      <c r="BE383" s="14"/>
      <c r="BF383" s="14"/>
      <c r="BG383" s="14"/>
      <c r="BH383" s="14"/>
      <c r="BI383" s="14"/>
      <c r="BJ383" s="14"/>
      <c r="BK383" s="14"/>
      <c r="BL383" s="14"/>
      <c r="BM383" s="14"/>
    </row>
    <row r="384" spans="29:65" x14ac:dyDescent="0.25">
      <c r="AC384" s="14"/>
      <c r="AD384" s="14"/>
      <c r="BC384" s="14"/>
      <c r="BD384" s="14"/>
      <c r="BE384" s="14"/>
      <c r="BF384" s="14"/>
      <c r="BG384" s="14"/>
      <c r="BH384" s="14"/>
      <c r="BI384" s="14"/>
      <c r="BJ384" s="14"/>
      <c r="BK384" s="14"/>
      <c r="BL384" s="14"/>
      <c r="BM384" s="14"/>
    </row>
    <row r="385" spans="29:65" x14ac:dyDescent="0.25">
      <c r="AC385" s="14"/>
      <c r="AD385" s="14"/>
      <c r="BC385" s="14"/>
      <c r="BD385" s="14"/>
      <c r="BE385" s="14"/>
      <c r="BF385" s="14"/>
      <c r="BG385" s="14"/>
      <c r="BH385" s="14"/>
      <c r="BI385" s="14"/>
      <c r="BJ385" s="14"/>
      <c r="BK385" s="14"/>
      <c r="BL385" s="14"/>
      <c r="BM385" s="14"/>
    </row>
    <row r="386" spans="29:65" x14ac:dyDescent="0.25">
      <c r="AC386" s="14"/>
      <c r="AD386" s="14"/>
      <c r="BC386" s="14"/>
      <c r="BD386" s="14"/>
      <c r="BE386" s="14"/>
      <c r="BF386" s="14"/>
      <c r="BG386" s="14"/>
      <c r="BH386" s="14"/>
      <c r="BI386" s="14"/>
      <c r="BJ386" s="14"/>
      <c r="BK386" s="14"/>
      <c r="BL386" s="14"/>
      <c r="BM386" s="14"/>
    </row>
    <row r="387" spans="29:65" x14ac:dyDescent="0.25">
      <c r="AC387" s="14"/>
      <c r="AD387" s="14"/>
      <c r="BC387" s="14"/>
      <c r="BD387" s="14"/>
      <c r="BE387" s="14"/>
      <c r="BF387" s="14"/>
      <c r="BG387" s="14"/>
      <c r="BH387" s="14"/>
      <c r="BI387" s="14"/>
      <c r="BJ387" s="14"/>
      <c r="BK387" s="14"/>
      <c r="BL387" s="14"/>
      <c r="BM387" s="14"/>
    </row>
    <row r="388" spans="29:65" x14ac:dyDescent="0.25">
      <c r="AC388" s="14"/>
      <c r="AD388" s="14"/>
      <c r="BC388" s="14"/>
      <c r="BD388" s="14"/>
      <c r="BE388" s="14"/>
      <c r="BF388" s="14"/>
      <c r="BG388" s="14"/>
      <c r="BH388" s="14"/>
      <c r="BI388" s="14"/>
      <c r="BJ388" s="14"/>
      <c r="BK388" s="14"/>
      <c r="BL388" s="14"/>
      <c r="BM388" s="14"/>
    </row>
    <row r="389" spans="29:65" x14ac:dyDescent="0.25">
      <c r="AC389" s="14"/>
      <c r="AD389" s="14"/>
      <c r="BC389" s="14"/>
      <c r="BD389" s="14"/>
      <c r="BE389" s="14"/>
      <c r="BF389" s="14"/>
      <c r="BG389" s="14"/>
      <c r="BH389" s="14"/>
      <c r="BI389" s="14"/>
      <c r="BJ389" s="14"/>
      <c r="BK389" s="14"/>
      <c r="BL389" s="14"/>
      <c r="BM389" s="14"/>
    </row>
    <row r="390" spans="29:65" x14ac:dyDescent="0.25">
      <c r="AC390" s="14"/>
      <c r="AD390" s="14"/>
      <c r="BC390" s="14"/>
      <c r="BD390" s="14"/>
      <c r="BE390" s="14"/>
      <c r="BF390" s="14"/>
      <c r="BG390" s="14"/>
      <c r="BH390" s="14"/>
      <c r="BI390" s="14"/>
      <c r="BJ390" s="14"/>
      <c r="BK390" s="14"/>
      <c r="BL390" s="14"/>
      <c r="BM390" s="14"/>
    </row>
    <row r="391" spans="29:65" x14ac:dyDescent="0.25">
      <c r="AC391" s="14"/>
      <c r="AD391" s="14"/>
      <c r="BC391" s="14"/>
      <c r="BD391" s="14"/>
      <c r="BE391" s="14"/>
      <c r="BF391" s="14"/>
      <c r="BG391" s="14"/>
      <c r="BH391" s="14"/>
      <c r="BI391" s="14"/>
      <c r="BJ391" s="14"/>
      <c r="BK391" s="14"/>
      <c r="BL391" s="14"/>
      <c r="BM391" s="14"/>
    </row>
    <row r="392" spans="29:65" x14ac:dyDescent="0.25">
      <c r="AC392" s="14"/>
      <c r="AD392" s="14"/>
      <c r="BC392" s="14"/>
      <c r="BD392" s="14"/>
      <c r="BE392" s="14"/>
      <c r="BF392" s="14"/>
      <c r="BG392" s="14"/>
      <c r="BH392" s="14"/>
      <c r="BI392" s="14"/>
      <c r="BJ392" s="14"/>
      <c r="BK392" s="14"/>
      <c r="BL392" s="14"/>
      <c r="BM392" s="14"/>
    </row>
    <row r="393" spans="29:65" x14ac:dyDescent="0.25">
      <c r="AC393" s="14"/>
      <c r="AD393" s="14"/>
      <c r="BC393" s="14"/>
      <c r="BD393" s="14"/>
      <c r="BE393" s="14"/>
      <c r="BF393" s="14"/>
      <c r="BG393" s="14"/>
      <c r="BH393" s="14"/>
      <c r="BI393" s="14"/>
      <c r="BJ393" s="14"/>
      <c r="BK393" s="14"/>
      <c r="BL393" s="14"/>
      <c r="BM393" s="14"/>
    </row>
    <row r="394" spans="29:65" x14ac:dyDescent="0.25">
      <c r="AC394" s="14"/>
      <c r="AD394" s="14"/>
      <c r="BC394" s="14"/>
      <c r="BD394" s="14"/>
      <c r="BE394" s="14"/>
      <c r="BF394" s="14"/>
      <c r="BG394" s="14"/>
      <c r="BH394" s="14"/>
      <c r="BI394" s="14"/>
      <c r="BJ394" s="14"/>
      <c r="BK394" s="14"/>
      <c r="BL394" s="14"/>
      <c r="BM394" s="14"/>
    </row>
    <row r="395" spans="29:65" x14ac:dyDescent="0.25">
      <c r="AC395" s="14"/>
      <c r="AD395" s="14"/>
      <c r="BC395" s="14"/>
      <c r="BD395" s="14"/>
      <c r="BE395" s="14"/>
      <c r="BF395" s="14"/>
      <c r="BG395" s="14"/>
      <c r="BH395" s="14"/>
      <c r="BI395" s="14"/>
      <c r="BJ395" s="14"/>
      <c r="BK395" s="14"/>
      <c r="BL395" s="14"/>
      <c r="BM395" s="14"/>
    </row>
    <row r="396" spans="29:65" x14ac:dyDescent="0.25">
      <c r="AC396" s="14"/>
      <c r="AD396" s="14"/>
      <c r="BC396" s="14"/>
      <c r="BD396" s="14"/>
      <c r="BE396" s="14"/>
      <c r="BF396" s="14"/>
      <c r="BG396" s="14"/>
      <c r="BH396" s="14"/>
      <c r="BI396" s="14"/>
      <c r="BJ396" s="14"/>
      <c r="BK396" s="14"/>
      <c r="BL396" s="14"/>
      <c r="BM396" s="14"/>
    </row>
    <row r="397" spans="29:65" x14ac:dyDescent="0.25">
      <c r="AC397" s="14"/>
      <c r="AD397" s="14"/>
      <c r="BC397" s="14"/>
      <c r="BD397" s="14"/>
      <c r="BE397" s="14"/>
      <c r="BF397" s="14"/>
      <c r="BG397" s="14"/>
      <c r="BH397" s="14"/>
      <c r="BI397" s="14"/>
      <c r="BJ397" s="14"/>
      <c r="BK397" s="14"/>
      <c r="BL397" s="14"/>
      <c r="BM397" s="14"/>
    </row>
    <row r="398" spans="29:65" x14ac:dyDescent="0.25">
      <c r="AC398" s="14"/>
      <c r="AD398" s="14"/>
      <c r="BC398" s="14"/>
      <c r="BD398" s="14"/>
      <c r="BE398" s="14"/>
      <c r="BF398" s="14"/>
      <c r="BG398" s="14"/>
      <c r="BH398" s="14"/>
      <c r="BI398" s="14"/>
      <c r="BJ398" s="14"/>
      <c r="BK398" s="14"/>
      <c r="BL398" s="14"/>
      <c r="BM398" s="14"/>
    </row>
    <row r="399" spans="29:65" x14ac:dyDescent="0.25">
      <c r="AC399" s="14"/>
      <c r="AD399" s="14"/>
      <c r="BC399" s="14"/>
      <c r="BD399" s="14"/>
      <c r="BE399" s="14"/>
      <c r="BF399" s="14"/>
      <c r="BG399" s="14"/>
      <c r="BH399" s="14"/>
      <c r="BI399" s="14"/>
      <c r="BJ399" s="14"/>
      <c r="BK399" s="14"/>
      <c r="BL399" s="14"/>
      <c r="BM399" s="14"/>
    </row>
    <row r="400" spans="29:65" x14ac:dyDescent="0.25">
      <c r="AC400" s="14"/>
      <c r="AD400" s="14"/>
      <c r="BC400" s="14"/>
      <c r="BD400" s="14"/>
      <c r="BE400" s="14"/>
      <c r="BF400" s="14"/>
      <c r="BG400" s="14"/>
      <c r="BH400" s="14"/>
      <c r="BI400" s="14"/>
      <c r="BJ400" s="14"/>
      <c r="BK400" s="14"/>
      <c r="BL400" s="14"/>
      <c r="BM400" s="14"/>
    </row>
    <row r="401" spans="29:65" x14ac:dyDescent="0.25">
      <c r="AC401" s="14"/>
      <c r="AD401" s="14"/>
      <c r="BC401" s="14"/>
      <c r="BD401" s="14"/>
      <c r="BE401" s="14"/>
      <c r="BF401" s="14"/>
      <c r="BG401" s="14"/>
      <c r="BH401" s="14"/>
      <c r="BI401" s="14"/>
      <c r="BJ401" s="14"/>
      <c r="BK401" s="14"/>
      <c r="BL401" s="14"/>
      <c r="BM401" s="14"/>
    </row>
    <row r="402" spans="29:65" x14ac:dyDescent="0.25">
      <c r="AC402" s="14"/>
      <c r="AD402" s="14"/>
      <c r="BC402" s="14"/>
      <c r="BD402" s="14"/>
      <c r="BE402" s="14"/>
      <c r="BF402" s="14"/>
      <c r="BG402" s="14"/>
      <c r="BH402" s="14"/>
      <c r="BI402" s="14"/>
      <c r="BJ402" s="14"/>
      <c r="BK402" s="14"/>
      <c r="BL402" s="14"/>
      <c r="BM402" s="14"/>
    </row>
    <row r="403" spans="29:65" x14ac:dyDescent="0.25">
      <c r="AC403" s="14"/>
      <c r="AD403" s="14"/>
      <c r="BC403" s="14"/>
      <c r="BD403" s="14"/>
      <c r="BE403" s="14"/>
      <c r="BF403" s="14"/>
      <c r="BG403" s="14"/>
      <c r="BH403" s="14"/>
      <c r="BI403" s="14"/>
      <c r="BJ403" s="14"/>
      <c r="BK403" s="14"/>
      <c r="BL403" s="14"/>
      <c r="BM403" s="14"/>
    </row>
    <row r="404" spans="29:65" x14ac:dyDescent="0.25">
      <c r="AC404" s="14"/>
      <c r="AD404" s="14"/>
      <c r="BC404" s="14"/>
      <c r="BD404" s="14"/>
      <c r="BE404" s="14"/>
      <c r="BF404" s="14"/>
      <c r="BG404" s="14"/>
      <c r="BH404" s="14"/>
      <c r="BI404" s="14"/>
      <c r="BJ404" s="14"/>
      <c r="BK404" s="14"/>
      <c r="BL404" s="14"/>
      <c r="BM404" s="14"/>
    </row>
    <row r="405" spans="29:65" x14ac:dyDescent="0.25">
      <c r="AC405" s="14"/>
      <c r="AD405" s="14"/>
      <c r="BC405" s="14"/>
      <c r="BD405" s="14"/>
      <c r="BE405" s="14"/>
      <c r="BF405" s="14"/>
      <c r="BG405" s="14"/>
      <c r="BH405" s="14"/>
      <c r="BI405" s="14"/>
      <c r="BJ405" s="14"/>
      <c r="BK405" s="14"/>
      <c r="BL405" s="14"/>
      <c r="BM405" s="14"/>
    </row>
    <row r="406" spans="29:65" x14ac:dyDescent="0.25">
      <c r="AC406" s="14"/>
      <c r="AD406" s="14"/>
      <c r="BC406" s="14"/>
      <c r="BD406" s="14"/>
      <c r="BE406" s="14"/>
      <c r="BF406" s="14"/>
      <c r="BG406" s="14"/>
      <c r="BH406" s="14"/>
      <c r="BI406" s="14"/>
      <c r="BJ406" s="14"/>
      <c r="BK406" s="14"/>
      <c r="BL406" s="14"/>
      <c r="BM406" s="14"/>
    </row>
    <row r="407" spans="29:65" x14ac:dyDescent="0.25">
      <c r="AC407" s="14"/>
      <c r="AD407" s="14"/>
      <c r="BC407" s="14"/>
      <c r="BD407" s="14"/>
      <c r="BE407" s="14"/>
      <c r="BF407" s="14"/>
      <c r="BG407" s="14"/>
      <c r="BH407" s="14"/>
      <c r="BI407" s="14"/>
      <c r="BJ407" s="14"/>
      <c r="BK407" s="14"/>
      <c r="BL407" s="14"/>
      <c r="BM407" s="14"/>
    </row>
    <row r="408" spans="29:65" x14ac:dyDescent="0.25">
      <c r="AC408" s="14"/>
      <c r="AD408" s="14"/>
      <c r="BC408" s="14"/>
      <c r="BD408" s="14"/>
      <c r="BE408" s="14"/>
      <c r="BF408" s="14"/>
      <c r="BG408" s="14"/>
      <c r="BH408" s="14"/>
      <c r="BI408" s="14"/>
      <c r="BJ408" s="14"/>
      <c r="BK408" s="14"/>
      <c r="BL408" s="14"/>
      <c r="BM408" s="14"/>
    </row>
    <row r="409" spans="29:65" x14ac:dyDescent="0.25">
      <c r="AC409" s="14"/>
      <c r="AD409" s="14"/>
      <c r="BC409" s="14"/>
      <c r="BD409" s="14"/>
      <c r="BE409" s="14"/>
      <c r="BF409" s="14"/>
      <c r="BG409" s="14"/>
      <c r="BH409" s="14"/>
      <c r="BI409" s="14"/>
      <c r="BJ409" s="14"/>
      <c r="BK409" s="14"/>
      <c r="BL409" s="14"/>
      <c r="BM409" s="14"/>
    </row>
    <row r="410" spans="29:65" x14ac:dyDescent="0.25">
      <c r="AC410" s="14"/>
      <c r="AD410" s="14"/>
      <c r="BC410" s="14"/>
      <c r="BD410" s="14"/>
      <c r="BE410" s="14"/>
      <c r="BF410" s="14"/>
      <c r="BG410" s="14"/>
      <c r="BH410" s="14"/>
      <c r="BI410" s="14"/>
      <c r="BJ410" s="14"/>
      <c r="BK410" s="14"/>
      <c r="BL410" s="14"/>
      <c r="BM410" s="14"/>
    </row>
    <row r="411" spans="29:65" x14ac:dyDescent="0.25">
      <c r="AC411" s="14"/>
      <c r="AD411" s="14"/>
      <c r="BC411" s="14"/>
      <c r="BD411" s="14"/>
      <c r="BE411" s="14"/>
      <c r="BF411" s="14"/>
      <c r="BG411" s="14"/>
      <c r="BH411" s="14"/>
      <c r="BI411" s="14"/>
      <c r="BJ411" s="14"/>
      <c r="BK411" s="14"/>
      <c r="BL411" s="14"/>
      <c r="BM411" s="14"/>
    </row>
    <row r="412" spans="29:65" x14ac:dyDescent="0.25">
      <c r="AC412" s="14"/>
      <c r="AD412" s="14"/>
      <c r="BC412" s="14"/>
      <c r="BD412" s="14"/>
      <c r="BE412" s="14"/>
      <c r="BF412" s="14"/>
      <c r="BG412" s="14"/>
      <c r="BH412" s="14"/>
      <c r="BI412" s="14"/>
      <c r="BJ412" s="14"/>
      <c r="BK412" s="14"/>
      <c r="BL412" s="14"/>
      <c r="BM412" s="14"/>
    </row>
    <row r="413" spans="29:65" x14ac:dyDescent="0.25">
      <c r="AC413" s="14"/>
      <c r="AD413" s="14"/>
      <c r="BC413" s="14"/>
      <c r="BD413" s="14"/>
      <c r="BE413" s="14"/>
      <c r="BF413" s="14"/>
      <c r="BG413" s="14"/>
      <c r="BH413" s="14"/>
      <c r="BI413" s="14"/>
      <c r="BJ413" s="14"/>
      <c r="BK413" s="14"/>
      <c r="BL413" s="14"/>
      <c r="BM413" s="14"/>
    </row>
    <row r="414" spans="29:65" x14ac:dyDescent="0.25">
      <c r="AC414" s="14"/>
      <c r="AD414" s="14"/>
      <c r="BC414" s="14"/>
      <c r="BD414" s="14"/>
      <c r="BE414" s="14"/>
      <c r="BF414" s="14"/>
      <c r="BG414" s="14"/>
      <c r="BH414" s="14"/>
      <c r="BI414" s="14"/>
      <c r="BJ414" s="14"/>
      <c r="BK414" s="14"/>
      <c r="BL414" s="14"/>
      <c r="BM414" s="14"/>
    </row>
    <row r="415" spans="29:65" x14ac:dyDescent="0.25">
      <c r="AC415" s="14"/>
      <c r="AD415" s="14"/>
      <c r="BC415" s="14"/>
      <c r="BD415" s="14"/>
      <c r="BE415" s="14"/>
      <c r="BF415" s="14"/>
      <c r="BG415" s="14"/>
      <c r="BH415" s="14"/>
      <c r="BI415" s="14"/>
      <c r="BJ415" s="14"/>
      <c r="BK415" s="14"/>
      <c r="BL415" s="14"/>
      <c r="BM415" s="14"/>
    </row>
    <row r="416" spans="29:65" x14ac:dyDescent="0.25">
      <c r="AC416" s="14"/>
      <c r="AD416" s="14"/>
      <c r="BC416" s="14"/>
      <c r="BD416" s="14"/>
      <c r="BE416" s="14"/>
      <c r="BF416" s="14"/>
      <c r="BG416" s="14"/>
      <c r="BH416" s="14"/>
      <c r="BI416" s="14"/>
      <c r="BJ416" s="14"/>
      <c r="BK416" s="14"/>
      <c r="BL416" s="14"/>
      <c r="BM416" s="14"/>
    </row>
    <row r="417" spans="29:65" x14ac:dyDescent="0.25">
      <c r="AC417" s="14"/>
      <c r="AD417" s="14"/>
      <c r="BC417" s="14"/>
      <c r="BD417" s="14"/>
      <c r="BE417" s="14"/>
      <c r="BF417" s="14"/>
      <c r="BG417" s="14"/>
      <c r="BH417" s="14"/>
      <c r="BI417" s="14"/>
      <c r="BJ417" s="14"/>
      <c r="BK417" s="14"/>
      <c r="BL417" s="14"/>
      <c r="BM417" s="14"/>
    </row>
    <row r="418" spans="29:65" x14ac:dyDescent="0.25">
      <c r="AC418" s="14"/>
      <c r="AD418" s="14"/>
      <c r="BC418" s="14"/>
      <c r="BD418" s="14"/>
      <c r="BE418" s="14"/>
      <c r="BF418" s="14"/>
      <c r="BG418" s="14"/>
      <c r="BH418" s="14"/>
      <c r="BI418" s="14"/>
      <c r="BJ418" s="14"/>
      <c r="BK418" s="14"/>
      <c r="BL418" s="14"/>
      <c r="BM418" s="14"/>
    </row>
    <row r="419" spans="29:65" x14ac:dyDescent="0.25">
      <c r="AC419" s="14"/>
      <c r="AD419" s="14"/>
      <c r="BC419" s="14"/>
      <c r="BD419" s="14"/>
      <c r="BE419" s="14"/>
      <c r="BF419" s="14"/>
      <c r="BG419" s="14"/>
      <c r="BH419" s="14"/>
      <c r="BI419" s="14"/>
      <c r="BJ419" s="14"/>
      <c r="BK419" s="14"/>
      <c r="BL419" s="14"/>
      <c r="BM419" s="14"/>
    </row>
    <row r="420" spans="29:65" x14ac:dyDescent="0.25">
      <c r="AC420" s="14"/>
      <c r="AD420" s="14"/>
      <c r="BC420" s="14"/>
      <c r="BD420" s="14"/>
      <c r="BE420" s="14"/>
      <c r="BF420" s="14"/>
      <c r="BG420" s="14"/>
      <c r="BH420" s="14"/>
      <c r="BI420" s="14"/>
      <c r="BJ420" s="14"/>
      <c r="BK420" s="14"/>
      <c r="BL420" s="14"/>
      <c r="BM420" s="14"/>
    </row>
    <row r="421" spans="29:65" x14ac:dyDescent="0.25">
      <c r="AC421" s="14"/>
      <c r="AD421" s="14"/>
      <c r="BC421" s="14"/>
      <c r="BD421" s="14"/>
      <c r="BE421" s="14"/>
      <c r="BF421" s="14"/>
      <c r="BG421" s="14"/>
      <c r="BH421" s="14"/>
      <c r="BI421" s="14"/>
      <c r="BJ421" s="14"/>
      <c r="BK421" s="14"/>
      <c r="BL421" s="14"/>
      <c r="BM421" s="14"/>
    </row>
    <row r="422" spans="29:65" x14ac:dyDescent="0.25">
      <c r="AC422" s="14"/>
      <c r="AD422" s="14"/>
      <c r="BC422" s="14"/>
      <c r="BD422" s="14"/>
      <c r="BE422" s="14"/>
      <c r="BF422" s="14"/>
      <c r="BG422" s="14"/>
      <c r="BH422" s="14"/>
      <c r="BI422" s="14"/>
      <c r="BJ422" s="14"/>
      <c r="BK422" s="14"/>
      <c r="BL422" s="14"/>
      <c r="BM422" s="14"/>
    </row>
    <row r="423" spans="29:65" x14ac:dyDescent="0.25">
      <c r="AC423" s="14"/>
      <c r="AD423" s="14"/>
      <c r="BC423" s="14"/>
      <c r="BD423" s="14"/>
      <c r="BE423" s="14"/>
      <c r="BF423" s="14"/>
      <c r="BG423" s="14"/>
      <c r="BH423" s="14"/>
      <c r="BI423" s="14"/>
      <c r="BJ423" s="14"/>
      <c r="BK423" s="14"/>
      <c r="BL423" s="14"/>
      <c r="BM423" s="14"/>
    </row>
    <row r="424" spans="29:65" x14ac:dyDescent="0.25">
      <c r="AC424" s="14"/>
      <c r="AD424" s="14"/>
      <c r="BC424" s="14"/>
      <c r="BD424" s="14"/>
      <c r="BE424" s="14"/>
      <c r="BF424" s="14"/>
      <c r="BG424" s="14"/>
      <c r="BH424" s="14"/>
      <c r="BI424" s="14"/>
      <c r="BJ424" s="14"/>
      <c r="BK424" s="14"/>
      <c r="BL424" s="14"/>
      <c r="BM424" s="14"/>
    </row>
    <row r="425" spans="29:65" x14ac:dyDescent="0.25">
      <c r="AC425" s="14"/>
      <c r="AD425" s="14"/>
      <c r="BC425" s="14"/>
      <c r="BD425" s="14"/>
      <c r="BE425" s="14"/>
      <c r="BF425" s="14"/>
      <c r="BG425" s="14"/>
      <c r="BH425" s="14"/>
      <c r="BI425" s="14"/>
      <c r="BJ425" s="14"/>
      <c r="BK425" s="14"/>
      <c r="BL425" s="14"/>
      <c r="BM425" s="14"/>
    </row>
    <row r="426" spans="29:65" x14ac:dyDescent="0.25">
      <c r="AC426" s="14"/>
      <c r="AD426" s="14"/>
      <c r="BC426" s="14"/>
      <c r="BD426" s="14"/>
      <c r="BE426" s="14"/>
      <c r="BF426" s="14"/>
      <c r="BG426" s="14"/>
      <c r="BH426" s="14"/>
      <c r="BI426" s="14"/>
      <c r="BJ426" s="14"/>
      <c r="BK426" s="14"/>
      <c r="BL426" s="14"/>
      <c r="BM426" s="14"/>
    </row>
    <row r="427" spans="29:65" x14ac:dyDescent="0.25">
      <c r="AC427" s="14"/>
      <c r="AD427" s="14"/>
      <c r="BC427" s="14"/>
      <c r="BD427" s="14"/>
      <c r="BE427" s="14"/>
      <c r="BF427" s="14"/>
      <c r="BG427" s="14"/>
      <c r="BH427" s="14"/>
      <c r="BI427" s="14"/>
      <c r="BJ427" s="14"/>
      <c r="BK427" s="14"/>
      <c r="BL427" s="14"/>
      <c r="BM427" s="14"/>
    </row>
    <row r="428" spans="29:65" x14ac:dyDescent="0.25">
      <c r="AC428" s="14"/>
      <c r="AD428" s="14"/>
      <c r="BC428" s="14"/>
      <c r="BD428" s="14"/>
      <c r="BE428" s="14"/>
      <c r="BF428" s="14"/>
      <c r="BG428" s="14"/>
      <c r="BH428" s="14"/>
      <c r="BI428" s="14"/>
      <c r="BJ428" s="14"/>
      <c r="BK428" s="14"/>
      <c r="BL428" s="14"/>
      <c r="BM428" s="14"/>
    </row>
    <row r="429" spans="29:65" x14ac:dyDescent="0.25">
      <c r="AC429" s="14"/>
      <c r="AD429" s="14"/>
      <c r="BC429" s="14"/>
      <c r="BD429" s="14"/>
      <c r="BE429" s="14"/>
      <c r="BF429" s="14"/>
      <c r="BG429" s="14"/>
      <c r="BH429" s="14"/>
      <c r="BI429" s="14"/>
      <c r="BJ429" s="14"/>
      <c r="BK429" s="14"/>
      <c r="BL429" s="14"/>
      <c r="BM429" s="14"/>
    </row>
    <row r="430" spans="29:65" x14ac:dyDescent="0.25">
      <c r="AC430" s="14"/>
      <c r="AD430" s="14"/>
      <c r="BC430" s="14"/>
      <c r="BD430" s="14"/>
      <c r="BE430" s="14"/>
      <c r="BF430" s="14"/>
      <c r="BG430" s="14"/>
      <c r="BH430" s="14"/>
      <c r="BI430" s="14"/>
      <c r="BJ430" s="14"/>
      <c r="BK430" s="14"/>
      <c r="BL430" s="14"/>
      <c r="BM430" s="14"/>
    </row>
    <row r="431" spans="29:65" x14ac:dyDescent="0.25">
      <c r="AC431" s="14"/>
      <c r="AD431" s="14"/>
      <c r="BC431" s="14"/>
      <c r="BD431" s="14"/>
      <c r="BE431" s="14"/>
      <c r="BF431" s="14"/>
      <c r="BG431" s="14"/>
      <c r="BH431" s="14"/>
      <c r="BI431" s="14"/>
      <c r="BJ431" s="14"/>
      <c r="BK431" s="14"/>
      <c r="BL431" s="14"/>
      <c r="BM431" s="14"/>
    </row>
    <row r="432" spans="29:65" x14ac:dyDescent="0.25">
      <c r="AC432" s="14"/>
      <c r="AD432" s="14"/>
      <c r="BC432" s="14"/>
      <c r="BD432" s="14"/>
      <c r="BE432" s="14"/>
      <c r="BF432" s="14"/>
      <c r="BG432" s="14"/>
      <c r="BH432" s="14"/>
      <c r="BI432" s="14"/>
      <c r="BJ432" s="14"/>
      <c r="BK432" s="14"/>
      <c r="BL432" s="14"/>
      <c r="BM432" s="14"/>
    </row>
    <row r="433" spans="29:65" x14ac:dyDescent="0.25">
      <c r="AC433" s="14"/>
      <c r="AD433" s="14"/>
      <c r="BC433" s="14"/>
      <c r="BD433" s="14"/>
      <c r="BE433" s="14"/>
      <c r="BF433" s="14"/>
      <c r="BG433" s="14"/>
      <c r="BH433" s="14"/>
      <c r="BI433" s="14"/>
      <c r="BJ433" s="14"/>
      <c r="BK433" s="14"/>
      <c r="BL433" s="14"/>
      <c r="BM433" s="14"/>
    </row>
    <row r="434" spans="29:65" x14ac:dyDescent="0.25">
      <c r="AC434" s="14"/>
      <c r="AD434" s="14"/>
      <c r="BC434" s="14"/>
      <c r="BD434" s="14"/>
      <c r="BE434" s="14"/>
      <c r="BF434" s="14"/>
      <c r="BG434" s="14"/>
      <c r="BH434" s="14"/>
      <c r="BI434" s="14"/>
      <c r="BJ434" s="14"/>
      <c r="BK434" s="14"/>
      <c r="BL434" s="14"/>
      <c r="BM434" s="14"/>
    </row>
    <row r="435" spans="29:65" x14ac:dyDescent="0.25">
      <c r="AC435" s="14"/>
      <c r="AD435" s="14"/>
      <c r="BC435" s="14"/>
      <c r="BD435" s="14"/>
      <c r="BE435" s="14"/>
      <c r="BF435" s="14"/>
      <c r="BG435" s="14"/>
      <c r="BH435" s="14"/>
      <c r="BI435" s="14"/>
      <c r="BJ435" s="14"/>
      <c r="BK435" s="14"/>
      <c r="BL435" s="14"/>
      <c r="BM435" s="14"/>
    </row>
    <row r="436" spans="29:65" x14ac:dyDescent="0.25">
      <c r="AC436" s="14"/>
      <c r="AD436" s="14"/>
      <c r="BC436" s="14"/>
      <c r="BD436" s="14"/>
      <c r="BE436" s="14"/>
      <c r="BF436" s="14"/>
      <c r="BG436" s="14"/>
      <c r="BH436" s="14"/>
      <c r="BI436" s="14"/>
      <c r="BJ436" s="14"/>
      <c r="BK436" s="14"/>
      <c r="BL436" s="14"/>
      <c r="BM436" s="14"/>
    </row>
    <row r="437" spans="29:65" x14ac:dyDescent="0.25">
      <c r="AC437" s="14"/>
      <c r="AD437" s="14"/>
      <c r="BC437" s="14"/>
      <c r="BD437" s="14"/>
      <c r="BE437" s="14"/>
      <c r="BF437" s="14"/>
      <c r="BG437" s="14"/>
      <c r="BH437" s="14"/>
      <c r="BI437" s="14"/>
      <c r="BJ437" s="14"/>
      <c r="BK437" s="14"/>
      <c r="BL437" s="14"/>
      <c r="BM437" s="14"/>
    </row>
    <row r="438" spans="29:65" x14ac:dyDescent="0.25">
      <c r="AC438" s="14"/>
      <c r="AD438" s="14"/>
      <c r="BC438" s="14"/>
      <c r="BD438" s="14"/>
      <c r="BE438" s="14"/>
      <c r="BF438" s="14"/>
      <c r="BG438" s="14"/>
      <c r="BH438" s="14"/>
      <c r="BI438" s="14"/>
      <c r="BJ438" s="14"/>
      <c r="BK438" s="14"/>
      <c r="BL438" s="14"/>
      <c r="BM438" s="14"/>
    </row>
    <row r="439" spans="29:65" x14ac:dyDescent="0.25">
      <c r="AC439" s="14"/>
      <c r="AD439" s="14"/>
      <c r="BC439" s="14"/>
      <c r="BD439" s="14"/>
      <c r="BE439" s="14"/>
      <c r="BF439" s="14"/>
      <c r="BG439" s="14"/>
      <c r="BH439" s="14"/>
      <c r="BI439" s="14"/>
      <c r="BJ439" s="14"/>
      <c r="BK439" s="14"/>
      <c r="BL439" s="14"/>
      <c r="BM439" s="14"/>
    </row>
    <row r="440" spans="29:65" x14ac:dyDescent="0.25">
      <c r="AC440" s="14"/>
      <c r="AD440" s="14"/>
      <c r="BC440" s="14"/>
      <c r="BD440" s="14"/>
      <c r="BE440" s="14"/>
      <c r="BF440" s="14"/>
      <c r="BG440" s="14"/>
      <c r="BH440" s="14"/>
      <c r="BI440" s="14"/>
      <c r="BJ440" s="14"/>
      <c r="BK440" s="14"/>
      <c r="BL440" s="14"/>
      <c r="BM440" s="14"/>
    </row>
    <row r="441" spans="29:65" x14ac:dyDescent="0.25">
      <c r="AC441" s="14"/>
      <c r="AD441" s="14"/>
      <c r="BC441" s="14"/>
      <c r="BD441" s="14"/>
      <c r="BE441" s="14"/>
      <c r="BF441" s="14"/>
      <c r="BG441" s="14"/>
      <c r="BH441" s="14"/>
      <c r="BI441" s="14"/>
      <c r="BJ441" s="14"/>
      <c r="BK441" s="14"/>
      <c r="BL441" s="14"/>
      <c r="BM441" s="14"/>
    </row>
    <row r="442" spans="29:65" x14ac:dyDescent="0.25">
      <c r="AC442" s="14"/>
      <c r="AD442" s="14"/>
      <c r="BC442" s="14"/>
      <c r="BD442" s="14"/>
      <c r="BE442" s="14"/>
      <c r="BF442" s="14"/>
      <c r="BG442" s="14"/>
      <c r="BH442" s="14"/>
      <c r="BI442" s="14"/>
      <c r="BJ442" s="14"/>
      <c r="BK442" s="14"/>
      <c r="BL442" s="14"/>
      <c r="BM442" s="14"/>
    </row>
    <row r="443" spans="29:65" x14ac:dyDescent="0.25">
      <c r="AC443" s="14"/>
      <c r="AD443" s="14"/>
      <c r="BC443" s="14"/>
      <c r="BD443" s="14"/>
      <c r="BE443" s="14"/>
      <c r="BF443" s="14"/>
      <c r="BG443" s="14"/>
      <c r="BH443" s="14"/>
      <c r="BI443" s="14"/>
      <c r="BJ443" s="14"/>
      <c r="BK443" s="14"/>
      <c r="BL443" s="14"/>
      <c r="BM443" s="14"/>
    </row>
    <row r="444" spans="29:65" x14ac:dyDescent="0.25">
      <c r="AC444" s="14"/>
      <c r="AD444" s="14"/>
      <c r="BC444" s="14"/>
      <c r="BD444" s="14"/>
      <c r="BE444" s="14"/>
      <c r="BF444" s="14"/>
      <c r="BG444" s="14"/>
      <c r="BH444" s="14"/>
      <c r="BI444" s="14"/>
      <c r="BJ444" s="14"/>
      <c r="BK444" s="14"/>
      <c r="BL444" s="14"/>
      <c r="BM444" s="14"/>
    </row>
    <row r="445" spans="29:65" x14ac:dyDescent="0.25">
      <c r="AC445" s="14"/>
      <c r="AD445" s="14"/>
      <c r="BC445" s="14"/>
      <c r="BD445" s="14"/>
      <c r="BE445" s="14"/>
      <c r="BF445" s="14"/>
      <c r="BG445" s="14"/>
      <c r="BH445" s="14"/>
      <c r="BI445" s="14"/>
      <c r="BJ445" s="14"/>
      <c r="BK445" s="14"/>
      <c r="BL445" s="14"/>
      <c r="BM445" s="14"/>
    </row>
    <row r="446" spans="29:65" x14ac:dyDescent="0.25">
      <c r="AC446" s="14"/>
      <c r="AD446" s="14"/>
      <c r="BC446" s="14"/>
      <c r="BD446" s="14"/>
      <c r="BE446" s="14"/>
      <c r="BF446" s="14"/>
      <c r="BG446" s="14"/>
      <c r="BH446" s="14"/>
      <c r="BI446" s="14"/>
      <c r="BJ446" s="14"/>
      <c r="BK446" s="14"/>
      <c r="BL446" s="14"/>
      <c r="BM446" s="14"/>
    </row>
    <row r="447" spans="29:65" x14ac:dyDescent="0.25">
      <c r="AC447" s="14"/>
      <c r="AD447" s="14"/>
      <c r="BC447" s="14"/>
      <c r="BD447" s="14"/>
      <c r="BE447" s="14"/>
      <c r="BF447" s="14"/>
      <c r="BG447" s="14"/>
      <c r="BH447" s="14"/>
      <c r="BI447" s="14"/>
      <c r="BJ447" s="14"/>
      <c r="BK447" s="14"/>
      <c r="BL447" s="14"/>
      <c r="BM447" s="14"/>
    </row>
    <row r="448" spans="29:65" x14ac:dyDescent="0.25">
      <c r="AC448" s="14"/>
      <c r="AD448" s="14"/>
      <c r="BC448" s="14"/>
      <c r="BD448" s="14"/>
      <c r="BE448" s="14"/>
      <c r="BF448" s="14"/>
      <c r="BG448" s="14"/>
      <c r="BH448" s="14"/>
      <c r="BI448" s="14"/>
      <c r="BJ448" s="14"/>
      <c r="BK448" s="14"/>
      <c r="BL448" s="14"/>
      <c r="BM448" s="14"/>
    </row>
    <row r="449" spans="29:65" x14ac:dyDescent="0.25">
      <c r="AC449" s="14"/>
      <c r="AD449" s="14"/>
      <c r="BC449" s="14"/>
      <c r="BD449" s="14"/>
      <c r="BE449" s="14"/>
      <c r="BF449" s="14"/>
      <c r="BG449" s="14"/>
      <c r="BH449" s="14"/>
      <c r="BI449" s="14"/>
      <c r="BJ449" s="14"/>
      <c r="BK449" s="14"/>
      <c r="BL449" s="14"/>
      <c r="BM449" s="14"/>
    </row>
    <row r="450" spans="29:65" x14ac:dyDescent="0.25">
      <c r="AC450" s="14"/>
      <c r="AD450" s="14"/>
      <c r="BC450" s="14"/>
      <c r="BD450" s="14"/>
      <c r="BE450" s="14"/>
      <c r="BF450" s="14"/>
      <c r="BG450" s="14"/>
      <c r="BH450" s="14"/>
      <c r="BI450" s="14"/>
      <c r="BJ450" s="14"/>
      <c r="BK450" s="14"/>
      <c r="BL450" s="14"/>
      <c r="BM450" s="14"/>
    </row>
    <row r="451" spans="29:65" x14ac:dyDescent="0.25">
      <c r="AC451" s="14"/>
      <c r="AD451" s="14"/>
      <c r="BC451" s="14"/>
      <c r="BD451" s="14"/>
      <c r="BE451" s="14"/>
      <c r="BF451" s="14"/>
      <c r="BG451" s="14"/>
      <c r="BH451" s="14"/>
      <c r="BI451" s="14"/>
      <c r="BJ451" s="14"/>
      <c r="BK451" s="14"/>
      <c r="BL451" s="14"/>
      <c r="BM451" s="14"/>
    </row>
    <row r="452" spans="29:65" x14ac:dyDescent="0.25">
      <c r="AC452" s="14"/>
      <c r="AD452" s="14"/>
      <c r="BC452" s="14"/>
      <c r="BD452" s="14"/>
      <c r="BE452" s="14"/>
      <c r="BF452" s="14"/>
      <c r="BG452" s="14"/>
      <c r="BH452" s="14"/>
      <c r="BI452" s="14"/>
      <c r="BJ452" s="14"/>
      <c r="BK452" s="14"/>
      <c r="BL452" s="14"/>
      <c r="BM452" s="14"/>
    </row>
    <row r="453" spans="29:65" x14ac:dyDescent="0.25">
      <c r="AC453" s="14"/>
      <c r="AD453" s="14"/>
      <c r="BC453" s="14"/>
      <c r="BD453" s="14"/>
      <c r="BE453" s="14"/>
      <c r="BF453" s="14"/>
      <c r="BG453" s="14"/>
      <c r="BH453" s="14"/>
      <c r="BI453" s="14"/>
      <c r="BJ453" s="14"/>
      <c r="BK453" s="14"/>
      <c r="BL453" s="14"/>
      <c r="BM453" s="14"/>
    </row>
    <row r="454" spans="29:65" x14ac:dyDescent="0.25">
      <c r="AC454" s="14"/>
      <c r="AD454" s="14"/>
      <c r="BC454" s="14"/>
      <c r="BD454" s="14"/>
      <c r="BE454" s="14"/>
      <c r="BF454" s="14"/>
      <c r="BG454" s="14"/>
      <c r="BH454" s="14"/>
      <c r="BI454" s="14"/>
      <c r="BJ454" s="14"/>
      <c r="BK454" s="14"/>
      <c r="BL454" s="14"/>
      <c r="BM454" s="14"/>
    </row>
    <row r="455" spans="29:65" x14ac:dyDescent="0.25">
      <c r="AC455" s="14"/>
      <c r="AD455" s="14"/>
      <c r="BC455" s="14"/>
      <c r="BD455" s="14"/>
      <c r="BE455" s="14"/>
      <c r="BF455" s="14"/>
      <c r="BG455" s="14"/>
      <c r="BH455" s="14"/>
      <c r="BI455" s="14"/>
      <c r="BJ455" s="14"/>
      <c r="BK455" s="14"/>
      <c r="BL455" s="14"/>
      <c r="BM455" s="14"/>
    </row>
    <row r="456" spans="29:65" x14ac:dyDescent="0.25">
      <c r="AC456" s="14"/>
      <c r="AD456" s="14"/>
      <c r="BC456" s="14"/>
      <c r="BD456" s="14"/>
      <c r="BE456" s="14"/>
      <c r="BF456" s="14"/>
      <c r="BG456" s="14"/>
      <c r="BH456" s="14"/>
      <c r="BI456" s="14"/>
      <c r="BJ456" s="14"/>
      <c r="BK456" s="14"/>
      <c r="BL456" s="14"/>
      <c r="BM456" s="14"/>
    </row>
    <row r="457" spans="29:65" x14ac:dyDescent="0.25">
      <c r="AC457" s="14"/>
      <c r="AD457" s="14"/>
      <c r="BC457" s="14"/>
      <c r="BD457" s="14"/>
      <c r="BE457" s="14"/>
      <c r="BF457" s="14"/>
      <c r="BG457" s="14"/>
      <c r="BH457" s="14"/>
      <c r="BI457" s="14"/>
      <c r="BJ457" s="14"/>
      <c r="BK457" s="14"/>
      <c r="BL457" s="14"/>
      <c r="BM457" s="14"/>
    </row>
    <row r="458" spans="29:65" x14ac:dyDescent="0.25">
      <c r="AC458" s="14"/>
      <c r="AD458" s="14"/>
      <c r="BC458" s="14"/>
      <c r="BD458" s="14"/>
      <c r="BE458" s="14"/>
      <c r="BF458" s="14"/>
      <c r="BG458" s="14"/>
      <c r="BH458" s="14"/>
      <c r="BI458" s="14"/>
      <c r="BJ458" s="14"/>
      <c r="BK458" s="14"/>
      <c r="BL458" s="14"/>
      <c r="BM458" s="14"/>
    </row>
    <row r="459" spans="29:65" x14ac:dyDescent="0.25">
      <c r="AC459" s="14"/>
      <c r="AD459" s="14"/>
      <c r="BC459" s="14"/>
      <c r="BD459" s="14"/>
      <c r="BE459" s="14"/>
      <c r="BF459" s="14"/>
      <c r="BG459" s="14"/>
      <c r="BH459" s="14"/>
      <c r="BI459" s="14"/>
      <c r="BJ459" s="14"/>
      <c r="BK459" s="14"/>
      <c r="BL459" s="14"/>
      <c r="BM459" s="14"/>
    </row>
    <row r="460" spans="29:65" x14ac:dyDescent="0.25">
      <c r="AC460" s="14"/>
      <c r="AD460" s="14"/>
      <c r="BC460" s="14"/>
      <c r="BD460" s="14"/>
      <c r="BE460" s="14"/>
      <c r="BF460" s="14"/>
      <c r="BG460" s="14"/>
      <c r="BH460" s="14"/>
      <c r="BI460" s="14"/>
      <c r="BJ460" s="14"/>
      <c r="BK460" s="14"/>
      <c r="BL460" s="14"/>
      <c r="BM460" s="14"/>
    </row>
    <row r="461" spans="29:65" x14ac:dyDescent="0.25">
      <c r="AC461" s="14"/>
      <c r="AD461" s="14"/>
      <c r="BC461" s="14"/>
      <c r="BD461" s="14"/>
      <c r="BE461" s="14"/>
      <c r="BF461" s="14"/>
      <c r="BG461" s="14"/>
      <c r="BH461" s="14"/>
      <c r="BI461" s="14"/>
      <c r="BJ461" s="14"/>
      <c r="BK461" s="14"/>
      <c r="BL461" s="14"/>
      <c r="BM461" s="14"/>
    </row>
    <row r="462" spans="29:65" x14ac:dyDescent="0.25">
      <c r="AC462" s="14"/>
      <c r="AD462" s="14"/>
      <c r="BC462" s="14"/>
      <c r="BD462" s="14"/>
      <c r="BE462" s="14"/>
      <c r="BF462" s="14"/>
      <c r="BG462" s="14"/>
      <c r="BH462" s="14"/>
      <c r="BI462" s="14"/>
      <c r="BJ462" s="14"/>
      <c r="BK462" s="14"/>
      <c r="BL462" s="14"/>
      <c r="BM462" s="14"/>
    </row>
    <row r="463" spans="29:65" x14ac:dyDescent="0.25">
      <c r="AC463" s="14"/>
      <c r="AD463" s="14"/>
      <c r="BC463" s="14"/>
      <c r="BD463" s="14"/>
      <c r="BE463" s="14"/>
      <c r="BF463" s="14"/>
      <c r="BG463" s="14"/>
      <c r="BH463" s="14"/>
      <c r="BI463" s="14"/>
      <c r="BJ463" s="14"/>
      <c r="BK463" s="14"/>
      <c r="BL463" s="14"/>
      <c r="BM463" s="14"/>
    </row>
    <row r="464" spans="29:65" x14ac:dyDescent="0.25">
      <c r="AC464" s="14"/>
      <c r="AD464" s="14"/>
      <c r="BC464" s="14"/>
      <c r="BD464" s="14"/>
      <c r="BE464" s="14"/>
      <c r="BF464" s="14"/>
      <c r="BG464" s="14"/>
      <c r="BH464" s="14"/>
      <c r="BI464" s="14"/>
      <c r="BJ464" s="14"/>
      <c r="BK464" s="14"/>
      <c r="BL464" s="14"/>
      <c r="BM464" s="14"/>
    </row>
    <row r="465" spans="29:65" x14ac:dyDescent="0.25">
      <c r="AC465" s="14"/>
      <c r="AD465" s="14"/>
      <c r="BC465" s="14"/>
      <c r="BD465" s="14"/>
      <c r="BE465" s="14"/>
      <c r="BF465" s="14"/>
      <c r="BG465" s="14"/>
      <c r="BH465" s="14"/>
      <c r="BI465" s="14"/>
      <c r="BJ465" s="14"/>
      <c r="BK465" s="14"/>
      <c r="BL465" s="14"/>
      <c r="BM465" s="14"/>
    </row>
    <row r="466" spans="29:65" x14ac:dyDescent="0.25">
      <c r="AC466" s="14"/>
      <c r="AD466" s="14"/>
      <c r="BC466" s="14"/>
      <c r="BD466" s="14"/>
      <c r="BE466" s="14"/>
      <c r="BF466" s="14"/>
      <c r="BG466" s="14"/>
      <c r="BH466" s="14"/>
      <c r="BI466" s="14"/>
      <c r="BJ466" s="14"/>
      <c r="BK466" s="14"/>
      <c r="BL466" s="14"/>
      <c r="BM466" s="14"/>
    </row>
    <row r="467" spans="29:65" x14ac:dyDescent="0.25">
      <c r="AC467" s="14"/>
      <c r="AD467" s="14"/>
      <c r="BC467" s="14"/>
      <c r="BD467" s="14"/>
      <c r="BE467" s="14"/>
      <c r="BF467" s="14"/>
      <c r="BG467" s="14"/>
      <c r="BH467" s="14"/>
      <c r="BI467" s="14"/>
      <c r="BJ467" s="14"/>
      <c r="BK467" s="14"/>
      <c r="BL467" s="14"/>
      <c r="BM467" s="14"/>
    </row>
    <row r="468" spans="29:65" x14ac:dyDescent="0.25">
      <c r="AC468" s="14"/>
      <c r="AD468" s="14"/>
      <c r="BC468" s="14"/>
      <c r="BD468" s="14"/>
      <c r="BE468" s="14"/>
      <c r="BF468" s="14"/>
      <c r="BG468" s="14"/>
      <c r="BH468" s="14"/>
      <c r="BI468" s="14"/>
      <c r="BJ468" s="14"/>
      <c r="BK468" s="14"/>
      <c r="BL468" s="14"/>
      <c r="BM468" s="14"/>
    </row>
    <row r="469" spans="29:65" x14ac:dyDescent="0.25">
      <c r="AC469" s="14"/>
      <c r="AD469" s="14"/>
      <c r="BC469" s="14"/>
      <c r="BD469" s="14"/>
      <c r="BE469" s="14"/>
      <c r="BF469" s="14"/>
      <c r="BG469" s="14"/>
      <c r="BH469" s="14"/>
      <c r="BI469" s="14"/>
      <c r="BJ469" s="14"/>
      <c r="BK469" s="14"/>
      <c r="BL469" s="14"/>
      <c r="BM469" s="14"/>
    </row>
    <row r="470" spans="29:65" x14ac:dyDescent="0.25">
      <c r="AC470" s="14"/>
      <c r="AD470" s="14"/>
      <c r="BC470" s="14"/>
      <c r="BD470" s="14"/>
      <c r="BE470" s="14"/>
      <c r="BF470" s="14"/>
      <c r="BG470" s="14"/>
      <c r="BH470" s="14"/>
      <c r="BI470" s="14"/>
      <c r="BJ470" s="14"/>
      <c r="BK470" s="14"/>
      <c r="BL470" s="14"/>
      <c r="BM470" s="14"/>
    </row>
    <row r="471" spans="29:65" x14ac:dyDescent="0.25">
      <c r="AC471" s="14"/>
      <c r="AD471" s="14"/>
      <c r="BC471" s="14"/>
      <c r="BD471" s="14"/>
      <c r="BE471" s="14"/>
      <c r="BF471" s="14"/>
      <c r="BG471" s="14"/>
      <c r="BH471" s="14"/>
      <c r="BI471" s="14"/>
      <c r="BJ471" s="14"/>
      <c r="BK471" s="14"/>
      <c r="BL471" s="14"/>
      <c r="BM471" s="14"/>
    </row>
    <row r="472" spans="29:65" x14ac:dyDescent="0.25">
      <c r="AC472" s="14"/>
      <c r="AD472" s="14"/>
      <c r="BC472" s="14"/>
      <c r="BD472" s="14"/>
      <c r="BE472" s="14"/>
      <c r="BF472" s="14"/>
      <c r="BG472" s="14"/>
      <c r="BH472" s="14"/>
      <c r="BI472" s="14"/>
      <c r="BJ472" s="14"/>
      <c r="BK472" s="14"/>
      <c r="BL472" s="14"/>
      <c r="BM472" s="14"/>
    </row>
    <row r="473" spans="29:65" x14ac:dyDescent="0.25">
      <c r="AC473" s="14"/>
      <c r="AD473" s="14"/>
      <c r="BC473" s="14"/>
      <c r="BD473" s="14"/>
      <c r="BE473" s="14"/>
      <c r="BF473" s="14"/>
      <c r="BG473" s="14"/>
      <c r="BH473" s="14"/>
      <c r="BI473" s="14"/>
      <c r="BJ473" s="14"/>
      <c r="BK473" s="14"/>
      <c r="BL473" s="14"/>
      <c r="BM473" s="14"/>
    </row>
    <row r="474" spans="29:65" x14ac:dyDescent="0.25">
      <c r="AC474" s="14"/>
      <c r="AD474" s="14"/>
      <c r="BC474" s="14"/>
      <c r="BD474" s="14"/>
      <c r="BE474" s="14"/>
      <c r="BF474" s="14"/>
      <c r="BG474" s="14"/>
      <c r="BH474" s="14"/>
      <c r="BI474" s="14"/>
      <c r="BJ474" s="14"/>
      <c r="BK474" s="14"/>
      <c r="BL474" s="14"/>
      <c r="BM474" s="14"/>
    </row>
    <row r="475" spans="29:65" x14ac:dyDescent="0.25">
      <c r="AC475" s="14"/>
      <c r="AD475" s="14"/>
      <c r="BC475" s="14"/>
      <c r="BD475" s="14"/>
      <c r="BE475" s="14"/>
      <c r="BF475" s="14"/>
      <c r="BG475" s="14"/>
      <c r="BH475" s="14"/>
      <c r="BI475" s="14"/>
      <c r="BJ475" s="14"/>
      <c r="BK475" s="14"/>
      <c r="BL475" s="14"/>
      <c r="BM475" s="14"/>
    </row>
    <row r="476" spans="29:65" x14ac:dyDescent="0.25">
      <c r="AC476" s="14"/>
      <c r="AD476" s="14"/>
      <c r="BC476" s="14"/>
      <c r="BD476" s="14"/>
      <c r="BE476" s="14"/>
      <c r="BF476" s="14"/>
      <c r="BG476" s="14"/>
      <c r="BH476" s="14"/>
      <c r="BI476" s="14"/>
      <c r="BJ476" s="14"/>
      <c r="BK476" s="14"/>
      <c r="BL476" s="14"/>
      <c r="BM476" s="14"/>
    </row>
    <row r="477" spans="29:65" x14ac:dyDescent="0.25">
      <c r="AC477" s="14"/>
      <c r="AD477" s="14"/>
      <c r="BC477" s="14"/>
      <c r="BD477" s="14"/>
      <c r="BE477" s="14"/>
      <c r="BF477" s="14"/>
      <c r="BG477" s="14"/>
      <c r="BH477" s="14"/>
      <c r="BI477" s="14"/>
      <c r="BJ477" s="14"/>
      <c r="BK477" s="14"/>
      <c r="BL477" s="14"/>
      <c r="BM477" s="14"/>
    </row>
    <row r="478" spans="29:65" x14ac:dyDescent="0.25">
      <c r="AC478" s="14"/>
      <c r="AD478" s="14"/>
      <c r="BC478" s="14"/>
      <c r="BD478" s="14"/>
      <c r="BE478" s="14"/>
      <c r="BF478" s="14"/>
      <c r="BG478" s="14"/>
      <c r="BH478" s="14"/>
      <c r="BI478" s="14"/>
      <c r="BJ478" s="14"/>
      <c r="BK478" s="14"/>
      <c r="BL478" s="14"/>
      <c r="BM478" s="14"/>
    </row>
    <row r="479" spans="29:65" x14ac:dyDescent="0.25">
      <c r="AC479" s="14"/>
      <c r="AD479" s="14"/>
      <c r="BC479" s="14"/>
      <c r="BD479" s="14"/>
      <c r="BE479" s="14"/>
      <c r="BF479" s="14"/>
      <c r="BG479" s="14"/>
      <c r="BH479" s="14"/>
      <c r="BI479" s="14"/>
      <c r="BJ479" s="14"/>
      <c r="BK479" s="14"/>
      <c r="BL479" s="14"/>
      <c r="BM479" s="14"/>
    </row>
    <row r="480" spans="29:65" x14ac:dyDescent="0.25">
      <c r="AC480" s="14"/>
      <c r="AD480" s="14"/>
      <c r="BC480" s="14"/>
      <c r="BD480" s="14"/>
      <c r="BE480" s="14"/>
      <c r="BF480" s="14"/>
      <c r="BG480" s="14"/>
      <c r="BH480" s="14"/>
      <c r="BI480" s="14"/>
      <c r="BJ480" s="14"/>
      <c r="BK480" s="14"/>
      <c r="BL480" s="14"/>
      <c r="BM480" s="14"/>
    </row>
    <row r="481" spans="29:65" x14ac:dyDescent="0.25">
      <c r="AC481" s="14"/>
      <c r="AD481" s="14"/>
      <c r="BC481" s="14"/>
      <c r="BD481" s="14"/>
      <c r="BE481" s="14"/>
      <c r="BF481" s="14"/>
      <c r="BG481" s="14"/>
      <c r="BH481" s="14"/>
      <c r="BI481" s="14"/>
      <c r="BJ481" s="14"/>
      <c r="BK481" s="14"/>
      <c r="BL481" s="14"/>
      <c r="BM481" s="14"/>
    </row>
    <row r="482" spans="29:65" x14ac:dyDescent="0.25">
      <c r="AC482" s="14"/>
      <c r="AD482" s="14"/>
      <c r="BC482" s="14"/>
      <c r="BD482" s="14"/>
      <c r="BE482" s="14"/>
      <c r="BF482" s="14"/>
      <c r="BG482" s="14"/>
      <c r="BH482" s="14"/>
      <c r="BI482" s="14"/>
      <c r="BJ482" s="14"/>
      <c r="BK482" s="14"/>
      <c r="BL482" s="14"/>
      <c r="BM482" s="14"/>
    </row>
    <row r="483" spans="29:65" x14ac:dyDescent="0.25">
      <c r="AC483" s="14"/>
      <c r="AD483" s="14"/>
      <c r="BC483" s="14"/>
      <c r="BD483" s="14"/>
      <c r="BE483" s="14"/>
      <c r="BF483" s="14"/>
      <c r="BG483" s="14"/>
      <c r="BH483" s="14"/>
      <c r="BI483" s="14"/>
      <c r="BJ483" s="14"/>
      <c r="BK483" s="14"/>
      <c r="BL483" s="14"/>
      <c r="BM483" s="14"/>
    </row>
    <row r="484" spans="29:65" x14ac:dyDescent="0.25">
      <c r="AC484" s="14"/>
      <c r="AD484" s="14"/>
      <c r="BC484" s="14"/>
      <c r="BD484" s="14"/>
      <c r="BE484" s="14"/>
      <c r="BF484" s="14"/>
      <c r="BG484" s="14"/>
      <c r="BH484" s="14"/>
      <c r="BI484" s="14"/>
      <c r="BJ484" s="14"/>
      <c r="BK484" s="14"/>
      <c r="BL484" s="14"/>
      <c r="BM484" s="14"/>
    </row>
    <row r="485" spans="29:65" x14ac:dyDescent="0.25">
      <c r="AC485" s="14"/>
      <c r="AD485" s="14"/>
      <c r="BC485" s="14"/>
      <c r="BD485" s="14"/>
      <c r="BE485" s="14"/>
      <c r="BF485" s="14"/>
      <c r="BG485" s="14"/>
      <c r="BH485" s="14"/>
      <c r="BI485" s="14"/>
      <c r="BJ485" s="14"/>
      <c r="BK485" s="14"/>
      <c r="BL485" s="14"/>
      <c r="BM485" s="14"/>
    </row>
    <row r="486" spans="29:65" x14ac:dyDescent="0.25">
      <c r="AC486" s="14"/>
      <c r="AD486" s="14"/>
      <c r="BC486" s="14"/>
      <c r="BD486" s="14"/>
      <c r="BE486" s="14"/>
      <c r="BF486" s="14"/>
      <c r="BG486" s="14"/>
      <c r="BH486" s="14"/>
      <c r="BI486" s="14"/>
      <c r="BJ486" s="14"/>
      <c r="BK486" s="14"/>
      <c r="BL486" s="14"/>
      <c r="BM486" s="14"/>
    </row>
    <row r="487" spans="29:65" x14ac:dyDescent="0.25">
      <c r="AC487" s="14"/>
      <c r="AD487" s="14"/>
      <c r="BC487" s="14"/>
      <c r="BD487" s="14"/>
      <c r="BE487" s="14"/>
      <c r="BF487" s="14"/>
      <c r="BG487" s="14"/>
      <c r="BH487" s="14"/>
      <c r="BI487" s="14"/>
      <c r="BJ487" s="14"/>
      <c r="BK487" s="14"/>
      <c r="BL487" s="14"/>
      <c r="BM487" s="14"/>
    </row>
    <row r="488" spans="29:65" x14ac:dyDescent="0.25">
      <c r="AC488" s="14"/>
      <c r="AD488" s="14"/>
      <c r="BC488" s="14"/>
      <c r="BD488" s="14"/>
      <c r="BE488" s="14"/>
      <c r="BF488" s="14"/>
      <c r="BG488" s="14"/>
      <c r="BH488" s="14"/>
      <c r="BI488" s="14"/>
      <c r="BJ488" s="14"/>
      <c r="BK488" s="14"/>
      <c r="BL488" s="14"/>
      <c r="BM488" s="14"/>
    </row>
    <row r="489" spans="29:65" x14ac:dyDescent="0.25">
      <c r="AC489" s="14"/>
      <c r="AD489" s="14"/>
      <c r="BC489" s="14"/>
      <c r="BD489" s="14"/>
      <c r="BE489" s="14"/>
      <c r="BF489" s="14"/>
      <c r="BG489" s="14"/>
      <c r="BH489" s="14"/>
      <c r="BI489" s="14"/>
      <c r="BJ489" s="14"/>
      <c r="BK489" s="14"/>
      <c r="BL489" s="14"/>
      <c r="BM489" s="14"/>
    </row>
    <row r="490" spans="29:65" x14ac:dyDescent="0.25">
      <c r="AC490" s="14"/>
      <c r="AD490" s="14"/>
      <c r="BC490" s="14"/>
      <c r="BD490" s="14"/>
      <c r="BE490" s="14"/>
      <c r="BF490" s="14"/>
      <c r="BG490" s="14"/>
      <c r="BH490" s="14"/>
      <c r="BI490" s="14"/>
      <c r="BJ490" s="14"/>
      <c r="BK490" s="14"/>
      <c r="BL490" s="14"/>
      <c r="BM490" s="14"/>
    </row>
    <row r="491" spans="29:65" x14ac:dyDescent="0.25">
      <c r="AC491" s="14"/>
      <c r="AD491" s="14"/>
      <c r="BC491" s="14"/>
      <c r="BD491" s="14"/>
      <c r="BE491" s="14"/>
      <c r="BF491" s="14"/>
      <c r="BG491" s="14"/>
      <c r="BH491" s="14"/>
      <c r="BI491" s="14"/>
      <c r="BJ491" s="14"/>
      <c r="BK491" s="14"/>
      <c r="BL491" s="14"/>
      <c r="BM491" s="14"/>
    </row>
    <row r="492" spans="29:65" x14ac:dyDescent="0.25">
      <c r="AC492" s="14"/>
      <c r="AD492" s="14"/>
      <c r="BC492" s="14"/>
      <c r="BD492" s="14"/>
      <c r="BE492" s="14"/>
      <c r="BF492" s="14"/>
      <c r="BG492" s="14"/>
      <c r="BH492" s="14"/>
      <c r="BI492" s="14"/>
      <c r="BJ492" s="14"/>
      <c r="BK492" s="14"/>
      <c r="BL492" s="14"/>
      <c r="BM492" s="14"/>
    </row>
    <row r="493" spans="29:65" x14ac:dyDescent="0.25">
      <c r="AC493" s="14"/>
      <c r="AD493" s="14"/>
      <c r="BC493" s="14"/>
      <c r="BD493" s="14"/>
      <c r="BE493" s="14"/>
      <c r="BF493" s="14"/>
      <c r="BG493" s="14"/>
      <c r="BH493" s="14"/>
      <c r="BI493" s="14"/>
      <c r="BJ493" s="14"/>
      <c r="BK493" s="14"/>
      <c r="BL493" s="14"/>
      <c r="BM493" s="14"/>
    </row>
    <row r="494" spans="29:65" x14ac:dyDescent="0.25">
      <c r="AC494" s="14"/>
      <c r="AD494" s="14"/>
      <c r="BC494" s="14"/>
      <c r="BD494" s="14"/>
      <c r="BE494" s="14"/>
      <c r="BF494" s="14"/>
      <c r="BG494" s="14"/>
      <c r="BH494" s="14"/>
      <c r="BI494" s="14"/>
      <c r="BJ494" s="14"/>
      <c r="BK494" s="14"/>
      <c r="BL494" s="14"/>
      <c r="BM494" s="14"/>
    </row>
    <row r="495" spans="29:65" x14ac:dyDescent="0.25">
      <c r="AC495" s="14"/>
      <c r="AD495" s="14"/>
      <c r="BC495" s="14"/>
      <c r="BD495" s="14"/>
      <c r="BE495" s="14"/>
      <c r="BF495" s="14"/>
      <c r="BG495" s="14"/>
      <c r="BH495" s="14"/>
      <c r="BI495" s="14"/>
      <c r="BJ495" s="14"/>
      <c r="BK495" s="14"/>
      <c r="BL495" s="14"/>
      <c r="BM495" s="14"/>
    </row>
    <row r="496" spans="29:65" x14ac:dyDescent="0.25">
      <c r="AC496" s="14"/>
      <c r="AD496" s="14"/>
      <c r="BC496" s="14"/>
      <c r="BD496" s="14"/>
      <c r="BE496" s="14"/>
      <c r="BF496" s="14"/>
      <c r="BG496" s="14"/>
      <c r="BH496" s="14"/>
      <c r="BI496" s="14"/>
      <c r="BJ496" s="14"/>
      <c r="BK496" s="14"/>
      <c r="BL496" s="14"/>
      <c r="BM496" s="14"/>
    </row>
    <row r="497" spans="29:65" x14ac:dyDescent="0.25">
      <c r="AC497" s="14"/>
      <c r="AD497" s="14"/>
      <c r="BC497" s="14"/>
      <c r="BD497" s="14"/>
      <c r="BE497" s="14"/>
      <c r="BF497" s="14"/>
      <c r="BG497" s="14"/>
      <c r="BH497" s="14"/>
      <c r="BI497" s="14"/>
      <c r="BJ497" s="14"/>
      <c r="BK497" s="14"/>
      <c r="BL497" s="14"/>
      <c r="BM497" s="14"/>
    </row>
    <row r="498" spans="29:65" x14ac:dyDescent="0.25">
      <c r="AC498" s="14"/>
      <c r="AD498" s="14"/>
      <c r="BC498" s="14"/>
      <c r="BD498" s="14"/>
      <c r="BE498" s="14"/>
      <c r="BF498" s="14"/>
      <c r="BG498" s="14"/>
      <c r="BH498" s="14"/>
      <c r="BI498" s="14"/>
      <c r="BJ498" s="14"/>
      <c r="BK498" s="14"/>
      <c r="BL498" s="14"/>
      <c r="BM498" s="14"/>
    </row>
    <row r="499" spans="29:65" x14ac:dyDescent="0.25">
      <c r="AC499" s="14"/>
      <c r="AD499" s="14"/>
      <c r="BC499" s="14"/>
      <c r="BD499" s="14"/>
      <c r="BE499" s="14"/>
      <c r="BF499" s="14"/>
      <c r="BG499" s="14"/>
      <c r="BH499" s="14"/>
      <c r="BI499" s="14"/>
      <c r="BJ499" s="14"/>
      <c r="BK499" s="14"/>
      <c r="BL499" s="14"/>
      <c r="BM499" s="14"/>
    </row>
    <row r="500" spans="29:65" x14ac:dyDescent="0.25">
      <c r="AC500" s="14"/>
      <c r="AD500" s="14"/>
      <c r="BC500" s="14"/>
      <c r="BD500" s="14"/>
      <c r="BE500" s="14"/>
      <c r="BF500" s="14"/>
      <c r="BG500" s="14"/>
      <c r="BH500" s="14"/>
      <c r="BI500" s="14"/>
      <c r="BJ500" s="14"/>
      <c r="BK500" s="14"/>
      <c r="BL500" s="14"/>
      <c r="BM500" s="14"/>
    </row>
    <row r="501" spans="29:65" x14ac:dyDescent="0.25">
      <c r="AC501" s="14"/>
      <c r="AD501" s="14"/>
      <c r="BC501" s="14"/>
      <c r="BD501" s="14"/>
      <c r="BE501" s="14"/>
      <c r="BF501" s="14"/>
      <c r="BG501" s="14"/>
      <c r="BH501" s="14"/>
      <c r="BI501" s="14"/>
      <c r="BJ501" s="14"/>
      <c r="BK501" s="14"/>
      <c r="BL501" s="14"/>
      <c r="BM501" s="14"/>
    </row>
    <row r="502" spans="29:65" x14ac:dyDescent="0.25">
      <c r="AC502" s="14"/>
      <c r="AD502" s="14"/>
      <c r="BC502" s="14"/>
      <c r="BD502" s="14"/>
      <c r="BE502" s="14"/>
      <c r="BF502" s="14"/>
      <c r="BG502" s="14"/>
      <c r="BH502" s="14"/>
      <c r="BI502" s="14"/>
      <c r="BJ502" s="14"/>
      <c r="BK502" s="14"/>
      <c r="BL502" s="14"/>
      <c r="BM502" s="14"/>
    </row>
    <row r="503" spans="29:65" x14ac:dyDescent="0.25">
      <c r="AC503" s="14"/>
      <c r="AD503" s="14"/>
      <c r="BC503" s="14"/>
      <c r="BD503" s="14"/>
      <c r="BE503" s="14"/>
      <c r="BF503" s="14"/>
      <c r="BG503" s="14"/>
      <c r="BH503" s="14"/>
      <c r="BI503" s="14"/>
      <c r="BJ503" s="14"/>
      <c r="BK503" s="14"/>
      <c r="BL503" s="14"/>
      <c r="BM503" s="14"/>
    </row>
    <row r="504" spans="29:65" x14ac:dyDescent="0.25">
      <c r="AC504" s="14"/>
      <c r="AD504" s="14"/>
      <c r="BC504" s="14"/>
      <c r="BD504" s="14"/>
      <c r="BE504" s="14"/>
      <c r="BF504" s="14"/>
      <c r="BG504" s="14"/>
      <c r="BH504" s="14"/>
      <c r="BI504" s="14"/>
      <c r="BJ504" s="14"/>
      <c r="BK504" s="14"/>
      <c r="BL504" s="14"/>
      <c r="BM504" s="14"/>
    </row>
    <row r="505" spans="29:65" x14ac:dyDescent="0.25">
      <c r="AC505" s="14"/>
      <c r="AD505" s="14"/>
      <c r="BC505" s="14"/>
      <c r="BD505" s="14"/>
      <c r="BE505" s="14"/>
      <c r="BF505" s="14"/>
      <c r="BG505" s="14"/>
      <c r="BH505" s="14"/>
      <c r="BI505" s="14"/>
      <c r="BJ505" s="14"/>
      <c r="BK505" s="14"/>
      <c r="BL505" s="14"/>
      <c r="BM505" s="14"/>
    </row>
    <row r="506" spans="29:65" x14ac:dyDescent="0.25">
      <c r="AC506" s="14"/>
      <c r="AD506" s="14"/>
      <c r="BC506" s="14"/>
      <c r="BD506" s="14"/>
      <c r="BE506" s="14"/>
      <c r="BF506" s="14"/>
      <c r="BG506" s="14"/>
      <c r="BH506" s="14"/>
      <c r="BI506" s="14"/>
      <c r="BJ506" s="14"/>
      <c r="BK506" s="14"/>
      <c r="BL506" s="14"/>
      <c r="BM506" s="14"/>
    </row>
    <row r="507" spans="29:65" x14ac:dyDescent="0.25">
      <c r="AC507" s="14"/>
      <c r="AD507" s="14"/>
      <c r="BC507" s="14"/>
      <c r="BD507" s="14"/>
      <c r="BE507" s="14"/>
      <c r="BF507" s="14"/>
      <c r="BG507" s="14"/>
      <c r="BH507" s="14"/>
      <c r="BI507" s="14"/>
      <c r="BJ507" s="14"/>
      <c r="BK507" s="14"/>
      <c r="BL507" s="14"/>
      <c r="BM507" s="14"/>
    </row>
    <row r="508" spans="29:65" x14ac:dyDescent="0.25">
      <c r="AC508" s="14"/>
      <c r="AD508" s="14"/>
      <c r="BC508" s="14"/>
      <c r="BD508" s="14"/>
      <c r="BE508" s="14"/>
      <c r="BF508" s="14"/>
      <c r="BG508" s="14"/>
      <c r="BH508" s="14"/>
      <c r="BI508" s="14"/>
      <c r="BJ508" s="14"/>
      <c r="BK508" s="14"/>
      <c r="BL508" s="14"/>
      <c r="BM508" s="14"/>
    </row>
    <row r="509" spans="29:65" x14ac:dyDescent="0.25">
      <c r="AC509" s="14"/>
      <c r="AD509" s="14"/>
      <c r="BC509" s="14"/>
      <c r="BD509" s="14"/>
      <c r="BE509" s="14"/>
      <c r="BF509" s="14"/>
      <c r="BG509" s="14"/>
      <c r="BH509" s="14"/>
      <c r="BI509" s="14"/>
      <c r="BJ509" s="14"/>
      <c r="BK509" s="14"/>
      <c r="BL509" s="14"/>
      <c r="BM509" s="14"/>
    </row>
    <row r="510" spans="29:65" x14ac:dyDescent="0.25">
      <c r="AC510" s="14"/>
      <c r="AD510" s="14"/>
      <c r="BC510" s="14"/>
      <c r="BD510" s="14"/>
      <c r="BE510" s="14"/>
      <c r="BF510" s="14"/>
      <c r="BG510" s="14"/>
      <c r="BH510" s="14"/>
      <c r="BI510" s="14"/>
      <c r="BJ510" s="14"/>
      <c r="BK510" s="14"/>
      <c r="BL510" s="14"/>
      <c r="BM510" s="14"/>
    </row>
    <row r="511" spans="29:65" x14ac:dyDescent="0.25">
      <c r="AC511" s="14"/>
      <c r="AD511" s="14"/>
      <c r="BC511" s="14"/>
      <c r="BD511" s="14"/>
      <c r="BE511" s="14"/>
      <c r="BF511" s="14"/>
      <c r="BG511" s="14"/>
      <c r="BH511" s="14"/>
      <c r="BI511" s="14"/>
      <c r="BJ511" s="14"/>
      <c r="BK511" s="14"/>
      <c r="BL511" s="14"/>
      <c r="BM511" s="14"/>
    </row>
    <row r="512" spans="29:65" x14ac:dyDescent="0.25">
      <c r="AC512" s="14"/>
      <c r="AD512" s="14"/>
      <c r="BC512" s="14"/>
      <c r="BD512" s="14"/>
      <c r="BE512" s="14"/>
      <c r="BF512" s="14"/>
      <c r="BG512" s="14"/>
      <c r="BH512" s="14"/>
      <c r="BI512" s="14"/>
      <c r="BJ512" s="14"/>
      <c r="BK512" s="14"/>
      <c r="BL512" s="14"/>
      <c r="BM512" s="14"/>
    </row>
    <row r="513" spans="29:65" x14ac:dyDescent="0.25">
      <c r="AC513" s="14"/>
      <c r="AD513" s="14"/>
      <c r="BC513" s="14"/>
      <c r="BD513" s="14"/>
      <c r="BE513" s="14"/>
      <c r="BF513" s="14"/>
      <c r="BG513" s="14"/>
      <c r="BH513" s="14"/>
      <c r="BI513" s="14"/>
      <c r="BJ513" s="14"/>
      <c r="BK513" s="14"/>
      <c r="BL513" s="14"/>
      <c r="BM513" s="14"/>
    </row>
    <row r="514" spans="29:65" x14ac:dyDescent="0.25">
      <c r="AC514" s="14"/>
      <c r="AD514" s="14"/>
      <c r="BC514" s="14"/>
      <c r="BD514" s="14"/>
      <c r="BE514" s="14"/>
      <c r="BF514" s="14"/>
      <c r="BG514" s="14"/>
      <c r="BH514" s="14"/>
      <c r="BI514" s="14"/>
      <c r="BJ514" s="14"/>
      <c r="BK514" s="14"/>
      <c r="BL514" s="14"/>
      <c r="BM514" s="14"/>
    </row>
    <row r="515" spans="29:65" x14ac:dyDescent="0.25">
      <c r="AC515" s="14"/>
      <c r="AD515" s="14"/>
      <c r="BC515" s="14"/>
      <c r="BD515" s="14"/>
      <c r="BE515" s="14"/>
      <c r="BF515" s="14"/>
      <c r="BG515" s="14"/>
      <c r="BH515" s="14"/>
      <c r="BI515" s="14"/>
      <c r="BJ515" s="14"/>
      <c r="BK515" s="14"/>
      <c r="BL515" s="14"/>
      <c r="BM515" s="14"/>
    </row>
    <row r="516" spans="29:65" x14ac:dyDescent="0.25">
      <c r="AC516" s="14"/>
      <c r="AD516" s="14"/>
      <c r="BC516" s="14"/>
      <c r="BD516" s="14"/>
      <c r="BE516" s="14"/>
      <c r="BF516" s="14"/>
      <c r="BG516" s="14"/>
      <c r="BH516" s="14"/>
      <c r="BI516" s="14"/>
      <c r="BJ516" s="14"/>
      <c r="BK516" s="14"/>
      <c r="BL516" s="14"/>
      <c r="BM516" s="14"/>
    </row>
    <row r="517" spans="29:65" x14ac:dyDescent="0.25">
      <c r="AC517" s="14"/>
      <c r="AD517" s="14"/>
      <c r="BC517" s="14"/>
      <c r="BD517" s="14"/>
      <c r="BE517" s="14"/>
      <c r="BF517" s="14"/>
      <c r="BG517" s="14"/>
      <c r="BH517" s="14"/>
      <c r="BI517" s="14"/>
      <c r="BJ517" s="14"/>
      <c r="BK517" s="14"/>
      <c r="BL517" s="14"/>
      <c r="BM517" s="14"/>
    </row>
    <row r="518" spans="29:65" x14ac:dyDescent="0.25">
      <c r="AC518" s="14"/>
      <c r="AD518" s="14"/>
      <c r="BC518" s="14"/>
      <c r="BD518" s="14"/>
      <c r="BE518" s="14"/>
      <c r="BF518" s="14"/>
      <c r="BG518" s="14"/>
      <c r="BH518" s="14"/>
      <c r="BI518" s="14"/>
      <c r="BJ518" s="14"/>
      <c r="BK518" s="14"/>
      <c r="BL518" s="14"/>
      <c r="BM518" s="14"/>
    </row>
    <row r="519" spans="29:65" x14ac:dyDescent="0.25">
      <c r="AC519" s="14"/>
      <c r="AD519" s="14"/>
      <c r="BC519" s="14"/>
      <c r="BD519" s="14"/>
      <c r="BE519" s="14"/>
      <c r="BF519" s="14"/>
      <c r="BG519" s="14"/>
      <c r="BH519" s="14"/>
      <c r="BI519" s="14"/>
      <c r="BJ519" s="14"/>
      <c r="BK519" s="14"/>
      <c r="BL519" s="14"/>
      <c r="BM519" s="14"/>
    </row>
    <row r="520" spans="29:65" x14ac:dyDescent="0.25">
      <c r="AC520" s="14"/>
      <c r="AD520" s="14"/>
      <c r="BC520" s="14"/>
      <c r="BD520" s="14"/>
      <c r="BE520" s="14"/>
      <c r="BF520" s="14"/>
      <c r="BG520" s="14"/>
      <c r="BH520" s="14"/>
      <c r="BI520" s="14"/>
      <c r="BJ520" s="14"/>
      <c r="BK520" s="14"/>
      <c r="BL520" s="14"/>
      <c r="BM520" s="14"/>
    </row>
    <row r="521" spans="29:65" x14ac:dyDescent="0.25">
      <c r="AC521" s="14"/>
      <c r="AD521" s="14"/>
      <c r="BC521" s="14"/>
      <c r="BD521" s="14"/>
      <c r="BE521" s="14"/>
      <c r="BF521" s="14"/>
      <c r="BG521" s="14"/>
      <c r="BH521" s="14"/>
      <c r="BI521" s="14"/>
      <c r="BJ521" s="14"/>
      <c r="BK521" s="14"/>
      <c r="BL521" s="14"/>
      <c r="BM521" s="14"/>
    </row>
    <row r="522" spans="29:65" x14ac:dyDescent="0.25">
      <c r="AC522" s="14"/>
      <c r="AD522" s="14"/>
      <c r="BC522" s="14"/>
      <c r="BD522" s="14"/>
      <c r="BE522" s="14"/>
      <c r="BF522" s="14"/>
      <c r="BG522" s="14"/>
      <c r="BH522" s="14"/>
      <c r="BI522" s="14"/>
      <c r="BJ522" s="14"/>
      <c r="BK522" s="14"/>
      <c r="BL522" s="14"/>
      <c r="BM522" s="14"/>
    </row>
    <row r="523" spans="29:65" x14ac:dyDescent="0.25">
      <c r="AC523" s="14"/>
      <c r="AD523" s="14"/>
      <c r="BC523" s="14"/>
      <c r="BD523" s="14"/>
      <c r="BE523" s="14"/>
      <c r="BF523" s="14"/>
      <c r="BG523" s="14"/>
      <c r="BH523" s="14"/>
      <c r="BI523" s="14"/>
      <c r="BJ523" s="14"/>
      <c r="BK523" s="14"/>
      <c r="BL523" s="14"/>
      <c r="BM523" s="14"/>
    </row>
    <row r="524" spans="29:65" x14ac:dyDescent="0.25">
      <c r="AC524" s="14"/>
      <c r="AD524" s="14"/>
      <c r="BC524" s="14"/>
      <c r="BD524" s="14"/>
      <c r="BE524" s="14"/>
      <c r="BF524" s="14"/>
      <c r="BG524" s="14"/>
      <c r="BH524" s="14"/>
      <c r="BI524" s="14"/>
      <c r="BJ524" s="14"/>
      <c r="BK524" s="14"/>
      <c r="BL524" s="14"/>
      <c r="BM524" s="14"/>
    </row>
    <row r="525" spans="29:65" x14ac:dyDescent="0.25">
      <c r="AC525" s="14"/>
      <c r="AD525" s="14"/>
      <c r="BC525" s="14"/>
      <c r="BD525" s="14"/>
      <c r="BE525" s="14"/>
      <c r="BF525" s="14"/>
      <c r="BG525" s="14"/>
      <c r="BH525" s="14"/>
      <c r="BI525" s="14"/>
      <c r="BJ525" s="14"/>
      <c r="BK525" s="14"/>
      <c r="BL525" s="14"/>
      <c r="BM525" s="14"/>
    </row>
    <row r="526" spans="29:65" x14ac:dyDescent="0.25">
      <c r="AC526" s="14"/>
      <c r="AD526" s="14"/>
      <c r="BC526" s="14"/>
      <c r="BD526" s="14"/>
      <c r="BE526" s="14"/>
      <c r="BF526" s="14"/>
      <c r="BG526" s="14"/>
      <c r="BH526" s="14"/>
      <c r="BI526" s="14"/>
      <c r="BJ526" s="14"/>
      <c r="BK526" s="14"/>
      <c r="BL526" s="14"/>
      <c r="BM526" s="14"/>
    </row>
    <row r="527" spans="29:65" x14ac:dyDescent="0.25">
      <c r="AC527" s="14"/>
      <c r="AD527" s="14"/>
      <c r="BC527" s="14"/>
      <c r="BD527" s="14"/>
      <c r="BE527" s="14"/>
      <c r="BF527" s="14"/>
      <c r="BG527" s="14"/>
      <c r="BH527" s="14"/>
      <c r="BI527" s="14"/>
      <c r="BJ527" s="14"/>
      <c r="BK527" s="14"/>
      <c r="BL527" s="14"/>
      <c r="BM527" s="14"/>
    </row>
    <row r="528" spans="29:65" x14ac:dyDescent="0.25">
      <c r="AC528" s="14"/>
      <c r="AD528" s="14"/>
      <c r="BC528" s="14"/>
      <c r="BD528" s="14"/>
      <c r="BE528" s="14"/>
      <c r="BF528" s="14"/>
      <c r="BG528" s="14"/>
      <c r="BH528" s="14"/>
      <c r="BI528" s="14"/>
      <c r="BJ528" s="14"/>
      <c r="BK528" s="14"/>
      <c r="BL528" s="14"/>
      <c r="BM528" s="14"/>
    </row>
    <row r="529" spans="29:65" x14ac:dyDescent="0.25">
      <c r="AC529" s="14"/>
      <c r="AD529" s="14"/>
      <c r="BC529" s="14"/>
      <c r="BD529" s="14"/>
      <c r="BE529" s="14"/>
      <c r="BF529" s="14"/>
      <c r="BG529" s="14"/>
      <c r="BH529" s="14"/>
      <c r="BI529" s="14"/>
      <c r="BJ529" s="14"/>
      <c r="BK529" s="14"/>
      <c r="BL529" s="14"/>
      <c r="BM529" s="14"/>
    </row>
    <row r="530" spans="29:65" x14ac:dyDescent="0.25">
      <c r="AC530" s="14"/>
      <c r="AD530" s="14"/>
      <c r="BC530" s="14"/>
      <c r="BD530" s="14"/>
      <c r="BE530" s="14"/>
      <c r="BF530" s="14"/>
      <c r="BG530" s="14"/>
      <c r="BH530" s="14"/>
      <c r="BI530" s="14"/>
      <c r="BJ530" s="14"/>
      <c r="BK530" s="14"/>
      <c r="BL530" s="14"/>
      <c r="BM530" s="14"/>
    </row>
    <row r="531" spans="29:65" x14ac:dyDescent="0.25">
      <c r="AC531" s="14"/>
      <c r="AD531" s="14"/>
      <c r="BC531" s="14"/>
      <c r="BD531" s="14"/>
      <c r="BE531" s="14"/>
      <c r="BF531" s="14"/>
      <c r="BG531" s="14"/>
      <c r="BH531" s="14"/>
      <c r="BI531" s="14"/>
      <c r="BJ531" s="14"/>
      <c r="BK531" s="14"/>
      <c r="BL531" s="14"/>
      <c r="BM531" s="14"/>
    </row>
    <row r="532" spans="29:65" x14ac:dyDescent="0.25">
      <c r="AC532" s="14"/>
      <c r="AD532" s="14"/>
      <c r="BC532" s="14"/>
      <c r="BD532" s="14"/>
      <c r="BE532" s="14"/>
      <c r="BF532" s="14"/>
      <c r="BG532" s="14"/>
      <c r="BH532" s="14"/>
      <c r="BI532" s="14"/>
      <c r="BJ532" s="14"/>
      <c r="BK532" s="14"/>
      <c r="BL532" s="14"/>
      <c r="BM532" s="14"/>
    </row>
    <row r="533" spans="29:65" x14ac:dyDescent="0.25">
      <c r="AC533" s="14"/>
      <c r="AD533" s="14"/>
      <c r="BC533" s="14"/>
      <c r="BD533" s="14"/>
      <c r="BE533" s="14"/>
      <c r="BF533" s="14"/>
      <c r="BG533" s="14"/>
      <c r="BH533" s="14"/>
      <c r="BI533" s="14"/>
      <c r="BJ533" s="14"/>
      <c r="BK533" s="14"/>
      <c r="BL533" s="14"/>
      <c r="BM533" s="14"/>
    </row>
    <row r="534" spans="29:65" x14ac:dyDescent="0.25">
      <c r="AC534" s="14"/>
      <c r="AD534" s="14"/>
      <c r="BC534" s="14"/>
      <c r="BD534" s="14"/>
      <c r="BE534" s="14"/>
      <c r="BF534" s="14"/>
      <c r="BG534" s="14"/>
      <c r="BH534" s="14"/>
      <c r="BI534" s="14"/>
      <c r="BJ534" s="14"/>
      <c r="BK534" s="14"/>
      <c r="BL534" s="14"/>
      <c r="BM534" s="14"/>
    </row>
    <row r="535" spans="29:65" x14ac:dyDescent="0.25">
      <c r="AC535" s="14"/>
      <c r="AD535" s="14"/>
      <c r="BC535" s="14"/>
      <c r="BD535" s="14"/>
      <c r="BE535" s="14"/>
      <c r="BF535" s="14"/>
      <c r="BG535" s="14"/>
      <c r="BH535" s="14"/>
      <c r="BI535" s="14"/>
      <c r="BJ535" s="14"/>
      <c r="BK535" s="14"/>
      <c r="BL535" s="14"/>
      <c r="BM535" s="14"/>
    </row>
    <row r="536" spans="29:65" x14ac:dyDescent="0.25">
      <c r="AC536" s="14"/>
      <c r="AD536" s="14"/>
      <c r="BC536" s="14"/>
      <c r="BD536" s="14"/>
      <c r="BE536" s="14"/>
      <c r="BF536" s="14"/>
      <c r="BG536" s="14"/>
      <c r="BH536" s="14"/>
      <c r="BI536" s="14"/>
      <c r="BJ536" s="14"/>
      <c r="BK536" s="14"/>
      <c r="BL536" s="14"/>
      <c r="BM536" s="14"/>
    </row>
    <row r="537" spans="29:65" x14ac:dyDescent="0.25">
      <c r="AC537" s="14"/>
      <c r="AD537" s="14"/>
      <c r="BC537" s="14"/>
      <c r="BD537" s="14"/>
      <c r="BE537" s="14"/>
      <c r="BF537" s="14"/>
      <c r="BG537" s="14"/>
      <c r="BH537" s="14"/>
      <c r="BI537" s="14"/>
      <c r="BJ537" s="14"/>
      <c r="BK537" s="14"/>
      <c r="BL537" s="14"/>
      <c r="BM537" s="14"/>
    </row>
    <row r="538" spans="29:65" x14ac:dyDescent="0.25">
      <c r="AC538" s="14"/>
      <c r="AD538" s="14"/>
      <c r="BC538" s="14"/>
      <c r="BD538" s="14"/>
      <c r="BE538" s="14"/>
      <c r="BF538" s="14"/>
      <c r="BG538" s="14"/>
      <c r="BH538" s="14"/>
      <c r="BI538" s="14"/>
      <c r="BJ538" s="14"/>
      <c r="BK538" s="14"/>
      <c r="BL538" s="14"/>
      <c r="BM538" s="14"/>
    </row>
    <row r="539" spans="29:65" x14ac:dyDescent="0.25">
      <c r="AC539" s="14"/>
      <c r="AD539" s="14"/>
      <c r="BC539" s="14"/>
      <c r="BD539" s="14"/>
      <c r="BE539" s="14"/>
      <c r="BF539" s="14"/>
      <c r="BG539" s="14"/>
      <c r="BH539" s="14"/>
      <c r="BI539" s="14"/>
      <c r="BJ539" s="14"/>
      <c r="BK539" s="14"/>
      <c r="BL539" s="14"/>
      <c r="BM539" s="14"/>
    </row>
    <row r="540" spans="29:65" x14ac:dyDescent="0.25">
      <c r="AC540" s="14"/>
      <c r="AD540" s="14"/>
      <c r="BC540" s="14"/>
      <c r="BD540" s="14"/>
      <c r="BE540" s="14"/>
      <c r="BF540" s="14"/>
      <c r="BG540" s="14"/>
      <c r="BH540" s="14"/>
      <c r="BI540" s="14"/>
      <c r="BJ540" s="14"/>
      <c r="BK540" s="14"/>
      <c r="BL540" s="14"/>
      <c r="BM540" s="14"/>
    </row>
    <row r="541" spans="29:65" x14ac:dyDescent="0.25">
      <c r="AC541" s="14"/>
      <c r="AD541" s="14"/>
      <c r="BC541" s="14"/>
      <c r="BD541" s="14"/>
      <c r="BE541" s="14"/>
      <c r="BF541" s="14"/>
      <c r="BG541" s="14"/>
      <c r="BH541" s="14"/>
      <c r="BI541" s="14"/>
      <c r="BJ541" s="14"/>
      <c r="BK541" s="14"/>
      <c r="BL541" s="14"/>
      <c r="BM541" s="14"/>
    </row>
    <row r="542" spans="29:65" x14ac:dyDescent="0.25">
      <c r="AC542" s="14"/>
      <c r="AD542" s="14"/>
      <c r="BC542" s="14"/>
      <c r="BD542" s="14"/>
      <c r="BE542" s="14"/>
      <c r="BF542" s="14"/>
      <c r="BG542" s="14"/>
      <c r="BH542" s="14"/>
      <c r="BI542" s="14"/>
      <c r="BJ542" s="14"/>
      <c r="BK542" s="14"/>
      <c r="BL542" s="14"/>
      <c r="BM542" s="14"/>
    </row>
    <row r="543" spans="29:65" x14ac:dyDescent="0.25">
      <c r="AC543" s="14"/>
      <c r="AD543" s="14"/>
      <c r="BC543" s="14"/>
      <c r="BD543" s="14"/>
      <c r="BE543" s="14"/>
      <c r="BF543" s="14"/>
      <c r="BG543" s="14"/>
      <c r="BH543" s="14"/>
      <c r="BI543" s="14"/>
      <c r="BJ543" s="14"/>
      <c r="BK543" s="14"/>
      <c r="BL543" s="14"/>
      <c r="BM543" s="14"/>
    </row>
    <row r="544" spans="29:65" x14ac:dyDescent="0.25">
      <c r="AC544" s="14"/>
      <c r="AD544" s="14"/>
      <c r="BC544" s="14"/>
      <c r="BD544" s="14"/>
      <c r="BE544" s="14"/>
      <c r="BF544" s="14"/>
      <c r="BG544" s="14"/>
      <c r="BH544" s="14"/>
      <c r="BI544" s="14"/>
      <c r="BJ544" s="14"/>
      <c r="BK544" s="14"/>
      <c r="BL544" s="14"/>
      <c r="BM544" s="14"/>
    </row>
    <row r="545" spans="29:65" x14ac:dyDescent="0.25">
      <c r="AC545" s="14"/>
      <c r="AD545" s="14"/>
      <c r="BC545" s="14"/>
      <c r="BD545" s="14"/>
      <c r="BE545" s="14"/>
      <c r="BF545" s="14"/>
      <c r="BG545" s="14"/>
      <c r="BH545" s="14"/>
      <c r="BI545" s="14"/>
      <c r="BJ545" s="14"/>
      <c r="BK545" s="14"/>
      <c r="BL545" s="14"/>
      <c r="BM545" s="14"/>
    </row>
    <row r="546" spans="29:65" x14ac:dyDescent="0.25">
      <c r="AC546" s="14"/>
      <c r="AD546" s="14"/>
      <c r="BC546" s="14"/>
      <c r="BD546" s="14"/>
      <c r="BE546" s="14"/>
      <c r="BF546" s="14"/>
      <c r="BG546" s="14"/>
      <c r="BH546" s="14"/>
      <c r="BI546" s="14"/>
      <c r="BJ546" s="14"/>
      <c r="BK546" s="14"/>
      <c r="BL546" s="14"/>
      <c r="BM546" s="14"/>
    </row>
    <row r="547" spans="29:65" x14ac:dyDescent="0.25">
      <c r="AC547" s="14"/>
      <c r="AD547" s="14"/>
      <c r="BC547" s="14"/>
      <c r="BD547" s="14"/>
      <c r="BE547" s="14"/>
      <c r="BF547" s="14"/>
      <c r="BG547" s="14"/>
      <c r="BH547" s="14"/>
      <c r="BI547" s="14"/>
      <c r="BJ547" s="14"/>
      <c r="BK547" s="14"/>
      <c r="BL547" s="14"/>
      <c r="BM547" s="14"/>
    </row>
    <row r="548" spans="29:65" x14ac:dyDescent="0.25">
      <c r="AC548" s="14"/>
      <c r="AD548" s="14"/>
      <c r="BC548" s="14"/>
      <c r="BD548" s="14"/>
      <c r="BE548" s="14"/>
      <c r="BF548" s="14"/>
      <c r="BG548" s="14"/>
      <c r="BH548" s="14"/>
      <c r="BI548" s="14"/>
      <c r="BJ548" s="14"/>
      <c r="BK548" s="14"/>
      <c r="BL548" s="14"/>
      <c r="BM548" s="14"/>
    </row>
    <row r="549" spans="29:65" x14ac:dyDescent="0.25">
      <c r="AC549" s="14"/>
      <c r="AD549" s="14"/>
      <c r="BC549" s="14"/>
      <c r="BD549" s="14"/>
      <c r="BE549" s="14"/>
      <c r="BF549" s="14"/>
      <c r="BG549" s="14"/>
      <c r="BH549" s="14"/>
      <c r="BI549" s="14"/>
      <c r="BJ549" s="14"/>
      <c r="BK549" s="14"/>
      <c r="BL549" s="14"/>
      <c r="BM549" s="14"/>
    </row>
    <row r="550" spans="29:65" x14ac:dyDescent="0.25">
      <c r="AC550" s="14"/>
      <c r="AD550" s="14"/>
      <c r="BC550" s="14"/>
      <c r="BD550" s="14"/>
      <c r="BE550" s="14"/>
      <c r="BF550" s="14"/>
      <c r="BG550" s="14"/>
      <c r="BH550" s="14"/>
      <c r="BI550" s="14"/>
      <c r="BJ550" s="14"/>
      <c r="BK550" s="14"/>
      <c r="BL550" s="14"/>
      <c r="BM550" s="14"/>
    </row>
    <row r="551" spans="29:65" x14ac:dyDescent="0.25">
      <c r="AC551" s="14"/>
      <c r="AD551" s="14"/>
      <c r="BC551" s="14"/>
      <c r="BD551" s="14"/>
      <c r="BE551" s="14"/>
      <c r="BF551" s="14"/>
      <c r="BG551" s="14"/>
      <c r="BH551" s="14"/>
      <c r="BI551" s="14"/>
      <c r="BJ551" s="14"/>
      <c r="BK551" s="14"/>
      <c r="BL551" s="14"/>
      <c r="BM551" s="14"/>
    </row>
    <row r="552" spans="29:65" x14ac:dyDescent="0.25">
      <c r="AC552" s="14"/>
      <c r="AD552" s="14"/>
      <c r="BC552" s="14"/>
      <c r="BD552" s="14"/>
      <c r="BE552" s="14"/>
      <c r="BF552" s="14"/>
      <c r="BG552" s="14"/>
      <c r="BH552" s="14"/>
      <c r="BI552" s="14"/>
      <c r="BJ552" s="14"/>
      <c r="BK552" s="14"/>
      <c r="BL552" s="14"/>
      <c r="BM552" s="14"/>
    </row>
    <row r="553" spans="29:65" x14ac:dyDescent="0.25">
      <c r="AC553" s="14"/>
      <c r="AD553" s="14"/>
      <c r="BC553" s="14"/>
      <c r="BD553" s="14"/>
      <c r="BE553" s="14"/>
      <c r="BF553" s="14"/>
      <c r="BG553" s="14"/>
      <c r="BH553" s="14"/>
      <c r="BI553" s="14"/>
      <c r="BJ553" s="14"/>
      <c r="BK553" s="14"/>
      <c r="BL553" s="14"/>
      <c r="BM553" s="14"/>
    </row>
    <row r="554" spans="29:65" x14ac:dyDescent="0.25">
      <c r="AC554" s="14"/>
      <c r="AD554" s="14"/>
      <c r="BC554" s="14"/>
      <c r="BD554" s="14"/>
      <c r="BE554" s="14"/>
      <c r="BF554" s="14"/>
      <c r="BG554" s="14"/>
      <c r="BH554" s="14"/>
      <c r="BI554" s="14"/>
      <c r="BJ554" s="14"/>
      <c r="BK554" s="14"/>
      <c r="BL554" s="14"/>
      <c r="BM554" s="14"/>
    </row>
    <row r="555" spans="29:65" x14ac:dyDescent="0.25">
      <c r="AC555" s="14"/>
      <c r="AD555" s="14"/>
      <c r="BC555" s="14"/>
      <c r="BD555" s="14"/>
      <c r="BE555" s="14"/>
      <c r="BF555" s="14"/>
      <c r="BG555" s="14"/>
      <c r="BH555" s="14"/>
      <c r="BI555" s="14"/>
      <c r="BJ555" s="14"/>
      <c r="BK555" s="14"/>
      <c r="BL555" s="14"/>
      <c r="BM555" s="14"/>
    </row>
    <row r="556" spans="29:65" x14ac:dyDescent="0.25">
      <c r="AC556" s="14"/>
      <c r="AD556" s="14"/>
      <c r="BC556" s="14"/>
      <c r="BD556" s="14"/>
      <c r="BE556" s="14"/>
      <c r="BF556" s="14"/>
      <c r="BG556" s="14"/>
      <c r="BH556" s="14"/>
      <c r="BI556" s="14"/>
      <c r="BJ556" s="14"/>
      <c r="BK556" s="14"/>
      <c r="BL556" s="14"/>
      <c r="BM556" s="14"/>
    </row>
    <row r="557" spans="29:65" x14ac:dyDescent="0.25">
      <c r="AC557" s="14"/>
      <c r="AD557" s="14"/>
      <c r="BC557" s="14"/>
      <c r="BD557" s="14"/>
      <c r="BE557" s="14"/>
      <c r="BF557" s="14"/>
      <c r="BG557" s="14"/>
      <c r="BH557" s="14"/>
      <c r="BI557" s="14"/>
      <c r="BJ557" s="14"/>
      <c r="BK557" s="14"/>
      <c r="BL557" s="14"/>
      <c r="BM557" s="14"/>
    </row>
    <row r="558" spans="29:65" x14ac:dyDescent="0.25">
      <c r="AC558" s="14"/>
      <c r="AD558" s="14"/>
      <c r="BC558" s="14"/>
      <c r="BD558" s="14"/>
      <c r="BE558" s="14"/>
      <c r="BF558" s="14"/>
      <c r="BG558" s="14"/>
      <c r="BH558" s="14"/>
      <c r="BI558" s="14"/>
      <c r="BJ558" s="14"/>
      <c r="BK558" s="14"/>
      <c r="BL558" s="14"/>
      <c r="BM558" s="14"/>
    </row>
    <row r="559" spans="29:65" x14ac:dyDescent="0.25">
      <c r="AC559" s="14"/>
      <c r="AD559" s="14"/>
      <c r="BC559" s="14"/>
      <c r="BD559" s="14"/>
      <c r="BE559" s="14"/>
      <c r="BF559" s="14"/>
      <c r="BG559" s="14"/>
      <c r="BH559" s="14"/>
      <c r="BI559" s="14"/>
      <c r="BJ559" s="14"/>
      <c r="BK559" s="14"/>
      <c r="BL559" s="14"/>
      <c r="BM559" s="14"/>
    </row>
    <row r="560" spans="29:65" x14ac:dyDescent="0.25">
      <c r="AC560" s="14"/>
      <c r="AD560" s="14"/>
      <c r="BC560" s="14"/>
      <c r="BD560" s="14"/>
      <c r="BE560" s="14"/>
      <c r="BF560" s="14"/>
      <c r="BG560" s="14"/>
      <c r="BH560" s="14"/>
      <c r="BI560" s="14"/>
      <c r="BJ560" s="14"/>
      <c r="BK560" s="14"/>
      <c r="BL560" s="14"/>
      <c r="BM560" s="14"/>
    </row>
    <row r="561" spans="29:65" x14ac:dyDescent="0.25">
      <c r="AC561" s="14"/>
      <c r="AD561" s="14"/>
      <c r="BC561" s="14"/>
      <c r="BD561" s="14"/>
      <c r="BE561" s="14"/>
      <c r="BF561" s="14"/>
      <c r="BG561" s="14"/>
      <c r="BH561" s="14"/>
      <c r="BI561" s="14"/>
      <c r="BJ561" s="14"/>
      <c r="BK561" s="14"/>
      <c r="BL561" s="14"/>
      <c r="BM561" s="14"/>
    </row>
    <row r="562" spans="29:65" x14ac:dyDescent="0.25">
      <c r="AC562" s="14"/>
      <c r="AD562" s="14"/>
      <c r="BC562" s="14"/>
      <c r="BD562" s="14"/>
      <c r="BE562" s="14"/>
      <c r="BF562" s="14"/>
      <c r="BG562" s="14"/>
      <c r="BH562" s="14"/>
      <c r="BI562" s="14"/>
      <c r="BJ562" s="14"/>
      <c r="BK562" s="14"/>
      <c r="BL562" s="14"/>
      <c r="BM562" s="14"/>
    </row>
    <row r="563" spans="29:65" x14ac:dyDescent="0.25">
      <c r="AC563" s="14"/>
      <c r="AD563" s="14"/>
      <c r="BC563" s="14"/>
      <c r="BD563" s="14"/>
      <c r="BE563" s="14"/>
      <c r="BF563" s="14"/>
      <c r="BG563" s="14"/>
      <c r="BH563" s="14"/>
      <c r="BI563" s="14"/>
      <c r="BJ563" s="14"/>
      <c r="BK563" s="14"/>
      <c r="BL563" s="14"/>
      <c r="BM563" s="14"/>
    </row>
    <row r="564" spans="29:65" x14ac:dyDescent="0.25">
      <c r="AC564" s="14"/>
      <c r="AD564" s="14"/>
      <c r="BC564" s="14"/>
      <c r="BD564" s="14"/>
      <c r="BE564" s="14"/>
      <c r="BF564" s="14"/>
      <c r="BG564" s="14"/>
      <c r="BH564" s="14"/>
      <c r="BI564" s="14"/>
      <c r="BJ564" s="14"/>
      <c r="BK564" s="14"/>
      <c r="BL564" s="14"/>
      <c r="BM564" s="14"/>
    </row>
    <row r="565" spans="29:65" x14ac:dyDescent="0.25">
      <c r="AC565" s="14"/>
      <c r="AD565" s="14"/>
      <c r="BC565" s="14"/>
      <c r="BD565" s="14"/>
      <c r="BE565" s="14"/>
      <c r="BF565" s="14"/>
      <c r="BG565" s="14"/>
      <c r="BH565" s="14"/>
      <c r="BI565" s="14"/>
      <c r="BJ565" s="14"/>
      <c r="BK565" s="14"/>
      <c r="BL565" s="14"/>
      <c r="BM565" s="14"/>
    </row>
    <row r="566" spans="29:65" x14ac:dyDescent="0.25">
      <c r="AC566" s="14"/>
      <c r="AD566" s="14"/>
      <c r="BC566" s="14"/>
      <c r="BD566" s="14"/>
      <c r="BE566" s="14"/>
      <c r="BF566" s="14"/>
      <c r="BG566" s="14"/>
      <c r="BH566" s="14"/>
      <c r="BI566" s="14"/>
      <c r="BJ566" s="14"/>
      <c r="BK566" s="14"/>
      <c r="BL566" s="14"/>
      <c r="BM566" s="14"/>
    </row>
    <row r="567" spans="29:65" x14ac:dyDescent="0.25">
      <c r="AC567" s="14"/>
      <c r="AD567" s="14"/>
      <c r="BC567" s="14"/>
      <c r="BD567" s="14"/>
      <c r="BE567" s="14"/>
      <c r="BF567" s="14"/>
      <c r="BG567" s="14"/>
      <c r="BH567" s="14"/>
      <c r="BI567" s="14"/>
      <c r="BJ567" s="14"/>
      <c r="BK567" s="14"/>
      <c r="BL567" s="14"/>
      <c r="BM567" s="14"/>
    </row>
    <row r="568" spans="29:65" x14ac:dyDescent="0.25">
      <c r="AC568" s="14"/>
      <c r="AD568" s="14"/>
      <c r="BC568" s="14"/>
      <c r="BD568" s="14"/>
      <c r="BE568" s="14"/>
      <c r="BF568" s="14"/>
      <c r="BG568" s="14"/>
      <c r="BH568" s="14"/>
      <c r="BI568" s="14"/>
      <c r="BJ568" s="14"/>
      <c r="BK568" s="14"/>
      <c r="BL568" s="14"/>
      <c r="BM568" s="14"/>
    </row>
    <row r="569" spans="29:65" x14ac:dyDescent="0.25">
      <c r="AC569" s="14"/>
      <c r="AD569" s="14"/>
      <c r="BC569" s="14"/>
      <c r="BD569" s="14"/>
      <c r="BE569" s="14"/>
      <c r="BF569" s="14"/>
      <c r="BG569" s="14"/>
      <c r="BH569" s="14"/>
      <c r="BI569" s="14"/>
      <c r="BJ569" s="14"/>
      <c r="BK569" s="14"/>
      <c r="BL569" s="14"/>
      <c r="BM569" s="14"/>
    </row>
    <row r="570" spans="29:65" x14ac:dyDescent="0.25">
      <c r="AC570" s="14"/>
      <c r="AD570" s="14"/>
      <c r="BC570" s="14"/>
      <c r="BD570" s="14"/>
      <c r="BE570" s="14"/>
      <c r="BF570" s="14"/>
      <c r="BG570" s="14"/>
      <c r="BH570" s="14"/>
      <c r="BI570" s="14"/>
      <c r="BJ570" s="14"/>
      <c r="BK570" s="14"/>
      <c r="BL570" s="14"/>
      <c r="BM570" s="14"/>
    </row>
    <row r="571" spans="29:65" x14ac:dyDescent="0.25">
      <c r="AC571" s="14"/>
      <c r="AD571" s="14"/>
      <c r="BC571" s="14"/>
      <c r="BD571" s="14"/>
      <c r="BE571" s="14"/>
      <c r="BF571" s="14"/>
      <c r="BG571" s="14"/>
      <c r="BH571" s="14"/>
      <c r="BI571" s="14"/>
      <c r="BJ571" s="14"/>
      <c r="BK571" s="14"/>
      <c r="BL571" s="14"/>
      <c r="BM571" s="14"/>
    </row>
    <row r="572" spans="29:65" x14ac:dyDescent="0.25">
      <c r="AC572" s="14"/>
      <c r="AD572" s="14"/>
      <c r="BC572" s="14"/>
      <c r="BD572" s="14"/>
      <c r="BE572" s="14"/>
      <c r="BF572" s="14"/>
      <c r="BG572" s="14"/>
      <c r="BH572" s="14"/>
      <c r="BI572" s="14"/>
      <c r="BJ572" s="14"/>
      <c r="BK572" s="14"/>
      <c r="BL572" s="14"/>
      <c r="BM572" s="14"/>
    </row>
    <row r="573" spans="29:65" x14ac:dyDescent="0.25">
      <c r="AC573" s="14"/>
      <c r="AD573" s="14"/>
      <c r="BC573" s="14"/>
      <c r="BD573" s="14"/>
      <c r="BE573" s="14"/>
      <c r="BF573" s="14"/>
      <c r="BG573" s="14"/>
      <c r="BH573" s="14"/>
      <c r="BI573" s="14"/>
      <c r="BJ573" s="14"/>
      <c r="BK573" s="14"/>
      <c r="BL573" s="14"/>
      <c r="BM573" s="14"/>
    </row>
    <row r="574" spans="29:65" x14ac:dyDescent="0.25">
      <c r="AC574" s="14"/>
      <c r="AD574" s="14"/>
      <c r="BC574" s="14"/>
      <c r="BD574" s="14"/>
      <c r="BE574" s="14"/>
      <c r="BF574" s="14"/>
      <c r="BG574" s="14"/>
      <c r="BH574" s="14"/>
      <c r="BI574" s="14"/>
      <c r="BJ574" s="14"/>
      <c r="BK574" s="14"/>
      <c r="BL574" s="14"/>
      <c r="BM574" s="14"/>
    </row>
    <row r="575" spans="29:65" x14ac:dyDescent="0.25">
      <c r="AC575" s="14"/>
      <c r="AD575" s="14"/>
      <c r="BC575" s="14"/>
      <c r="BD575" s="14"/>
      <c r="BE575" s="14"/>
      <c r="BF575" s="14"/>
      <c r="BG575" s="14"/>
      <c r="BH575" s="14"/>
      <c r="BI575" s="14"/>
      <c r="BJ575" s="14"/>
      <c r="BK575" s="14"/>
      <c r="BL575" s="14"/>
      <c r="BM575" s="14"/>
    </row>
    <row r="576" spans="29:65" x14ac:dyDescent="0.25">
      <c r="AC576" s="14"/>
      <c r="AD576" s="14"/>
      <c r="BC576" s="14"/>
      <c r="BD576" s="14"/>
      <c r="BE576" s="14"/>
      <c r="BF576" s="14"/>
      <c r="BG576" s="14"/>
      <c r="BH576" s="14"/>
      <c r="BI576" s="14"/>
      <c r="BJ576" s="14"/>
      <c r="BK576" s="14"/>
      <c r="BL576" s="14"/>
      <c r="BM576" s="14"/>
    </row>
    <row r="577" spans="29:65" x14ac:dyDescent="0.25">
      <c r="AC577" s="14"/>
      <c r="AD577" s="14"/>
      <c r="BC577" s="14"/>
      <c r="BD577" s="14"/>
      <c r="BE577" s="14"/>
      <c r="BF577" s="14"/>
      <c r="BG577" s="14"/>
      <c r="BH577" s="14"/>
      <c r="BI577" s="14"/>
      <c r="BJ577" s="14"/>
      <c r="BK577" s="14"/>
      <c r="BL577" s="14"/>
      <c r="BM577" s="14"/>
    </row>
    <row r="578" spans="29:65" x14ac:dyDescent="0.25">
      <c r="AC578" s="14"/>
      <c r="AD578" s="14"/>
      <c r="BC578" s="14"/>
      <c r="BD578" s="14"/>
      <c r="BE578" s="14"/>
      <c r="BF578" s="14"/>
      <c r="BG578" s="14"/>
      <c r="BH578" s="14"/>
      <c r="BI578" s="14"/>
      <c r="BJ578" s="14"/>
      <c r="BK578" s="14"/>
      <c r="BL578" s="14"/>
      <c r="BM578" s="14"/>
    </row>
    <row r="579" spans="29:65" x14ac:dyDescent="0.25">
      <c r="AC579" s="14"/>
      <c r="AD579" s="14"/>
      <c r="BC579" s="14"/>
      <c r="BD579" s="14"/>
      <c r="BE579" s="14"/>
      <c r="BF579" s="14"/>
      <c r="BG579" s="14"/>
      <c r="BH579" s="14"/>
      <c r="BI579" s="14"/>
      <c r="BJ579" s="14"/>
      <c r="BK579" s="14"/>
      <c r="BL579" s="14"/>
      <c r="BM579" s="14"/>
    </row>
    <row r="580" spans="29:65" x14ac:dyDescent="0.25">
      <c r="AC580" s="14"/>
      <c r="AD580" s="14"/>
      <c r="BC580" s="14"/>
      <c r="BD580" s="14"/>
      <c r="BE580" s="14"/>
      <c r="BF580" s="14"/>
      <c r="BG580" s="14"/>
      <c r="BH580" s="14"/>
      <c r="BI580" s="14"/>
      <c r="BJ580" s="14"/>
      <c r="BK580" s="14"/>
      <c r="BL580" s="14"/>
      <c r="BM580" s="14"/>
    </row>
    <row r="581" spans="29:65" x14ac:dyDescent="0.25">
      <c r="AC581" s="14"/>
      <c r="AD581" s="14"/>
      <c r="BC581" s="14"/>
      <c r="BD581" s="14"/>
      <c r="BE581" s="14"/>
      <c r="BF581" s="14"/>
      <c r="BG581" s="14"/>
      <c r="BH581" s="14"/>
      <c r="BI581" s="14"/>
      <c r="BJ581" s="14"/>
      <c r="BK581" s="14"/>
      <c r="BL581" s="14"/>
      <c r="BM581" s="14"/>
    </row>
    <row r="582" spans="29:65" x14ac:dyDescent="0.25">
      <c r="AC582" s="14"/>
      <c r="AD582" s="14"/>
      <c r="BC582" s="14"/>
      <c r="BD582" s="14"/>
      <c r="BE582" s="14"/>
      <c r="BF582" s="14"/>
      <c r="BG582" s="14"/>
      <c r="BH582" s="14"/>
      <c r="BI582" s="14"/>
      <c r="BJ582" s="14"/>
      <c r="BK582" s="14"/>
      <c r="BL582" s="14"/>
      <c r="BM582" s="14"/>
    </row>
    <row r="583" spans="29:65" x14ac:dyDescent="0.25">
      <c r="AC583" s="14"/>
      <c r="AD583" s="14"/>
      <c r="BC583" s="14"/>
      <c r="BD583" s="14"/>
      <c r="BE583" s="14"/>
      <c r="BF583" s="14"/>
      <c r="BG583" s="14"/>
      <c r="BH583" s="14"/>
      <c r="BI583" s="14"/>
      <c r="BJ583" s="14"/>
      <c r="BK583" s="14"/>
      <c r="BL583" s="14"/>
      <c r="BM583" s="14"/>
    </row>
    <row r="584" spans="29:65" x14ac:dyDescent="0.25">
      <c r="AC584" s="14"/>
      <c r="AD584" s="14"/>
      <c r="BC584" s="14"/>
      <c r="BD584" s="14"/>
      <c r="BE584" s="14"/>
      <c r="BF584" s="14"/>
      <c r="BG584" s="14"/>
      <c r="BH584" s="14"/>
      <c r="BI584" s="14"/>
      <c r="BJ584" s="14"/>
      <c r="BK584" s="14"/>
      <c r="BL584" s="14"/>
      <c r="BM584" s="14"/>
    </row>
    <row r="585" spans="29:65" x14ac:dyDescent="0.25">
      <c r="AC585" s="14"/>
      <c r="AD585" s="14"/>
      <c r="BC585" s="14"/>
      <c r="BD585" s="14"/>
      <c r="BE585" s="14"/>
      <c r="BF585" s="14"/>
      <c r="BG585" s="14"/>
      <c r="BH585" s="14"/>
      <c r="BI585" s="14"/>
      <c r="BJ585" s="14"/>
      <c r="BK585" s="14"/>
      <c r="BL585" s="14"/>
      <c r="BM585" s="14"/>
    </row>
    <row r="586" spans="29:65" x14ac:dyDescent="0.25">
      <c r="AC586" s="14"/>
      <c r="AD586" s="14"/>
      <c r="BC586" s="14"/>
      <c r="BD586" s="14"/>
      <c r="BE586" s="14"/>
      <c r="BF586" s="14"/>
      <c r="BG586" s="14"/>
      <c r="BH586" s="14"/>
      <c r="BI586" s="14"/>
      <c r="BJ586" s="14"/>
      <c r="BK586" s="14"/>
      <c r="BL586" s="14"/>
      <c r="BM586" s="14"/>
    </row>
    <row r="587" spans="29:65" x14ac:dyDescent="0.25">
      <c r="AC587" s="14"/>
      <c r="AD587" s="14"/>
      <c r="BC587" s="14"/>
      <c r="BD587" s="14"/>
      <c r="BE587" s="14"/>
      <c r="BF587" s="14"/>
      <c r="BG587" s="14"/>
      <c r="BH587" s="14"/>
      <c r="BI587" s="14"/>
      <c r="BJ587" s="14"/>
      <c r="BK587" s="14"/>
      <c r="BL587" s="14"/>
      <c r="BM587" s="14"/>
    </row>
    <row r="588" spans="29:65" x14ac:dyDescent="0.25">
      <c r="AC588" s="14"/>
      <c r="AD588" s="14"/>
      <c r="BC588" s="14"/>
      <c r="BD588" s="14"/>
      <c r="BE588" s="14"/>
      <c r="BF588" s="14"/>
      <c r="BG588" s="14"/>
      <c r="BH588" s="14"/>
      <c r="BI588" s="14"/>
      <c r="BJ588" s="14"/>
      <c r="BK588" s="14"/>
      <c r="BL588" s="14"/>
      <c r="BM588" s="14"/>
    </row>
    <row r="589" spans="29:65" x14ac:dyDescent="0.25">
      <c r="AC589" s="14"/>
      <c r="AD589" s="14"/>
      <c r="BC589" s="14"/>
      <c r="BD589" s="14"/>
      <c r="BE589" s="14"/>
      <c r="BF589" s="14"/>
      <c r="BG589" s="14"/>
      <c r="BH589" s="14"/>
      <c r="BI589" s="14"/>
      <c r="BJ589" s="14"/>
      <c r="BK589" s="14"/>
      <c r="BL589" s="14"/>
      <c r="BM589" s="14"/>
    </row>
    <row r="590" spans="29:65" x14ac:dyDescent="0.25">
      <c r="AC590" s="14"/>
      <c r="AD590" s="14"/>
      <c r="BC590" s="14"/>
      <c r="BD590" s="14"/>
      <c r="BE590" s="14"/>
      <c r="BF590" s="14"/>
      <c r="BG590" s="14"/>
      <c r="BH590" s="14"/>
      <c r="BI590" s="14"/>
      <c r="BJ590" s="14"/>
      <c r="BK590" s="14"/>
      <c r="BL590" s="14"/>
      <c r="BM590" s="14"/>
    </row>
    <row r="591" spans="29:65" x14ac:dyDescent="0.25">
      <c r="AC591" s="14"/>
      <c r="AD591" s="14"/>
      <c r="BC591" s="14"/>
      <c r="BD591" s="14"/>
      <c r="BE591" s="14"/>
      <c r="BF591" s="14"/>
      <c r="BG591" s="14"/>
      <c r="BH591" s="14"/>
      <c r="BI591" s="14"/>
      <c r="BJ591" s="14"/>
      <c r="BK591" s="14"/>
      <c r="BL591" s="14"/>
      <c r="BM591" s="14"/>
    </row>
    <row r="592" spans="29:65" x14ac:dyDescent="0.25">
      <c r="AC592" s="14"/>
      <c r="AD592" s="14"/>
      <c r="BC592" s="14"/>
      <c r="BD592" s="14"/>
      <c r="BE592" s="14"/>
      <c r="BF592" s="14"/>
      <c r="BG592" s="14"/>
      <c r="BH592" s="14"/>
      <c r="BI592" s="14"/>
      <c r="BJ592" s="14"/>
      <c r="BK592" s="14"/>
      <c r="BL592" s="14"/>
      <c r="BM592" s="14"/>
    </row>
    <row r="593" spans="29:65" x14ac:dyDescent="0.25">
      <c r="AC593" s="14"/>
      <c r="AD593" s="14"/>
      <c r="BC593" s="14"/>
      <c r="BD593" s="14"/>
      <c r="BE593" s="14"/>
      <c r="BF593" s="14"/>
      <c r="BG593" s="14"/>
      <c r="BH593" s="14"/>
      <c r="BI593" s="14"/>
      <c r="BJ593" s="14"/>
      <c r="BK593" s="14"/>
      <c r="BL593" s="14"/>
      <c r="BM593" s="14"/>
    </row>
    <row r="594" spans="29:65" x14ac:dyDescent="0.25">
      <c r="AC594" s="14"/>
      <c r="AD594" s="14"/>
      <c r="BC594" s="14"/>
      <c r="BD594" s="14"/>
      <c r="BE594" s="14"/>
      <c r="BF594" s="14"/>
      <c r="BG594" s="14"/>
      <c r="BH594" s="14"/>
      <c r="BI594" s="14"/>
      <c r="BJ594" s="14"/>
      <c r="BK594" s="14"/>
      <c r="BL594" s="14"/>
      <c r="BM594" s="14"/>
    </row>
    <row r="595" spans="29:65" x14ac:dyDescent="0.25">
      <c r="AC595" s="14"/>
      <c r="AD595" s="14"/>
      <c r="BC595" s="14"/>
      <c r="BD595" s="14"/>
      <c r="BE595" s="14"/>
      <c r="BF595" s="14"/>
      <c r="BG595" s="14"/>
      <c r="BH595" s="14"/>
      <c r="BI595" s="14"/>
      <c r="BJ595" s="14"/>
      <c r="BK595" s="14"/>
      <c r="BL595" s="14"/>
      <c r="BM595" s="14"/>
    </row>
    <row r="596" spans="29:65" x14ac:dyDescent="0.25">
      <c r="AC596" s="14"/>
      <c r="AD596" s="14"/>
      <c r="BC596" s="14"/>
      <c r="BD596" s="14"/>
      <c r="BE596" s="14"/>
      <c r="BF596" s="14"/>
      <c r="BG596" s="14"/>
      <c r="BH596" s="14"/>
      <c r="BI596" s="14"/>
      <c r="BJ596" s="14"/>
      <c r="BK596" s="14"/>
      <c r="BL596" s="14"/>
      <c r="BM596" s="14"/>
    </row>
    <row r="597" spans="29:65" x14ac:dyDescent="0.25">
      <c r="AC597" s="14"/>
      <c r="AD597" s="14"/>
      <c r="BC597" s="14"/>
      <c r="BD597" s="14"/>
      <c r="BE597" s="14"/>
      <c r="BF597" s="14"/>
      <c r="BG597" s="14"/>
      <c r="BH597" s="14"/>
      <c r="BI597" s="14"/>
      <c r="BJ597" s="14"/>
      <c r="BK597" s="14"/>
      <c r="BL597" s="14"/>
      <c r="BM597" s="14"/>
    </row>
    <row r="598" spans="29:65" x14ac:dyDescent="0.25">
      <c r="AC598" s="14"/>
      <c r="AD598" s="14"/>
      <c r="BC598" s="14"/>
      <c r="BD598" s="14"/>
      <c r="BE598" s="14"/>
      <c r="BF598" s="14"/>
      <c r="BG598" s="14"/>
      <c r="BH598" s="14"/>
      <c r="BI598" s="14"/>
      <c r="BJ598" s="14"/>
      <c r="BK598" s="14"/>
      <c r="BL598" s="14"/>
      <c r="BM598" s="14"/>
    </row>
    <row r="599" spans="29:65" x14ac:dyDescent="0.25">
      <c r="AC599" s="14"/>
      <c r="AD599" s="14"/>
      <c r="BC599" s="14"/>
      <c r="BD599" s="14"/>
      <c r="BE599" s="14"/>
      <c r="BF599" s="14"/>
      <c r="BG599" s="14"/>
      <c r="BH599" s="14"/>
      <c r="BI599" s="14"/>
      <c r="BJ599" s="14"/>
      <c r="BK599" s="14"/>
      <c r="BL599" s="14"/>
      <c r="BM599" s="14"/>
    </row>
    <row r="600" spans="29:65" x14ac:dyDescent="0.25">
      <c r="AC600" s="14"/>
      <c r="AD600" s="14"/>
      <c r="BC600" s="14"/>
      <c r="BD600" s="14"/>
      <c r="BE600" s="14"/>
      <c r="BF600" s="14"/>
      <c r="BG600" s="14"/>
      <c r="BH600" s="14"/>
      <c r="BI600" s="14"/>
      <c r="BJ600" s="14"/>
      <c r="BK600" s="14"/>
      <c r="BL600" s="14"/>
      <c r="BM600" s="14"/>
    </row>
    <row r="601" spans="29:65" x14ac:dyDescent="0.25">
      <c r="AC601" s="14"/>
      <c r="AD601" s="14"/>
      <c r="BC601" s="14"/>
      <c r="BD601" s="14"/>
      <c r="BE601" s="14"/>
      <c r="BF601" s="14"/>
      <c r="BG601" s="14"/>
      <c r="BH601" s="14"/>
      <c r="BI601" s="14"/>
      <c r="BJ601" s="14"/>
      <c r="BK601" s="14"/>
      <c r="BL601" s="14"/>
      <c r="BM601" s="14"/>
    </row>
    <row r="602" spans="29:65" x14ac:dyDescent="0.25">
      <c r="AC602" s="14"/>
      <c r="AD602" s="14"/>
      <c r="BC602" s="14"/>
      <c r="BD602" s="14"/>
      <c r="BE602" s="14"/>
      <c r="BF602" s="14"/>
      <c r="BG602" s="14"/>
      <c r="BH602" s="14"/>
      <c r="BI602" s="14"/>
      <c r="BJ602" s="14"/>
      <c r="BK602" s="14"/>
      <c r="BL602" s="14"/>
      <c r="BM602" s="14"/>
    </row>
    <row r="603" spans="29:65" x14ac:dyDescent="0.25">
      <c r="AC603" s="14"/>
      <c r="AD603" s="14"/>
      <c r="BC603" s="14"/>
      <c r="BD603" s="14"/>
      <c r="BE603" s="14"/>
      <c r="BF603" s="14"/>
      <c r="BG603" s="14"/>
      <c r="BH603" s="14"/>
      <c r="BI603" s="14"/>
      <c r="BJ603" s="14"/>
      <c r="BK603" s="14"/>
      <c r="BL603" s="14"/>
      <c r="BM603" s="14"/>
    </row>
    <row r="604" spans="29:65" x14ac:dyDescent="0.25">
      <c r="AC604" s="14"/>
      <c r="AD604" s="14"/>
      <c r="BC604" s="14"/>
      <c r="BD604" s="14"/>
      <c r="BE604" s="14"/>
      <c r="BF604" s="14"/>
      <c r="BG604" s="14"/>
      <c r="BH604" s="14"/>
      <c r="BI604" s="14"/>
      <c r="BJ604" s="14"/>
      <c r="BK604" s="14"/>
      <c r="BL604" s="14"/>
      <c r="BM604" s="14"/>
    </row>
    <row r="605" spans="29:65" x14ac:dyDescent="0.25">
      <c r="AC605" s="14"/>
      <c r="AD605" s="14"/>
      <c r="BC605" s="14"/>
      <c r="BD605" s="14"/>
      <c r="BE605" s="14"/>
      <c r="BF605" s="14"/>
      <c r="BG605" s="14"/>
      <c r="BH605" s="14"/>
      <c r="BI605" s="14"/>
      <c r="BJ605" s="14"/>
      <c r="BK605" s="14"/>
      <c r="BL605" s="14"/>
      <c r="BM605" s="14"/>
    </row>
    <row r="606" spans="29:65" x14ac:dyDescent="0.25">
      <c r="AC606" s="14"/>
      <c r="AD606" s="14"/>
      <c r="BC606" s="14"/>
      <c r="BD606" s="14"/>
      <c r="BE606" s="14"/>
      <c r="BF606" s="14"/>
      <c r="BG606" s="14"/>
      <c r="BH606" s="14"/>
      <c r="BI606" s="14"/>
      <c r="BJ606" s="14"/>
      <c r="BK606" s="14"/>
      <c r="BL606" s="14"/>
      <c r="BM606" s="14"/>
    </row>
    <row r="607" spans="29:65" x14ac:dyDescent="0.25">
      <c r="AC607" s="14"/>
      <c r="AD607" s="14"/>
      <c r="BC607" s="14"/>
      <c r="BD607" s="14"/>
      <c r="BE607" s="14"/>
      <c r="BF607" s="14"/>
      <c r="BG607" s="14"/>
      <c r="BH607" s="14"/>
      <c r="BI607" s="14"/>
      <c r="BJ607" s="14"/>
      <c r="BK607" s="14"/>
      <c r="BL607" s="14"/>
      <c r="BM607" s="14"/>
    </row>
    <row r="608" spans="29:65" x14ac:dyDescent="0.25">
      <c r="AC608" s="14"/>
      <c r="AD608" s="14"/>
      <c r="BC608" s="14"/>
      <c r="BD608" s="14"/>
      <c r="BE608" s="14"/>
      <c r="BF608" s="14"/>
      <c r="BG608" s="14"/>
      <c r="BH608" s="14"/>
      <c r="BI608" s="14"/>
      <c r="BJ608" s="14"/>
      <c r="BK608" s="14"/>
      <c r="BL608" s="14"/>
      <c r="BM608" s="14"/>
    </row>
    <row r="609" spans="29:65" x14ac:dyDescent="0.25">
      <c r="AC609" s="14"/>
      <c r="AD609" s="14"/>
      <c r="BC609" s="14"/>
      <c r="BD609" s="14"/>
      <c r="BE609" s="14"/>
      <c r="BF609" s="14"/>
      <c r="BG609" s="14"/>
      <c r="BH609" s="14"/>
      <c r="BI609" s="14"/>
      <c r="BJ609" s="14"/>
      <c r="BK609" s="14"/>
      <c r="BL609" s="14"/>
      <c r="BM609" s="14"/>
    </row>
    <row r="610" spans="29:65" x14ac:dyDescent="0.25">
      <c r="AC610" s="14"/>
      <c r="AD610" s="14"/>
      <c r="BC610" s="14"/>
      <c r="BD610" s="14"/>
      <c r="BE610" s="14"/>
      <c r="BF610" s="14"/>
      <c r="BG610" s="14"/>
      <c r="BH610" s="14"/>
      <c r="BI610" s="14"/>
      <c r="BJ610" s="14"/>
      <c r="BK610" s="14"/>
      <c r="BL610" s="14"/>
      <c r="BM610" s="14"/>
    </row>
    <row r="611" spans="29:65" x14ac:dyDescent="0.25">
      <c r="AC611" s="14"/>
      <c r="AD611" s="14"/>
      <c r="BC611" s="14"/>
      <c r="BD611" s="14"/>
      <c r="BE611" s="14"/>
      <c r="BF611" s="14"/>
      <c r="BG611" s="14"/>
      <c r="BH611" s="14"/>
      <c r="BI611" s="14"/>
      <c r="BJ611" s="14"/>
      <c r="BK611" s="14"/>
      <c r="BL611" s="14"/>
      <c r="BM611" s="14"/>
    </row>
    <row r="612" spans="29:65" x14ac:dyDescent="0.25">
      <c r="AC612" s="14"/>
      <c r="AD612" s="14"/>
      <c r="BC612" s="14"/>
      <c r="BD612" s="14"/>
      <c r="BE612" s="14"/>
      <c r="BF612" s="14"/>
      <c r="BG612" s="14"/>
      <c r="BH612" s="14"/>
      <c r="BI612" s="14"/>
      <c r="BJ612" s="14"/>
      <c r="BK612" s="14"/>
      <c r="BL612" s="14"/>
      <c r="BM612" s="14"/>
    </row>
    <row r="613" spans="29:65" x14ac:dyDescent="0.25">
      <c r="AC613" s="14"/>
      <c r="AD613" s="14"/>
      <c r="BC613" s="14"/>
      <c r="BD613" s="14"/>
      <c r="BE613" s="14"/>
      <c r="BF613" s="14"/>
      <c r="BG613" s="14"/>
      <c r="BH613" s="14"/>
      <c r="BI613" s="14"/>
      <c r="BJ613" s="14"/>
      <c r="BK613" s="14"/>
      <c r="BL613" s="14"/>
      <c r="BM613" s="14"/>
    </row>
    <row r="614" spans="29:65" x14ac:dyDescent="0.25">
      <c r="AC614" s="14"/>
      <c r="AD614" s="14"/>
      <c r="BC614" s="14"/>
      <c r="BD614" s="14"/>
      <c r="BE614" s="14"/>
      <c r="BF614" s="14"/>
      <c r="BG614" s="14"/>
      <c r="BH614" s="14"/>
      <c r="BI614" s="14"/>
      <c r="BJ614" s="14"/>
      <c r="BK614" s="14"/>
      <c r="BL614" s="14"/>
      <c r="BM614" s="14"/>
    </row>
    <row r="615" spans="29:65" x14ac:dyDescent="0.25">
      <c r="AC615" s="14"/>
      <c r="AD615" s="14"/>
      <c r="BC615" s="14"/>
      <c r="BD615" s="14"/>
      <c r="BE615" s="14"/>
      <c r="BF615" s="14"/>
      <c r="BG615" s="14"/>
      <c r="BH615" s="14"/>
      <c r="BI615" s="14"/>
      <c r="BJ615" s="14"/>
      <c r="BK615" s="14"/>
      <c r="BL615" s="14"/>
      <c r="BM615" s="14"/>
    </row>
    <row r="616" spans="29:65" x14ac:dyDescent="0.25">
      <c r="AC616" s="14"/>
      <c r="AD616" s="14"/>
      <c r="BC616" s="14"/>
      <c r="BD616" s="14"/>
      <c r="BE616" s="14"/>
      <c r="BF616" s="14"/>
      <c r="BG616" s="14"/>
      <c r="BH616" s="14"/>
      <c r="BI616" s="14"/>
      <c r="BJ616" s="14"/>
      <c r="BK616" s="14"/>
      <c r="BL616" s="14"/>
      <c r="BM616" s="14"/>
    </row>
    <row r="617" spans="29:65" x14ac:dyDescent="0.25">
      <c r="AC617" s="14"/>
      <c r="AD617" s="14"/>
      <c r="BC617" s="14"/>
      <c r="BD617" s="14"/>
      <c r="BE617" s="14"/>
      <c r="BF617" s="14"/>
      <c r="BG617" s="14"/>
      <c r="BH617" s="14"/>
      <c r="BI617" s="14"/>
      <c r="BJ617" s="14"/>
      <c r="BK617" s="14"/>
      <c r="BL617" s="14"/>
      <c r="BM617" s="14"/>
    </row>
    <row r="618" spans="29:65" x14ac:dyDescent="0.25">
      <c r="AC618" s="14"/>
      <c r="AD618" s="14"/>
      <c r="BC618" s="14"/>
      <c r="BD618" s="14"/>
      <c r="BE618" s="14"/>
      <c r="BF618" s="14"/>
      <c r="BG618" s="14"/>
      <c r="BH618" s="14"/>
      <c r="BI618" s="14"/>
      <c r="BJ618" s="14"/>
      <c r="BK618" s="14"/>
      <c r="BL618" s="14"/>
      <c r="BM618" s="14"/>
    </row>
    <row r="619" spans="29:65" x14ac:dyDescent="0.25">
      <c r="AC619" s="14"/>
      <c r="AD619" s="14"/>
      <c r="BC619" s="14"/>
      <c r="BD619" s="14"/>
      <c r="BE619" s="14"/>
      <c r="BF619" s="14"/>
      <c r="BG619" s="14"/>
      <c r="BH619" s="14"/>
      <c r="BI619" s="14"/>
      <c r="BJ619" s="14"/>
      <c r="BK619" s="14"/>
      <c r="BL619" s="14"/>
      <c r="BM619" s="14"/>
    </row>
    <row r="620" spans="29:65" x14ac:dyDescent="0.25">
      <c r="AC620" s="14"/>
      <c r="AD620" s="14"/>
      <c r="BC620" s="14"/>
      <c r="BD620" s="14"/>
      <c r="BE620" s="14"/>
      <c r="BF620" s="14"/>
      <c r="BG620" s="14"/>
      <c r="BH620" s="14"/>
      <c r="BI620" s="14"/>
      <c r="BJ620" s="14"/>
      <c r="BK620" s="14"/>
      <c r="BL620" s="14"/>
      <c r="BM620" s="14"/>
    </row>
    <row r="621" spans="29:65" x14ac:dyDescent="0.25">
      <c r="AC621" s="14"/>
      <c r="AD621" s="14"/>
      <c r="BC621" s="14"/>
      <c r="BD621" s="14"/>
      <c r="BE621" s="14"/>
      <c r="BF621" s="14"/>
      <c r="BG621" s="14"/>
      <c r="BH621" s="14"/>
      <c r="BI621" s="14"/>
      <c r="BJ621" s="14"/>
      <c r="BK621" s="14"/>
      <c r="BL621" s="14"/>
      <c r="BM621" s="14"/>
    </row>
    <row r="622" spans="29:65" x14ac:dyDescent="0.25">
      <c r="AC622" s="14"/>
      <c r="AD622" s="14"/>
      <c r="BC622" s="14"/>
      <c r="BD622" s="14"/>
      <c r="BE622" s="14"/>
      <c r="BF622" s="14"/>
      <c r="BG622" s="14"/>
      <c r="BH622" s="14"/>
      <c r="BI622" s="14"/>
      <c r="BJ622" s="14"/>
      <c r="BK622" s="14"/>
      <c r="BL622" s="14"/>
      <c r="BM622" s="14"/>
    </row>
    <row r="623" spans="29:65" x14ac:dyDescent="0.25">
      <c r="AC623" s="14"/>
      <c r="AD623" s="14"/>
      <c r="BC623" s="14"/>
      <c r="BD623" s="14"/>
      <c r="BE623" s="14"/>
      <c r="BF623" s="14"/>
      <c r="BG623" s="14"/>
      <c r="BH623" s="14"/>
      <c r="BI623" s="14"/>
      <c r="BJ623" s="14"/>
      <c r="BK623" s="14"/>
      <c r="BL623" s="14"/>
      <c r="BM623" s="14"/>
    </row>
    <row r="624" spans="29:65" x14ac:dyDescent="0.25">
      <c r="AC624" s="14"/>
      <c r="AD624" s="14"/>
      <c r="BC624" s="14"/>
      <c r="BD624" s="14"/>
      <c r="BE624" s="14"/>
      <c r="BF624" s="14"/>
      <c r="BG624" s="14"/>
      <c r="BH624" s="14"/>
      <c r="BI624" s="14"/>
      <c r="BJ624" s="14"/>
      <c r="BK624" s="14"/>
      <c r="BL624" s="14"/>
      <c r="BM624" s="14"/>
    </row>
    <row r="625" spans="29:65" x14ac:dyDescent="0.25">
      <c r="AC625" s="14"/>
      <c r="AD625" s="14"/>
      <c r="BC625" s="14"/>
      <c r="BD625" s="14"/>
      <c r="BE625" s="14"/>
      <c r="BF625" s="14"/>
      <c r="BG625" s="14"/>
      <c r="BH625" s="14"/>
      <c r="BI625" s="14"/>
      <c r="BJ625" s="14"/>
      <c r="BK625" s="14"/>
      <c r="BL625" s="14"/>
      <c r="BM625" s="14"/>
    </row>
    <row r="626" spans="29:65" x14ac:dyDescent="0.25">
      <c r="AC626" s="14"/>
      <c r="AD626" s="14"/>
      <c r="BC626" s="14"/>
      <c r="BD626" s="14"/>
      <c r="BE626" s="14"/>
      <c r="BF626" s="14"/>
      <c r="BG626" s="14"/>
      <c r="BH626" s="14"/>
      <c r="BI626" s="14"/>
      <c r="BJ626" s="14"/>
      <c r="BK626" s="14"/>
      <c r="BL626" s="14"/>
      <c r="BM626" s="14"/>
    </row>
    <row r="627" spans="29:65" x14ac:dyDescent="0.25">
      <c r="AC627" s="14"/>
      <c r="AD627" s="14"/>
      <c r="BC627" s="14"/>
      <c r="BD627" s="14"/>
      <c r="BE627" s="14"/>
      <c r="BF627" s="14"/>
      <c r="BG627" s="14"/>
      <c r="BH627" s="14"/>
      <c r="BI627" s="14"/>
      <c r="BJ627" s="14"/>
      <c r="BK627" s="14"/>
      <c r="BL627" s="14"/>
      <c r="BM627" s="14"/>
    </row>
    <row r="628" spans="29:65" x14ac:dyDescent="0.25">
      <c r="AC628" s="14"/>
      <c r="AD628" s="14"/>
      <c r="BC628" s="14"/>
      <c r="BD628" s="14"/>
      <c r="BE628" s="14"/>
      <c r="BF628" s="14"/>
      <c r="BG628" s="14"/>
      <c r="BH628" s="14"/>
      <c r="BI628" s="14"/>
      <c r="BJ628" s="14"/>
      <c r="BK628" s="14"/>
      <c r="BL628" s="14"/>
      <c r="BM628" s="14"/>
    </row>
    <row r="629" spans="29:65" x14ac:dyDescent="0.25">
      <c r="AC629" s="14"/>
      <c r="AD629" s="14"/>
      <c r="BC629" s="14"/>
      <c r="BD629" s="14"/>
      <c r="BE629" s="14"/>
      <c r="BF629" s="14"/>
      <c r="BG629" s="14"/>
      <c r="BH629" s="14"/>
      <c r="BI629" s="14"/>
      <c r="BJ629" s="14"/>
      <c r="BK629" s="14"/>
      <c r="BL629" s="14"/>
      <c r="BM629" s="14"/>
    </row>
    <row r="630" spans="29:65" x14ac:dyDescent="0.25">
      <c r="AC630" s="14"/>
      <c r="AD630" s="14"/>
      <c r="BC630" s="14"/>
      <c r="BD630" s="14"/>
      <c r="BE630" s="14"/>
      <c r="BF630" s="14"/>
      <c r="BG630" s="14"/>
      <c r="BH630" s="14"/>
      <c r="BI630" s="14"/>
      <c r="BJ630" s="14"/>
      <c r="BK630" s="14"/>
      <c r="BL630" s="14"/>
      <c r="BM630" s="14"/>
    </row>
    <row r="631" spans="29:65" x14ac:dyDescent="0.25">
      <c r="AC631" s="14"/>
      <c r="AD631" s="14"/>
      <c r="BC631" s="14"/>
      <c r="BD631" s="14"/>
      <c r="BE631" s="14"/>
      <c r="BF631" s="14"/>
      <c r="BG631" s="14"/>
      <c r="BH631" s="14"/>
      <c r="BI631" s="14"/>
      <c r="BJ631" s="14"/>
      <c r="BK631" s="14"/>
      <c r="BL631" s="14"/>
      <c r="BM631" s="14"/>
    </row>
    <row r="632" spans="29:65" x14ac:dyDescent="0.25">
      <c r="AC632" s="14"/>
      <c r="AD632" s="14"/>
      <c r="BC632" s="14"/>
      <c r="BD632" s="14"/>
      <c r="BE632" s="14"/>
      <c r="BF632" s="14"/>
      <c r="BG632" s="14"/>
      <c r="BH632" s="14"/>
      <c r="BI632" s="14"/>
      <c r="BJ632" s="14"/>
      <c r="BK632" s="14"/>
      <c r="BL632" s="14"/>
      <c r="BM632" s="14"/>
    </row>
    <row r="633" spans="29:65" x14ac:dyDescent="0.25">
      <c r="AC633" s="14"/>
      <c r="AD633" s="14"/>
      <c r="BC633" s="14"/>
      <c r="BD633" s="14"/>
      <c r="BE633" s="14"/>
      <c r="BF633" s="14"/>
      <c r="BG633" s="14"/>
      <c r="BH633" s="14"/>
      <c r="BI633" s="14"/>
      <c r="BJ633" s="14"/>
      <c r="BK633" s="14"/>
      <c r="BL633" s="14"/>
      <c r="BM633" s="14"/>
    </row>
    <row r="634" spans="29:65" x14ac:dyDescent="0.25">
      <c r="AC634" s="14"/>
      <c r="AD634" s="14"/>
      <c r="BC634" s="14"/>
      <c r="BD634" s="14"/>
      <c r="BE634" s="14"/>
      <c r="BF634" s="14"/>
      <c r="BG634" s="14"/>
      <c r="BH634" s="14"/>
      <c r="BI634" s="14"/>
      <c r="BJ634" s="14"/>
      <c r="BK634" s="14"/>
      <c r="BL634" s="14"/>
      <c r="BM634" s="14"/>
    </row>
    <row r="635" spans="29:65" x14ac:dyDescent="0.25">
      <c r="AC635" s="14"/>
      <c r="AD635" s="14"/>
      <c r="BC635" s="14"/>
      <c r="BD635" s="14"/>
      <c r="BE635" s="14"/>
      <c r="BF635" s="14"/>
      <c r="BG635" s="14"/>
      <c r="BH635" s="14"/>
      <c r="BI635" s="14"/>
      <c r="BJ635" s="14"/>
      <c r="BK635" s="14"/>
      <c r="BL635" s="14"/>
      <c r="BM635" s="14"/>
    </row>
    <row r="636" spans="29:65" x14ac:dyDescent="0.25">
      <c r="AC636" s="14"/>
      <c r="AD636" s="14"/>
      <c r="BC636" s="14"/>
      <c r="BD636" s="14"/>
      <c r="BE636" s="14"/>
      <c r="BF636" s="14"/>
      <c r="BG636" s="14"/>
      <c r="BH636" s="14"/>
      <c r="BI636" s="14"/>
      <c r="BJ636" s="14"/>
      <c r="BK636" s="14"/>
      <c r="BL636" s="14"/>
      <c r="BM636" s="14"/>
    </row>
    <row r="637" spans="29:65" x14ac:dyDescent="0.25">
      <c r="AC637" s="14"/>
      <c r="AD637" s="14"/>
      <c r="BC637" s="14"/>
      <c r="BD637" s="14"/>
      <c r="BE637" s="14"/>
      <c r="BF637" s="14"/>
      <c r="BG637" s="14"/>
      <c r="BH637" s="14"/>
      <c r="BI637" s="14"/>
      <c r="BJ637" s="14"/>
      <c r="BK637" s="14"/>
      <c r="BL637" s="14"/>
      <c r="BM637" s="14"/>
    </row>
    <row r="638" spans="29:65" x14ac:dyDescent="0.25">
      <c r="AC638" s="14"/>
      <c r="AD638" s="14"/>
      <c r="BC638" s="14"/>
      <c r="BD638" s="14"/>
      <c r="BE638" s="14"/>
      <c r="BF638" s="14"/>
      <c r="BG638" s="14"/>
      <c r="BH638" s="14"/>
      <c r="BI638" s="14"/>
      <c r="BJ638" s="14"/>
      <c r="BK638" s="14"/>
      <c r="BL638" s="14"/>
      <c r="BM638" s="14"/>
    </row>
    <row r="639" spans="29:65" x14ac:dyDescent="0.25">
      <c r="AC639" s="14"/>
      <c r="AD639" s="14"/>
      <c r="BC639" s="14"/>
      <c r="BD639" s="14"/>
      <c r="BE639" s="14"/>
      <c r="BF639" s="14"/>
      <c r="BG639" s="14"/>
      <c r="BH639" s="14"/>
      <c r="BI639" s="14"/>
      <c r="BJ639" s="14"/>
      <c r="BK639" s="14"/>
      <c r="BL639" s="14"/>
      <c r="BM639" s="14"/>
    </row>
    <row r="640" spans="29:65" x14ac:dyDescent="0.25">
      <c r="AC640" s="14"/>
      <c r="AD640" s="14"/>
      <c r="BC640" s="14"/>
      <c r="BD640" s="14"/>
      <c r="BE640" s="14"/>
      <c r="BF640" s="14"/>
      <c r="BG640" s="14"/>
      <c r="BH640" s="14"/>
      <c r="BI640" s="14"/>
      <c r="BJ640" s="14"/>
      <c r="BK640" s="14"/>
      <c r="BL640" s="14"/>
      <c r="BM640" s="14"/>
    </row>
    <row r="641" spans="29:65" x14ac:dyDescent="0.25">
      <c r="AC641" s="14"/>
      <c r="AD641" s="14"/>
      <c r="BC641" s="14"/>
      <c r="BD641" s="14"/>
      <c r="BE641" s="14"/>
      <c r="BF641" s="14"/>
      <c r="BG641" s="14"/>
      <c r="BH641" s="14"/>
      <c r="BI641" s="14"/>
      <c r="BJ641" s="14"/>
      <c r="BK641" s="14"/>
      <c r="BL641" s="14"/>
      <c r="BM641" s="14"/>
    </row>
    <row r="642" spans="29:65" x14ac:dyDescent="0.25">
      <c r="AC642" s="14"/>
      <c r="AD642" s="14"/>
      <c r="BC642" s="14"/>
      <c r="BD642" s="14"/>
      <c r="BE642" s="14"/>
      <c r="BF642" s="14"/>
      <c r="BG642" s="14"/>
      <c r="BH642" s="14"/>
      <c r="BI642" s="14"/>
      <c r="BJ642" s="14"/>
      <c r="BK642" s="14"/>
      <c r="BL642" s="14"/>
      <c r="BM642" s="14"/>
    </row>
    <row r="643" spans="29:65" x14ac:dyDescent="0.25">
      <c r="AC643" s="14"/>
      <c r="AD643" s="14"/>
      <c r="BC643" s="14"/>
      <c r="BD643" s="14"/>
      <c r="BE643" s="14"/>
      <c r="BF643" s="14"/>
      <c r="BG643" s="14"/>
      <c r="BH643" s="14"/>
      <c r="BI643" s="14"/>
      <c r="BJ643" s="14"/>
      <c r="BK643" s="14"/>
      <c r="BL643" s="14"/>
      <c r="BM643" s="14"/>
    </row>
    <row r="644" spans="29:65" x14ac:dyDescent="0.25">
      <c r="AC644" s="14"/>
      <c r="AD644" s="14"/>
      <c r="BC644" s="14"/>
      <c r="BD644" s="14"/>
      <c r="BE644" s="14"/>
      <c r="BF644" s="14"/>
      <c r="BG644" s="14"/>
      <c r="BH644" s="14"/>
      <c r="BI644" s="14"/>
      <c r="BJ644" s="14"/>
      <c r="BK644" s="14"/>
      <c r="BL644" s="14"/>
      <c r="BM644" s="14"/>
    </row>
    <row r="645" spans="29:65" x14ac:dyDescent="0.25">
      <c r="AC645" s="14"/>
      <c r="AD645" s="14"/>
      <c r="BC645" s="14"/>
      <c r="BD645" s="14"/>
      <c r="BE645" s="14"/>
      <c r="BF645" s="14"/>
      <c r="BG645" s="14"/>
      <c r="BH645" s="14"/>
      <c r="BI645" s="14"/>
      <c r="BJ645" s="14"/>
      <c r="BK645" s="14"/>
      <c r="BL645" s="14"/>
      <c r="BM645" s="14"/>
    </row>
    <row r="646" spans="29:65" x14ac:dyDescent="0.25">
      <c r="AC646" s="14"/>
      <c r="AD646" s="14"/>
      <c r="BC646" s="14"/>
      <c r="BD646" s="14"/>
      <c r="BE646" s="14"/>
      <c r="BF646" s="14"/>
      <c r="BG646" s="14"/>
      <c r="BH646" s="14"/>
      <c r="BI646" s="14"/>
      <c r="BJ646" s="14"/>
      <c r="BK646" s="14"/>
      <c r="BL646" s="14"/>
      <c r="BM646" s="14"/>
    </row>
    <row r="647" spans="29:65" x14ac:dyDescent="0.25">
      <c r="AC647" s="14"/>
      <c r="AD647" s="14"/>
      <c r="BC647" s="14"/>
      <c r="BD647" s="14"/>
      <c r="BE647" s="14"/>
      <c r="BF647" s="14"/>
      <c r="BG647" s="14"/>
      <c r="BH647" s="14"/>
      <c r="BI647" s="14"/>
      <c r="BJ647" s="14"/>
      <c r="BK647" s="14"/>
      <c r="BL647" s="14"/>
      <c r="BM647" s="14"/>
    </row>
    <row r="648" spans="29:65" x14ac:dyDescent="0.25">
      <c r="AC648" s="14"/>
      <c r="AD648" s="14"/>
      <c r="BC648" s="14"/>
      <c r="BD648" s="14"/>
      <c r="BE648" s="14"/>
      <c r="BF648" s="14"/>
      <c r="BG648" s="14"/>
      <c r="BH648" s="14"/>
      <c r="BI648" s="14"/>
      <c r="BJ648" s="14"/>
      <c r="BK648" s="14"/>
      <c r="BL648" s="14"/>
      <c r="BM648" s="14"/>
    </row>
    <row r="649" spans="29:65" x14ac:dyDescent="0.25">
      <c r="AC649" s="14"/>
      <c r="AD649" s="14"/>
      <c r="BC649" s="14"/>
      <c r="BD649" s="14"/>
      <c r="BE649" s="14"/>
      <c r="BF649" s="14"/>
      <c r="BG649" s="14"/>
      <c r="BH649" s="14"/>
      <c r="BI649" s="14"/>
      <c r="BJ649" s="14"/>
      <c r="BK649" s="14"/>
      <c r="BL649" s="14"/>
      <c r="BM649" s="14"/>
    </row>
    <row r="650" spans="29:65" x14ac:dyDescent="0.25">
      <c r="AC650" s="14"/>
      <c r="AD650" s="14"/>
      <c r="BC650" s="14"/>
      <c r="BD650" s="14"/>
      <c r="BE650" s="14"/>
      <c r="BF650" s="14"/>
      <c r="BG650" s="14"/>
      <c r="BH650" s="14"/>
      <c r="BI650" s="14"/>
      <c r="BJ650" s="14"/>
      <c r="BK650" s="14"/>
      <c r="BL650" s="14"/>
      <c r="BM650" s="14"/>
    </row>
    <row r="651" spans="29:65" x14ac:dyDescent="0.25">
      <c r="AC651" s="14"/>
      <c r="AD651" s="14"/>
      <c r="BC651" s="14"/>
      <c r="BD651" s="14"/>
      <c r="BE651" s="14"/>
      <c r="BF651" s="14"/>
      <c r="BG651" s="14"/>
      <c r="BH651" s="14"/>
      <c r="BI651" s="14"/>
      <c r="BJ651" s="14"/>
      <c r="BK651" s="14"/>
      <c r="BL651" s="14"/>
      <c r="BM651" s="14"/>
    </row>
    <row r="652" spans="29:65" x14ac:dyDescent="0.25">
      <c r="AC652" s="14"/>
      <c r="AD652" s="14"/>
      <c r="BC652" s="14"/>
      <c r="BD652" s="14"/>
      <c r="BE652" s="14"/>
      <c r="BF652" s="14"/>
      <c r="BG652" s="14"/>
      <c r="BH652" s="14"/>
      <c r="BI652" s="14"/>
      <c r="BJ652" s="14"/>
      <c r="BK652" s="14"/>
      <c r="BL652" s="14"/>
      <c r="BM652" s="14"/>
    </row>
    <row r="653" spans="29:65" x14ac:dyDescent="0.25">
      <c r="AC653" s="14"/>
      <c r="AD653" s="14"/>
      <c r="BC653" s="14"/>
      <c r="BD653" s="14"/>
      <c r="BE653" s="14"/>
      <c r="BF653" s="14"/>
      <c r="BG653" s="14"/>
      <c r="BH653" s="14"/>
      <c r="BI653" s="14"/>
      <c r="BJ653" s="14"/>
      <c r="BK653" s="14"/>
      <c r="BL653" s="14"/>
      <c r="BM653" s="14"/>
    </row>
    <row r="654" spans="29:65" x14ac:dyDescent="0.25">
      <c r="AC654" s="14"/>
      <c r="AD654" s="14"/>
      <c r="BC654" s="14"/>
      <c r="BD654" s="14"/>
      <c r="BE654" s="14"/>
      <c r="BF654" s="14"/>
      <c r="BG654" s="14"/>
      <c r="BH654" s="14"/>
      <c r="BI654" s="14"/>
      <c r="BJ654" s="14"/>
      <c r="BK654" s="14"/>
      <c r="BL654" s="14"/>
      <c r="BM654" s="14"/>
    </row>
    <row r="655" spans="29:65" x14ac:dyDescent="0.25">
      <c r="AC655" s="14"/>
      <c r="AD655" s="14"/>
      <c r="BC655" s="14"/>
      <c r="BD655" s="14"/>
      <c r="BE655" s="14"/>
      <c r="BF655" s="14"/>
      <c r="BG655" s="14"/>
      <c r="BH655" s="14"/>
      <c r="BI655" s="14"/>
      <c r="BJ655" s="14"/>
      <c r="BK655" s="14"/>
      <c r="BL655" s="14"/>
      <c r="BM655" s="14"/>
    </row>
    <row r="656" spans="29:65" x14ac:dyDescent="0.25">
      <c r="AC656" s="14"/>
      <c r="AD656" s="14"/>
      <c r="BC656" s="14"/>
      <c r="BD656" s="14"/>
      <c r="BE656" s="14"/>
      <c r="BF656" s="14"/>
      <c r="BG656" s="14"/>
      <c r="BH656" s="14"/>
      <c r="BI656" s="14"/>
      <c r="BJ656" s="14"/>
      <c r="BK656" s="14"/>
      <c r="BL656" s="14"/>
      <c r="BM656" s="14"/>
    </row>
    <row r="657" spans="29:65" x14ac:dyDescent="0.25">
      <c r="AC657" s="14"/>
      <c r="AD657" s="14"/>
      <c r="BC657" s="14"/>
      <c r="BD657" s="14"/>
      <c r="BE657" s="14"/>
      <c r="BF657" s="14"/>
      <c r="BG657" s="14"/>
      <c r="BH657" s="14"/>
      <c r="BI657" s="14"/>
      <c r="BJ657" s="14"/>
      <c r="BK657" s="14"/>
      <c r="BL657" s="14"/>
      <c r="BM657" s="14"/>
    </row>
    <row r="658" spans="29:65" x14ac:dyDescent="0.25">
      <c r="AC658" s="14"/>
      <c r="AD658" s="14"/>
      <c r="BC658" s="14"/>
      <c r="BD658" s="14"/>
      <c r="BE658" s="14"/>
      <c r="BF658" s="14"/>
      <c r="BG658" s="14"/>
      <c r="BH658" s="14"/>
      <c r="BI658" s="14"/>
      <c r="BJ658" s="14"/>
      <c r="BK658" s="14"/>
      <c r="BL658" s="14"/>
      <c r="BM658" s="14"/>
    </row>
    <row r="659" spans="29:65" x14ac:dyDescent="0.25">
      <c r="AC659" s="14"/>
      <c r="AD659" s="14"/>
      <c r="BC659" s="14"/>
      <c r="BD659" s="14"/>
      <c r="BE659" s="14"/>
      <c r="BF659" s="14"/>
      <c r="BG659" s="14"/>
      <c r="BH659" s="14"/>
      <c r="BI659" s="14"/>
      <c r="BJ659" s="14"/>
      <c r="BK659" s="14"/>
      <c r="BL659" s="14"/>
      <c r="BM659" s="14"/>
    </row>
    <row r="660" spans="29:65" x14ac:dyDescent="0.25">
      <c r="AC660" s="14"/>
      <c r="AD660" s="14"/>
      <c r="BC660" s="14"/>
      <c r="BD660" s="14"/>
      <c r="BE660" s="14"/>
      <c r="BF660" s="14"/>
      <c r="BG660" s="14"/>
      <c r="BH660" s="14"/>
      <c r="BI660" s="14"/>
      <c r="BJ660" s="14"/>
      <c r="BK660" s="14"/>
      <c r="BL660" s="14"/>
      <c r="BM660" s="14"/>
    </row>
    <row r="661" spans="29:65" x14ac:dyDescent="0.25">
      <c r="AC661" s="14"/>
      <c r="AD661" s="14"/>
      <c r="BC661" s="14"/>
      <c r="BD661" s="14"/>
      <c r="BE661" s="14"/>
      <c r="BF661" s="14"/>
      <c r="BG661" s="14"/>
      <c r="BH661" s="14"/>
      <c r="BI661" s="14"/>
      <c r="BJ661" s="14"/>
      <c r="BK661" s="14"/>
      <c r="BL661" s="14"/>
      <c r="BM661" s="14"/>
    </row>
    <row r="662" spans="29:65" x14ac:dyDescent="0.25">
      <c r="AC662" s="14"/>
      <c r="AD662" s="14"/>
      <c r="BC662" s="14"/>
      <c r="BD662" s="14"/>
      <c r="BE662" s="14"/>
      <c r="BF662" s="14"/>
      <c r="BG662" s="14"/>
      <c r="BH662" s="14"/>
      <c r="BI662" s="14"/>
      <c r="BJ662" s="14"/>
      <c r="BK662" s="14"/>
      <c r="BL662" s="14"/>
      <c r="BM662" s="14"/>
    </row>
    <row r="663" spans="29:65" x14ac:dyDescent="0.25">
      <c r="AC663" s="14"/>
      <c r="AD663" s="14"/>
      <c r="BC663" s="14"/>
      <c r="BD663" s="14"/>
      <c r="BE663" s="14"/>
      <c r="BF663" s="14"/>
      <c r="BG663" s="14"/>
      <c r="BH663" s="14"/>
      <c r="BI663" s="14"/>
      <c r="BJ663" s="14"/>
      <c r="BK663" s="14"/>
      <c r="BL663" s="14"/>
      <c r="BM663" s="14"/>
    </row>
    <row r="664" spans="29:65" x14ac:dyDescent="0.25">
      <c r="AC664" s="14"/>
      <c r="AD664" s="14"/>
      <c r="BC664" s="14"/>
      <c r="BD664" s="14"/>
      <c r="BE664" s="14"/>
      <c r="BF664" s="14"/>
      <c r="BG664" s="14"/>
      <c r="BH664" s="14"/>
      <c r="BI664" s="14"/>
      <c r="BJ664" s="14"/>
      <c r="BK664" s="14"/>
      <c r="BL664" s="14"/>
      <c r="BM664" s="14"/>
    </row>
    <row r="665" spans="29:65" x14ac:dyDescent="0.25">
      <c r="AC665" s="14"/>
      <c r="AD665" s="14"/>
      <c r="BC665" s="14"/>
      <c r="BD665" s="14"/>
      <c r="BE665" s="14"/>
      <c r="BF665" s="14"/>
      <c r="BG665" s="14"/>
      <c r="BH665" s="14"/>
      <c r="BI665" s="14"/>
      <c r="BJ665" s="14"/>
      <c r="BK665" s="14"/>
      <c r="BL665" s="14"/>
      <c r="BM665" s="14"/>
    </row>
    <row r="666" spans="29:65" x14ac:dyDescent="0.25">
      <c r="AC666" s="14"/>
      <c r="AD666" s="14"/>
      <c r="BC666" s="14"/>
      <c r="BD666" s="14"/>
      <c r="BE666" s="14"/>
      <c r="BF666" s="14"/>
      <c r="BG666" s="14"/>
      <c r="BH666" s="14"/>
      <c r="BI666" s="14"/>
      <c r="BJ666" s="14"/>
      <c r="BK666" s="14"/>
      <c r="BL666" s="14"/>
      <c r="BM666" s="14"/>
    </row>
    <row r="667" spans="29:65" x14ac:dyDescent="0.25">
      <c r="AC667" s="14"/>
      <c r="AD667" s="14"/>
      <c r="BC667" s="14"/>
      <c r="BD667" s="14"/>
      <c r="BE667" s="14"/>
      <c r="BF667" s="14"/>
      <c r="BG667" s="14"/>
      <c r="BH667" s="14"/>
      <c r="BI667" s="14"/>
      <c r="BJ667" s="14"/>
      <c r="BK667" s="14"/>
      <c r="BL667" s="14"/>
      <c r="BM667" s="14"/>
    </row>
    <row r="668" spans="29:65" x14ac:dyDescent="0.25">
      <c r="AC668" s="14"/>
      <c r="AD668" s="14"/>
      <c r="BC668" s="14"/>
      <c r="BD668" s="14"/>
      <c r="BE668" s="14"/>
      <c r="BF668" s="14"/>
      <c r="BG668" s="14"/>
      <c r="BH668" s="14"/>
      <c r="BI668" s="14"/>
      <c r="BJ668" s="14"/>
      <c r="BK668" s="14"/>
      <c r="BL668" s="14"/>
      <c r="BM668" s="14"/>
    </row>
    <row r="669" spans="29:65" x14ac:dyDescent="0.25">
      <c r="AC669" s="14"/>
      <c r="AD669" s="14"/>
      <c r="BC669" s="14"/>
      <c r="BD669" s="14"/>
      <c r="BE669" s="14"/>
      <c r="BF669" s="14"/>
      <c r="BG669" s="14"/>
      <c r="BH669" s="14"/>
      <c r="BI669" s="14"/>
      <c r="BJ669" s="14"/>
      <c r="BK669" s="14"/>
      <c r="BL669" s="14"/>
      <c r="BM669" s="14"/>
    </row>
    <row r="670" spans="29:65" x14ac:dyDescent="0.25">
      <c r="AC670" s="14"/>
      <c r="AD670" s="14"/>
      <c r="BC670" s="14"/>
      <c r="BD670" s="14"/>
      <c r="BE670" s="14"/>
      <c r="BF670" s="14"/>
      <c r="BG670" s="14"/>
      <c r="BH670" s="14"/>
      <c r="BI670" s="14"/>
      <c r="BJ670" s="14"/>
      <c r="BK670" s="14"/>
      <c r="BL670" s="14"/>
      <c r="BM670" s="14"/>
    </row>
    <row r="671" spans="29:65" x14ac:dyDescent="0.25">
      <c r="AC671" s="14"/>
      <c r="AD671" s="14"/>
      <c r="BC671" s="14"/>
      <c r="BD671" s="14"/>
      <c r="BE671" s="14"/>
      <c r="BF671" s="14"/>
      <c r="BG671" s="14"/>
      <c r="BH671" s="14"/>
      <c r="BI671" s="14"/>
      <c r="BJ671" s="14"/>
      <c r="BK671" s="14"/>
      <c r="BL671" s="14"/>
      <c r="BM671" s="14"/>
    </row>
    <row r="672" spans="29:65" x14ac:dyDescent="0.25">
      <c r="AC672" s="14"/>
      <c r="AD672" s="14"/>
      <c r="BC672" s="14"/>
      <c r="BD672" s="14"/>
      <c r="BE672" s="14"/>
      <c r="BF672" s="14"/>
      <c r="BG672" s="14"/>
      <c r="BH672" s="14"/>
      <c r="BI672" s="14"/>
      <c r="BJ672" s="14"/>
      <c r="BK672" s="14"/>
      <c r="BL672" s="14"/>
      <c r="BM672" s="14"/>
    </row>
    <row r="673" spans="29:65" x14ac:dyDescent="0.25">
      <c r="AC673" s="14"/>
      <c r="AD673" s="14"/>
      <c r="BC673" s="14"/>
      <c r="BD673" s="14"/>
      <c r="BE673" s="14"/>
      <c r="BF673" s="14"/>
      <c r="BG673" s="14"/>
      <c r="BH673" s="14"/>
      <c r="BI673" s="14"/>
      <c r="BJ673" s="14"/>
      <c r="BK673" s="14"/>
      <c r="BL673" s="14"/>
      <c r="BM673" s="14"/>
    </row>
    <row r="674" spans="29:65" x14ac:dyDescent="0.25">
      <c r="AC674" s="14"/>
      <c r="AD674" s="14"/>
      <c r="BC674" s="14"/>
      <c r="BD674" s="14"/>
      <c r="BE674" s="14"/>
      <c r="BF674" s="14"/>
      <c r="BG674" s="14"/>
      <c r="BH674" s="14"/>
      <c r="BI674" s="14"/>
      <c r="BJ674" s="14"/>
      <c r="BK674" s="14"/>
      <c r="BL674" s="14"/>
      <c r="BM674" s="14"/>
    </row>
    <row r="675" spans="29:65" x14ac:dyDescent="0.25">
      <c r="AC675" s="14"/>
      <c r="AD675" s="14"/>
      <c r="BC675" s="14"/>
      <c r="BD675" s="14"/>
      <c r="BE675" s="14"/>
      <c r="BF675" s="14"/>
      <c r="BG675" s="14"/>
      <c r="BH675" s="14"/>
      <c r="BI675" s="14"/>
      <c r="BJ675" s="14"/>
      <c r="BK675" s="14"/>
      <c r="BL675" s="14"/>
      <c r="BM675" s="14"/>
    </row>
    <row r="676" spans="29:65" x14ac:dyDescent="0.25">
      <c r="AC676" s="14"/>
      <c r="AD676" s="14"/>
      <c r="BC676" s="14"/>
      <c r="BD676" s="14"/>
      <c r="BE676" s="14"/>
      <c r="BF676" s="14"/>
      <c r="BG676" s="14"/>
      <c r="BH676" s="14"/>
      <c r="BI676" s="14"/>
      <c r="BJ676" s="14"/>
      <c r="BK676" s="14"/>
      <c r="BL676" s="14"/>
      <c r="BM676" s="14"/>
    </row>
    <row r="677" spans="29:65" x14ac:dyDescent="0.25">
      <c r="AC677" s="14"/>
      <c r="AD677" s="14"/>
      <c r="BC677" s="14"/>
      <c r="BD677" s="14"/>
      <c r="BE677" s="14"/>
      <c r="BF677" s="14"/>
      <c r="BG677" s="14"/>
      <c r="BH677" s="14"/>
      <c r="BI677" s="14"/>
      <c r="BJ677" s="14"/>
      <c r="BK677" s="14"/>
      <c r="BL677" s="14"/>
      <c r="BM677" s="14"/>
    </row>
    <row r="678" spans="29:65" x14ac:dyDescent="0.25">
      <c r="AC678" s="14"/>
      <c r="AD678" s="14"/>
      <c r="BC678" s="14"/>
      <c r="BD678" s="14"/>
      <c r="BE678" s="14"/>
      <c r="BF678" s="14"/>
      <c r="BG678" s="14"/>
      <c r="BH678" s="14"/>
      <c r="BI678" s="14"/>
      <c r="BJ678" s="14"/>
      <c r="BK678" s="14"/>
      <c r="BL678" s="14"/>
      <c r="BM678" s="14"/>
    </row>
    <row r="679" spans="29:65" x14ac:dyDescent="0.25">
      <c r="AC679" s="14"/>
      <c r="AD679" s="14"/>
      <c r="BC679" s="14"/>
      <c r="BD679" s="14"/>
      <c r="BE679" s="14"/>
      <c r="BF679" s="14"/>
      <c r="BG679" s="14"/>
      <c r="BH679" s="14"/>
      <c r="BI679" s="14"/>
      <c r="BJ679" s="14"/>
      <c r="BK679" s="14"/>
      <c r="BL679" s="14"/>
      <c r="BM679" s="14"/>
    </row>
    <row r="680" spans="29:65" x14ac:dyDescent="0.25">
      <c r="AC680" s="14"/>
      <c r="AD680" s="14"/>
      <c r="BC680" s="14"/>
      <c r="BD680" s="14"/>
      <c r="BE680" s="14"/>
      <c r="BF680" s="14"/>
      <c r="BG680" s="14"/>
      <c r="BH680" s="14"/>
      <c r="BI680" s="14"/>
      <c r="BJ680" s="14"/>
      <c r="BK680" s="14"/>
      <c r="BL680" s="14"/>
      <c r="BM680" s="14"/>
    </row>
    <row r="681" spans="29:65" x14ac:dyDescent="0.25">
      <c r="AC681" s="14"/>
      <c r="AD681" s="14"/>
      <c r="BC681" s="14"/>
      <c r="BD681" s="14"/>
      <c r="BE681" s="14"/>
      <c r="BF681" s="14"/>
      <c r="BG681" s="14"/>
      <c r="BH681" s="14"/>
      <c r="BI681" s="14"/>
      <c r="BJ681" s="14"/>
      <c r="BK681" s="14"/>
      <c r="BL681" s="14"/>
      <c r="BM681" s="14"/>
    </row>
    <row r="682" spans="29:65" x14ac:dyDescent="0.25">
      <c r="AC682" s="14"/>
      <c r="AD682" s="14"/>
      <c r="BC682" s="14"/>
      <c r="BD682" s="14"/>
      <c r="BE682" s="14"/>
      <c r="BF682" s="14"/>
      <c r="BG682" s="14"/>
      <c r="BH682" s="14"/>
      <c r="BI682" s="14"/>
      <c r="BJ682" s="14"/>
      <c r="BK682" s="14"/>
      <c r="BL682" s="14"/>
      <c r="BM682" s="14"/>
    </row>
    <row r="683" spans="29:65" x14ac:dyDescent="0.25">
      <c r="AC683" s="14"/>
      <c r="AD683" s="14"/>
      <c r="BC683" s="14"/>
      <c r="BD683" s="14"/>
      <c r="BE683" s="14"/>
      <c r="BF683" s="14"/>
      <c r="BG683" s="14"/>
      <c r="BH683" s="14"/>
      <c r="BI683" s="14"/>
      <c r="BJ683" s="14"/>
      <c r="BK683" s="14"/>
      <c r="BL683" s="14"/>
      <c r="BM683" s="14"/>
    </row>
    <row r="684" spans="29:65" x14ac:dyDescent="0.25">
      <c r="AC684" s="14"/>
      <c r="AD684" s="14"/>
      <c r="BC684" s="14"/>
      <c r="BD684" s="14"/>
      <c r="BE684" s="14"/>
      <c r="BF684" s="14"/>
      <c r="BG684" s="14"/>
      <c r="BH684" s="14"/>
      <c r="BI684" s="14"/>
      <c r="BJ684" s="14"/>
      <c r="BK684" s="14"/>
      <c r="BL684" s="14"/>
      <c r="BM684" s="14"/>
    </row>
    <row r="685" spans="29:65" x14ac:dyDescent="0.25">
      <c r="AC685" s="14"/>
      <c r="AD685" s="14"/>
      <c r="BC685" s="14"/>
      <c r="BD685" s="14"/>
      <c r="BE685" s="14"/>
      <c r="BF685" s="14"/>
      <c r="BG685" s="14"/>
      <c r="BH685" s="14"/>
      <c r="BI685" s="14"/>
      <c r="BJ685" s="14"/>
      <c r="BK685" s="14"/>
      <c r="BL685" s="14"/>
      <c r="BM685" s="14"/>
    </row>
    <row r="686" spans="29:65" x14ac:dyDescent="0.25">
      <c r="AC686" s="14"/>
      <c r="AD686" s="14"/>
      <c r="BC686" s="14"/>
      <c r="BD686" s="14"/>
      <c r="BE686" s="14"/>
      <c r="BF686" s="14"/>
      <c r="BG686" s="14"/>
      <c r="BH686" s="14"/>
      <c r="BI686" s="14"/>
      <c r="BJ686" s="14"/>
      <c r="BK686" s="14"/>
      <c r="BL686" s="14"/>
      <c r="BM686" s="14"/>
    </row>
    <row r="687" spans="29:65" x14ac:dyDescent="0.25">
      <c r="AC687" s="14"/>
      <c r="AD687" s="14"/>
      <c r="BC687" s="14"/>
      <c r="BD687" s="14"/>
      <c r="BE687" s="14"/>
      <c r="BF687" s="14"/>
      <c r="BG687" s="14"/>
      <c r="BH687" s="14"/>
      <c r="BI687" s="14"/>
      <c r="BJ687" s="14"/>
      <c r="BK687" s="14"/>
      <c r="BL687" s="14"/>
      <c r="BM687" s="14"/>
    </row>
    <row r="688" spans="29:65" x14ac:dyDescent="0.25">
      <c r="AC688" s="14"/>
      <c r="AD688" s="14"/>
      <c r="BC688" s="14"/>
      <c r="BD688" s="14"/>
      <c r="BE688" s="14"/>
      <c r="BF688" s="14"/>
      <c r="BG688" s="14"/>
      <c r="BH688" s="14"/>
      <c r="BI688" s="14"/>
      <c r="BJ688" s="14"/>
      <c r="BK688" s="14"/>
      <c r="BL688" s="14"/>
      <c r="BM688" s="14"/>
    </row>
    <row r="689" spans="29:65" x14ac:dyDescent="0.25">
      <c r="AC689" s="14"/>
      <c r="AD689" s="14"/>
      <c r="BC689" s="14"/>
      <c r="BD689" s="14"/>
      <c r="BE689" s="14"/>
      <c r="BF689" s="14"/>
      <c r="BG689" s="14"/>
      <c r="BH689" s="14"/>
      <c r="BI689" s="14"/>
      <c r="BJ689" s="14"/>
      <c r="BK689" s="14"/>
      <c r="BL689" s="14"/>
      <c r="BM689" s="14"/>
    </row>
    <row r="690" spans="29:65" x14ac:dyDescent="0.25">
      <c r="AC690" s="14"/>
      <c r="AD690" s="14"/>
      <c r="BC690" s="14"/>
      <c r="BD690" s="14"/>
      <c r="BE690" s="14"/>
      <c r="BF690" s="14"/>
      <c r="BG690" s="14"/>
      <c r="BH690" s="14"/>
      <c r="BI690" s="14"/>
      <c r="BJ690" s="14"/>
      <c r="BK690" s="14"/>
      <c r="BL690" s="14"/>
      <c r="BM690" s="14"/>
    </row>
    <row r="691" spans="29:65" x14ac:dyDescent="0.25">
      <c r="AC691" s="14"/>
      <c r="AD691" s="14"/>
      <c r="BC691" s="14"/>
      <c r="BD691" s="14"/>
      <c r="BE691" s="14"/>
      <c r="BF691" s="14"/>
      <c r="BG691" s="14"/>
      <c r="BH691" s="14"/>
      <c r="BI691" s="14"/>
      <c r="BJ691" s="14"/>
      <c r="BK691" s="14"/>
      <c r="BL691" s="14"/>
      <c r="BM691" s="14"/>
    </row>
    <row r="692" spans="29:65" x14ac:dyDescent="0.25">
      <c r="AC692" s="14"/>
      <c r="AD692" s="14"/>
      <c r="BC692" s="14"/>
      <c r="BD692" s="14"/>
      <c r="BE692" s="14"/>
      <c r="BF692" s="14"/>
      <c r="BG692" s="14"/>
      <c r="BH692" s="14"/>
      <c r="BI692" s="14"/>
      <c r="BJ692" s="14"/>
      <c r="BK692" s="14"/>
      <c r="BL692" s="14"/>
      <c r="BM692" s="14"/>
    </row>
    <row r="693" spans="29:65" x14ac:dyDescent="0.25">
      <c r="AC693" s="14"/>
      <c r="AD693" s="14"/>
      <c r="BC693" s="14"/>
      <c r="BD693" s="14"/>
      <c r="BE693" s="14"/>
      <c r="BF693" s="14"/>
      <c r="BG693" s="14"/>
      <c r="BH693" s="14"/>
      <c r="BI693" s="14"/>
      <c r="BJ693" s="14"/>
      <c r="BK693" s="14"/>
      <c r="BL693" s="14"/>
      <c r="BM693" s="14"/>
    </row>
    <row r="694" spans="29:65" x14ac:dyDescent="0.25">
      <c r="AC694" s="14"/>
      <c r="AD694" s="14"/>
      <c r="BC694" s="14"/>
      <c r="BD694" s="14"/>
      <c r="BE694" s="14"/>
      <c r="BF694" s="14"/>
      <c r="BG694" s="14"/>
      <c r="BH694" s="14"/>
      <c r="BI694" s="14"/>
      <c r="BJ694" s="14"/>
      <c r="BK694" s="14"/>
      <c r="BL694" s="14"/>
      <c r="BM694" s="14"/>
    </row>
    <row r="695" spans="29:65" x14ac:dyDescent="0.25">
      <c r="AC695" s="14"/>
      <c r="AD695" s="14"/>
      <c r="BC695" s="14"/>
      <c r="BD695" s="14"/>
      <c r="BE695" s="14"/>
      <c r="BF695" s="14"/>
      <c r="BG695" s="14"/>
      <c r="BH695" s="14"/>
      <c r="BI695" s="14"/>
      <c r="BJ695" s="14"/>
      <c r="BK695" s="14"/>
      <c r="BL695" s="14"/>
      <c r="BM695" s="14"/>
    </row>
    <row r="696" spans="29:65" x14ac:dyDescent="0.25">
      <c r="AC696" s="14"/>
      <c r="AD696" s="14"/>
      <c r="BC696" s="14"/>
      <c r="BD696" s="14"/>
      <c r="BE696" s="14"/>
      <c r="BF696" s="14"/>
      <c r="BG696" s="14"/>
      <c r="BH696" s="14"/>
      <c r="BI696" s="14"/>
      <c r="BJ696" s="14"/>
      <c r="BK696" s="14"/>
      <c r="BL696" s="14"/>
      <c r="BM696" s="14"/>
    </row>
    <row r="697" spans="29:65" x14ac:dyDescent="0.25">
      <c r="AC697" s="14"/>
      <c r="AD697" s="14"/>
      <c r="BC697" s="14"/>
      <c r="BD697" s="14"/>
      <c r="BE697" s="14"/>
      <c r="BF697" s="14"/>
      <c r="BG697" s="14"/>
      <c r="BH697" s="14"/>
      <c r="BI697" s="14"/>
      <c r="BJ697" s="14"/>
      <c r="BK697" s="14"/>
      <c r="BL697" s="14"/>
      <c r="BM697" s="14"/>
    </row>
    <row r="698" spans="29:65" x14ac:dyDescent="0.25">
      <c r="AC698" s="14"/>
      <c r="AD698" s="14"/>
      <c r="BC698" s="14"/>
      <c r="BD698" s="14"/>
      <c r="BE698" s="14"/>
      <c r="BF698" s="14"/>
      <c r="BG698" s="14"/>
      <c r="BH698" s="14"/>
      <c r="BI698" s="14"/>
      <c r="BJ698" s="14"/>
      <c r="BK698" s="14"/>
      <c r="BL698" s="14"/>
      <c r="BM698" s="14"/>
    </row>
    <row r="699" spans="29:65" x14ac:dyDescent="0.25">
      <c r="AC699" s="14"/>
      <c r="AD699" s="14"/>
      <c r="BC699" s="14"/>
      <c r="BD699" s="14"/>
      <c r="BE699" s="14"/>
      <c r="BF699" s="14"/>
      <c r="BG699" s="14"/>
      <c r="BH699" s="14"/>
      <c r="BI699" s="14"/>
      <c r="BJ699" s="14"/>
      <c r="BK699" s="14"/>
      <c r="BL699" s="14"/>
      <c r="BM699" s="14"/>
    </row>
    <row r="700" spans="29:65" x14ac:dyDescent="0.25">
      <c r="AC700" s="14"/>
      <c r="AD700" s="14"/>
      <c r="BC700" s="14"/>
      <c r="BD700" s="14"/>
      <c r="BE700" s="14"/>
      <c r="BF700" s="14"/>
      <c r="BG700" s="14"/>
      <c r="BH700" s="14"/>
      <c r="BI700" s="14"/>
      <c r="BJ700" s="14"/>
      <c r="BK700" s="14"/>
      <c r="BL700" s="14"/>
      <c r="BM700" s="14"/>
    </row>
    <row r="701" spans="29:65" x14ac:dyDescent="0.25">
      <c r="AC701" s="14"/>
      <c r="AD701" s="14"/>
      <c r="BC701" s="14"/>
      <c r="BD701" s="14"/>
      <c r="BE701" s="14"/>
      <c r="BF701" s="14"/>
      <c r="BG701" s="14"/>
      <c r="BH701" s="14"/>
      <c r="BI701" s="14"/>
      <c r="BJ701" s="14"/>
      <c r="BK701" s="14"/>
      <c r="BL701" s="14"/>
      <c r="BM701" s="14"/>
    </row>
    <row r="702" spans="29:65" x14ac:dyDescent="0.25">
      <c r="AC702" s="14"/>
      <c r="AD702" s="14"/>
      <c r="BC702" s="14"/>
      <c r="BD702" s="14"/>
      <c r="BE702" s="14"/>
      <c r="BF702" s="14"/>
      <c r="BG702" s="14"/>
      <c r="BH702" s="14"/>
      <c r="BI702" s="14"/>
      <c r="BJ702" s="14"/>
      <c r="BK702" s="14"/>
      <c r="BL702" s="14"/>
      <c r="BM702" s="14"/>
    </row>
    <row r="703" spans="29:65" x14ac:dyDescent="0.25">
      <c r="AC703" s="14"/>
      <c r="AD703" s="14"/>
      <c r="BC703" s="14"/>
      <c r="BD703" s="14"/>
      <c r="BE703" s="14"/>
      <c r="BF703" s="14"/>
      <c r="BG703" s="14"/>
      <c r="BH703" s="14"/>
      <c r="BI703" s="14"/>
      <c r="BJ703" s="14"/>
      <c r="BK703" s="14"/>
      <c r="BL703" s="14"/>
      <c r="BM703" s="14"/>
    </row>
    <row r="704" spans="29:65" x14ac:dyDescent="0.25">
      <c r="AC704" s="14"/>
      <c r="AD704" s="14"/>
      <c r="BC704" s="14"/>
      <c r="BD704" s="14"/>
      <c r="BE704" s="14"/>
      <c r="BF704" s="14"/>
      <c r="BG704" s="14"/>
      <c r="BH704" s="14"/>
      <c r="BI704" s="14"/>
      <c r="BJ704" s="14"/>
      <c r="BK704" s="14"/>
      <c r="BL704" s="14"/>
      <c r="BM704" s="14"/>
    </row>
    <row r="705" spans="29:65" x14ac:dyDescent="0.25">
      <c r="AC705" s="14"/>
      <c r="AD705" s="14"/>
      <c r="BC705" s="14"/>
      <c r="BD705" s="14"/>
      <c r="BE705" s="14"/>
      <c r="BF705" s="14"/>
      <c r="BG705" s="14"/>
      <c r="BH705" s="14"/>
      <c r="BI705" s="14"/>
      <c r="BJ705" s="14"/>
      <c r="BK705" s="14"/>
      <c r="BL705" s="14"/>
      <c r="BM705" s="14"/>
    </row>
    <row r="706" spans="29:65" x14ac:dyDescent="0.25">
      <c r="AC706" s="14"/>
      <c r="AD706" s="14"/>
      <c r="BC706" s="14"/>
      <c r="BD706" s="14"/>
      <c r="BE706" s="14"/>
      <c r="BF706" s="14"/>
      <c r="BG706" s="14"/>
      <c r="BH706" s="14"/>
      <c r="BI706" s="14"/>
      <c r="BJ706" s="14"/>
      <c r="BK706" s="14"/>
      <c r="BL706" s="14"/>
      <c r="BM706" s="14"/>
    </row>
    <row r="707" spans="29:65" x14ac:dyDescent="0.25">
      <c r="AC707" s="14"/>
      <c r="AD707" s="14"/>
      <c r="BC707" s="14"/>
      <c r="BD707" s="14"/>
      <c r="BE707" s="14"/>
      <c r="BF707" s="14"/>
      <c r="BG707" s="14"/>
      <c r="BH707" s="14"/>
      <c r="BI707" s="14"/>
      <c r="BJ707" s="14"/>
      <c r="BK707" s="14"/>
      <c r="BL707" s="14"/>
      <c r="BM707" s="14"/>
    </row>
    <row r="708" spans="29:65" x14ac:dyDescent="0.25">
      <c r="AC708" s="14"/>
      <c r="AD708" s="14"/>
      <c r="BC708" s="14"/>
      <c r="BD708" s="14"/>
      <c r="BE708" s="14"/>
      <c r="BF708" s="14"/>
      <c r="BG708" s="14"/>
      <c r="BH708" s="14"/>
      <c r="BI708" s="14"/>
      <c r="BJ708" s="14"/>
      <c r="BK708" s="14"/>
      <c r="BL708" s="14"/>
      <c r="BM708" s="14"/>
    </row>
    <row r="709" spans="29:65" x14ac:dyDescent="0.25">
      <c r="AC709" s="14"/>
      <c r="AD709" s="14"/>
      <c r="BC709" s="14"/>
      <c r="BD709" s="14"/>
      <c r="BE709" s="14"/>
      <c r="BF709" s="14"/>
      <c r="BG709" s="14"/>
      <c r="BH709" s="14"/>
      <c r="BI709" s="14"/>
      <c r="BJ709" s="14"/>
      <c r="BK709" s="14"/>
      <c r="BL709" s="14"/>
      <c r="BM709" s="14"/>
    </row>
    <row r="710" spans="29:65" x14ac:dyDescent="0.25">
      <c r="AC710" s="14"/>
      <c r="AD710" s="14"/>
      <c r="BC710" s="14"/>
      <c r="BD710" s="14"/>
      <c r="BE710" s="14"/>
      <c r="BF710" s="14"/>
      <c r="BG710" s="14"/>
      <c r="BH710" s="14"/>
      <c r="BI710" s="14"/>
      <c r="BJ710" s="14"/>
      <c r="BK710" s="14"/>
      <c r="BL710" s="14"/>
      <c r="BM710" s="14"/>
    </row>
    <row r="711" spans="29:65" x14ac:dyDescent="0.25">
      <c r="AC711" s="14"/>
      <c r="AD711" s="14"/>
      <c r="BC711" s="14"/>
      <c r="BD711" s="14"/>
      <c r="BE711" s="14"/>
      <c r="BF711" s="14"/>
      <c r="BG711" s="14"/>
      <c r="BH711" s="14"/>
      <c r="BI711" s="14"/>
      <c r="BJ711" s="14"/>
      <c r="BK711" s="14"/>
      <c r="BL711" s="14"/>
      <c r="BM711" s="14"/>
    </row>
    <row r="712" spans="29:65" x14ac:dyDescent="0.25">
      <c r="AC712" s="14"/>
      <c r="AD712" s="14"/>
      <c r="BC712" s="14"/>
      <c r="BD712" s="14"/>
      <c r="BE712" s="14"/>
      <c r="BF712" s="14"/>
      <c r="BG712" s="14"/>
      <c r="BH712" s="14"/>
      <c r="BI712" s="14"/>
      <c r="BJ712" s="14"/>
      <c r="BK712" s="14"/>
      <c r="BL712" s="14"/>
      <c r="BM712" s="14"/>
    </row>
    <row r="713" spans="29:65" x14ac:dyDescent="0.25">
      <c r="AC713" s="14"/>
      <c r="AD713" s="14"/>
      <c r="BC713" s="14"/>
      <c r="BD713" s="14"/>
      <c r="BE713" s="14"/>
      <c r="BF713" s="14"/>
      <c r="BG713" s="14"/>
      <c r="BH713" s="14"/>
      <c r="BI713" s="14"/>
      <c r="BJ713" s="14"/>
      <c r="BK713" s="14"/>
      <c r="BL713" s="14"/>
      <c r="BM713" s="14"/>
    </row>
    <row r="714" spans="29:65" x14ac:dyDescent="0.25">
      <c r="AC714" s="14"/>
      <c r="AD714" s="14"/>
      <c r="BC714" s="14"/>
      <c r="BD714" s="14"/>
      <c r="BE714" s="14"/>
      <c r="BF714" s="14"/>
      <c r="BG714" s="14"/>
      <c r="BH714" s="14"/>
      <c r="BI714" s="14"/>
      <c r="BJ714" s="14"/>
      <c r="BK714" s="14"/>
      <c r="BL714" s="14"/>
      <c r="BM714" s="14"/>
    </row>
    <row r="715" spans="29:65" x14ac:dyDescent="0.25">
      <c r="AC715" s="14"/>
      <c r="AD715" s="14"/>
      <c r="BC715" s="14"/>
      <c r="BD715" s="14"/>
      <c r="BE715" s="14"/>
      <c r="BF715" s="14"/>
      <c r="BG715" s="14"/>
      <c r="BH715" s="14"/>
      <c r="BI715" s="14"/>
      <c r="BJ715" s="14"/>
      <c r="BK715" s="14"/>
      <c r="BL715" s="14"/>
      <c r="BM715" s="14"/>
    </row>
    <row r="716" spans="29:65" x14ac:dyDescent="0.25">
      <c r="AC716" s="14"/>
      <c r="AD716" s="14"/>
      <c r="BC716" s="14"/>
      <c r="BD716" s="14"/>
      <c r="BE716" s="14"/>
      <c r="BF716" s="14"/>
      <c r="BG716" s="14"/>
      <c r="BH716" s="14"/>
      <c r="BI716" s="14"/>
      <c r="BJ716" s="14"/>
      <c r="BK716" s="14"/>
      <c r="BL716" s="14"/>
      <c r="BM716" s="14"/>
    </row>
    <row r="717" spans="29:65" x14ac:dyDescent="0.25">
      <c r="AC717" s="14"/>
      <c r="AD717" s="14"/>
      <c r="BC717" s="14"/>
      <c r="BD717" s="14"/>
      <c r="BE717" s="14"/>
      <c r="BF717" s="14"/>
      <c r="BG717" s="14"/>
      <c r="BH717" s="14"/>
      <c r="BI717" s="14"/>
      <c r="BJ717" s="14"/>
      <c r="BK717" s="14"/>
      <c r="BL717" s="14"/>
      <c r="BM717" s="14"/>
    </row>
    <row r="718" spans="29:65" x14ac:dyDescent="0.25">
      <c r="AC718" s="14"/>
      <c r="AD718" s="14"/>
      <c r="BC718" s="14"/>
      <c r="BD718" s="14"/>
      <c r="BE718" s="14"/>
      <c r="BF718" s="14"/>
      <c r="BG718" s="14"/>
      <c r="BH718" s="14"/>
      <c r="BI718" s="14"/>
      <c r="BJ718" s="14"/>
      <c r="BK718" s="14"/>
      <c r="BL718" s="14"/>
      <c r="BM718" s="14"/>
    </row>
    <row r="719" spans="29:65" x14ac:dyDescent="0.25">
      <c r="AC719" s="14"/>
      <c r="AD719" s="14"/>
      <c r="BC719" s="14"/>
      <c r="BD719" s="14"/>
      <c r="BE719" s="14"/>
      <c r="BF719" s="14"/>
      <c r="BG719" s="14"/>
      <c r="BH719" s="14"/>
      <c r="BI719" s="14"/>
      <c r="BJ719" s="14"/>
      <c r="BK719" s="14"/>
      <c r="BL719" s="14"/>
      <c r="BM719" s="14"/>
    </row>
    <row r="720" spans="29:65" x14ac:dyDescent="0.25">
      <c r="AC720" s="14"/>
      <c r="AD720" s="14"/>
      <c r="BC720" s="14"/>
      <c r="BD720" s="14"/>
      <c r="BE720" s="14"/>
      <c r="BF720" s="14"/>
      <c r="BG720" s="14"/>
      <c r="BH720" s="14"/>
      <c r="BI720" s="14"/>
      <c r="BJ720" s="14"/>
      <c r="BK720" s="14"/>
      <c r="BL720" s="14"/>
      <c r="BM720" s="14"/>
    </row>
    <row r="721" spans="29:65" x14ac:dyDescent="0.25">
      <c r="AC721" s="14"/>
      <c r="AD721" s="14"/>
      <c r="BC721" s="14"/>
      <c r="BD721" s="14"/>
      <c r="BE721" s="14"/>
      <c r="BF721" s="14"/>
      <c r="BG721" s="14"/>
      <c r="BH721" s="14"/>
      <c r="BI721" s="14"/>
      <c r="BJ721" s="14"/>
      <c r="BK721" s="14"/>
      <c r="BL721" s="14"/>
      <c r="BM721" s="14"/>
    </row>
    <row r="722" spans="29:65" x14ac:dyDescent="0.25">
      <c r="AC722" s="14"/>
      <c r="AD722" s="14"/>
      <c r="BC722" s="14"/>
      <c r="BD722" s="14"/>
      <c r="BE722" s="14"/>
      <c r="BF722" s="14"/>
      <c r="BG722" s="14"/>
      <c r="BH722" s="14"/>
      <c r="BI722" s="14"/>
      <c r="BJ722" s="14"/>
      <c r="BK722" s="14"/>
      <c r="BL722" s="14"/>
      <c r="BM722" s="14"/>
    </row>
    <row r="723" spans="29:65" x14ac:dyDescent="0.25">
      <c r="AC723" s="14"/>
      <c r="AD723" s="14"/>
      <c r="BC723" s="14"/>
      <c r="BD723" s="14"/>
      <c r="BE723" s="14"/>
      <c r="BF723" s="14"/>
      <c r="BG723" s="14"/>
      <c r="BH723" s="14"/>
      <c r="BI723" s="14"/>
      <c r="BJ723" s="14"/>
      <c r="BK723" s="14"/>
      <c r="BL723" s="14"/>
      <c r="BM723" s="14"/>
    </row>
    <row r="724" spans="29:65" x14ac:dyDescent="0.25">
      <c r="AC724" s="14"/>
      <c r="AD724" s="14"/>
      <c r="BC724" s="14"/>
      <c r="BD724" s="14"/>
      <c r="BE724" s="14"/>
      <c r="BF724" s="14"/>
      <c r="BG724" s="14"/>
      <c r="BH724" s="14"/>
      <c r="BI724" s="14"/>
      <c r="BJ724" s="14"/>
      <c r="BK724" s="14"/>
      <c r="BL724" s="14"/>
      <c r="BM724" s="14"/>
    </row>
    <row r="725" spans="29:65" x14ac:dyDescent="0.25">
      <c r="AC725" s="14"/>
      <c r="AD725" s="14"/>
      <c r="BC725" s="14"/>
      <c r="BD725" s="14"/>
      <c r="BE725" s="14"/>
      <c r="BF725" s="14"/>
      <c r="BG725" s="14"/>
      <c r="BH725" s="14"/>
      <c r="BI725" s="14"/>
      <c r="BJ725" s="14"/>
      <c r="BK725" s="14"/>
      <c r="BL725" s="14"/>
      <c r="BM725" s="14"/>
    </row>
    <row r="726" spans="29:65" x14ac:dyDescent="0.25">
      <c r="AC726" s="14"/>
      <c r="AD726" s="14"/>
      <c r="BC726" s="14"/>
      <c r="BD726" s="14"/>
      <c r="BE726" s="14"/>
      <c r="BF726" s="14"/>
      <c r="BG726" s="14"/>
      <c r="BH726" s="14"/>
      <c r="BI726" s="14"/>
      <c r="BJ726" s="14"/>
      <c r="BK726" s="14"/>
      <c r="BL726" s="14"/>
      <c r="BM726" s="14"/>
    </row>
    <row r="727" spans="29:65" x14ac:dyDescent="0.25">
      <c r="AC727" s="14"/>
      <c r="AD727" s="14"/>
      <c r="BC727" s="14"/>
      <c r="BD727" s="14"/>
      <c r="BE727" s="14"/>
      <c r="BF727" s="14"/>
      <c r="BG727" s="14"/>
      <c r="BH727" s="14"/>
      <c r="BI727" s="14"/>
      <c r="BJ727" s="14"/>
      <c r="BK727" s="14"/>
      <c r="BL727" s="14"/>
      <c r="BM727" s="14"/>
    </row>
    <row r="728" spans="29:65" x14ac:dyDescent="0.25">
      <c r="AC728" s="14"/>
      <c r="AD728" s="14"/>
      <c r="BC728" s="14"/>
      <c r="BD728" s="14"/>
      <c r="BE728" s="14"/>
      <c r="BF728" s="14"/>
      <c r="BG728" s="14"/>
      <c r="BH728" s="14"/>
      <c r="BI728" s="14"/>
      <c r="BJ728" s="14"/>
      <c r="BK728" s="14"/>
      <c r="BL728" s="14"/>
      <c r="BM728" s="14"/>
    </row>
    <row r="729" spans="29:65" x14ac:dyDescent="0.25">
      <c r="AC729" s="14"/>
      <c r="AD729" s="14"/>
      <c r="BC729" s="14"/>
      <c r="BD729" s="14"/>
      <c r="BE729" s="14"/>
      <c r="BF729" s="14"/>
      <c r="BG729" s="14"/>
      <c r="BH729" s="14"/>
      <c r="BI729" s="14"/>
      <c r="BJ729" s="14"/>
      <c r="BK729" s="14"/>
      <c r="BL729" s="14"/>
      <c r="BM729" s="14"/>
    </row>
    <row r="730" spans="29:65" x14ac:dyDescent="0.25">
      <c r="AC730" s="14"/>
      <c r="AD730" s="14"/>
      <c r="BC730" s="14"/>
      <c r="BD730" s="14"/>
      <c r="BE730" s="14"/>
      <c r="BF730" s="14"/>
      <c r="BG730" s="14"/>
      <c r="BH730" s="14"/>
      <c r="BI730" s="14"/>
      <c r="BJ730" s="14"/>
      <c r="BK730" s="14"/>
      <c r="BL730" s="14"/>
      <c r="BM730" s="14"/>
    </row>
    <row r="731" spans="29:65" x14ac:dyDescent="0.25">
      <c r="AC731" s="14"/>
      <c r="AD731" s="14"/>
      <c r="BC731" s="14"/>
      <c r="BD731" s="14"/>
      <c r="BE731" s="14"/>
      <c r="BF731" s="14"/>
      <c r="BG731" s="14"/>
      <c r="BH731" s="14"/>
      <c r="BI731" s="14"/>
      <c r="BJ731" s="14"/>
      <c r="BK731" s="14"/>
      <c r="BL731" s="14"/>
      <c r="BM731" s="14"/>
    </row>
    <row r="732" spans="29:65" x14ac:dyDescent="0.25">
      <c r="AC732" s="14"/>
      <c r="AD732" s="14"/>
      <c r="BC732" s="14"/>
      <c r="BD732" s="14"/>
      <c r="BE732" s="14"/>
      <c r="BF732" s="14"/>
      <c r="BG732" s="14"/>
      <c r="BH732" s="14"/>
      <c r="BI732" s="14"/>
      <c r="BJ732" s="14"/>
      <c r="BK732" s="14"/>
      <c r="BL732" s="14"/>
      <c r="BM732" s="14"/>
    </row>
    <row r="733" spans="29:65" x14ac:dyDescent="0.25">
      <c r="AC733" s="14"/>
      <c r="AD733" s="14"/>
      <c r="BC733" s="14"/>
      <c r="BD733" s="14"/>
      <c r="BE733" s="14"/>
      <c r="BF733" s="14"/>
      <c r="BG733" s="14"/>
      <c r="BH733" s="14"/>
      <c r="BI733" s="14"/>
      <c r="BJ733" s="14"/>
      <c r="BK733" s="14"/>
      <c r="BL733" s="14"/>
      <c r="BM733" s="14"/>
    </row>
    <row r="734" spans="29:65" x14ac:dyDescent="0.25">
      <c r="AC734" s="14"/>
      <c r="AD734" s="14"/>
      <c r="BC734" s="14"/>
      <c r="BD734" s="14"/>
      <c r="BE734" s="14"/>
      <c r="BF734" s="14"/>
      <c r="BG734" s="14"/>
      <c r="BH734" s="14"/>
      <c r="BI734" s="14"/>
      <c r="BJ734" s="14"/>
      <c r="BK734" s="14"/>
      <c r="BL734" s="14"/>
      <c r="BM734" s="14"/>
    </row>
    <row r="735" spans="29:65" x14ac:dyDescent="0.25">
      <c r="AC735" s="14"/>
      <c r="AD735" s="14"/>
      <c r="BC735" s="14"/>
      <c r="BD735" s="14"/>
      <c r="BE735" s="14"/>
      <c r="BF735" s="14"/>
      <c r="BG735" s="14"/>
      <c r="BH735" s="14"/>
      <c r="BI735" s="14"/>
      <c r="BJ735" s="14"/>
      <c r="BK735" s="14"/>
      <c r="BL735" s="14"/>
      <c r="BM735" s="14"/>
    </row>
    <row r="736" spans="29:65" x14ac:dyDescent="0.25">
      <c r="AC736" s="14"/>
      <c r="AD736" s="14"/>
      <c r="BC736" s="14"/>
      <c r="BD736" s="14"/>
      <c r="BE736" s="14"/>
      <c r="BF736" s="14"/>
      <c r="BG736" s="14"/>
      <c r="BH736" s="14"/>
      <c r="BI736" s="14"/>
      <c r="BJ736" s="14"/>
      <c r="BK736" s="14"/>
      <c r="BL736" s="14"/>
      <c r="BM736" s="14"/>
    </row>
    <row r="737" spans="29:65" x14ac:dyDescent="0.25">
      <c r="AC737" s="14"/>
      <c r="AD737" s="14"/>
      <c r="BC737" s="14"/>
      <c r="BD737" s="14"/>
      <c r="BE737" s="14"/>
      <c r="BF737" s="14"/>
      <c r="BG737" s="14"/>
      <c r="BH737" s="14"/>
      <c r="BI737" s="14"/>
      <c r="BJ737" s="14"/>
      <c r="BK737" s="14"/>
      <c r="BL737" s="14"/>
      <c r="BM737" s="14"/>
    </row>
    <row r="738" spans="29:65" x14ac:dyDescent="0.25">
      <c r="AC738" s="14"/>
      <c r="AD738" s="14"/>
      <c r="BC738" s="14"/>
      <c r="BD738" s="14"/>
      <c r="BE738" s="14"/>
      <c r="BF738" s="14"/>
      <c r="BG738" s="14"/>
      <c r="BH738" s="14"/>
      <c r="BI738" s="14"/>
      <c r="BJ738" s="14"/>
      <c r="BK738" s="14"/>
      <c r="BL738" s="14"/>
      <c r="BM738" s="14"/>
    </row>
    <row r="739" spans="29:65" x14ac:dyDescent="0.25">
      <c r="AC739" s="14"/>
      <c r="AD739" s="14"/>
      <c r="BC739" s="14"/>
      <c r="BD739" s="14"/>
      <c r="BE739" s="14"/>
      <c r="BF739" s="14"/>
      <c r="BG739" s="14"/>
      <c r="BH739" s="14"/>
      <c r="BI739" s="14"/>
      <c r="BJ739" s="14"/>
      <c r="BK739" s="14"/>
      <c r="BL739" s="14"/>
      <c r="BM739" s="14"/>
    </row>
    <row r="740" spans="29:65" x14ac:dyDescent="0.25">
      <c r="AC740" s="14"/>
      <c r="AD740" s="14"/>
      <c r="BC740" s="14"/>
      <c r="BD740" s="14"/>
      <c r="BE740" s="14"/>
      <c r="BF740" s="14"/>
      <c r="BG740" s="14"/>
      <c r="BH740" s="14"/>
      <c r="BI740" s="14"/>
      <c r="BJ740" s="14"/>
      <c r="BK740" s="14"/>
      <c r="BL740" s="14"/>
      <c r="BM740" s="14"/>
    </row>
    <row r="741" spans="29:65" x14ac:dyDescent="0.25">
      <c r="AC741" s="14"/>
      <c r="AD741" s="14"/>
      <c r="BC741" s="14"/>
      <c r="BD741" s="14"/>
      <c r="BE741" s="14"/>
      <c r="BF741" s="14"/>
      <c r="BG741" s="14"/>
      <c r="BH741" s="14"/>
      <c r="BI741" s="14"/>
      <c r="BJ741" s="14"/>
      <c r="BK741" s="14"/>
      <c r="BL741" s="14"/>
      <c r="BM741" s="14"/>
    </row>
    <row r="742" spans="29:65" x14ac:dyDescent="0.25">
      <c r="AC742" s="14"/>
      <c r="AD742" s="14"/>
      <c r="BC742" s="14"/>
      <c r="BD742" s="14"/>
      <c r="BE742" s="14"/>
      <c r="BF742" s="14"/>
      <c r="BG742" s="14"/>
      <c r="BH742" s="14"/>
      <c r="BI742" s="14"/>
      <c r="BJ742" s="14"/>
      <c r="BK742" s="14"/>
      <c r="BL742" s="14"/>
      <c r="BM742" s="14"/>
    </row>
    <row r="743" spans="29:65" x14ac:dyDescent="0.25">
      <c r="AC743" s="14"/>
      <c r="AD743" s="14"/>
      <c r="BC743" s="14"/>
      <c r="BD743" s="14"/>
      <c r="BE743" s="14"/>
      <c r="BF743" s="14"/>
      <c r="BG743" s="14"/>
      <c r="BH743" s="14"/>
      <c r="BI743" s="14"/>
      <c r="BJ743" s="14"/>
      <c r="BK743" s="14"/>
      <c r="BL743" s="14"/>
      <c r="BM743" s="14"/>
    </row>
    <row r="744" spans="29:65" x14ac:dyDescent="0.25">
      <c r="AC744" s="14"/>
      <c r="AD744" s="14"/>
      <c r="BC744" s="14"/>
      <c r="BD744" s="14"/>
      <c r="BE744" s="14"/>
      <c r="BF744" s="14"/>
      <c r="BG744" s="14"/>
      <c r="BH744" s="14"/>
      <c r="BI744" s="14"/>
      <c r="BJ744" s="14"/>
      <c r="BK744" s="14"/>
      <c r="BL744" s="14"/>
      <c r="BM744" s="14"/>
    </row>
    <row r="745" spans="29:65" x14ac:dyDescent="0.25">
      <c r="AC745" s="14"/>
      <c r="AD745" s="14"/>
      <c r="BC745" s="14"/>
      <c r="BD745" s="14"/>
      <c r="BE745" s="14"/>
      <c r="BF745" s="14"/>
      <c r="BG745" s="14"/>
      <c r="BH745" s="14"/>
      <c r="BI745" s="14"/>
      <c r="BJ745" s="14"/>
      <c r="BK745" s="14"/>
      <c r="BL745" s="14"/>
      <c r="BM745" s="14"/>
    </row>
    <row r="746" spans="29:65" x14ac:dyDescent="0.25">
      <c r="AC746" s="14"/>
      <c r="AD746" s="14"/>
      <c r="BC746" s="14"/>
      <c r="BD746" s="14"/>
      <c r="BE746" s="14"/>
      <c r="BF746" s="14"/>
      <c r="BG746" s="14"/>
      <c r="BH746" s="14"/>
      <c r="BI746" s="14"/>
      <c r="BJ746" s="14"/>
      <c r="BK746" s="14"/>
      <c r="BL746" s="14"/>
      <c r="BM746" s="14"/>
    </row>
    <row r="747" spans="29:65" x14ac:dyDescent="0.25">
      <c r="AC747" s="14"/>
      <c r="AD747" s="14"/>
      <c r="BC747" s="14"/>
      <c r="BD747" s="14"/>
      <c r="BE747" s="14"/>
      <c r="BF747" s="14"/>
      <c r="BG747" s="14"/>
      <c r="BH747" s="14"/>
      <c r="BI747" s="14"/>
      <c r="BJ747" s="14"/>
      <c r="BK747" s="14"/>
      <c r="BL747" s="14"/>
      <c r="BM747" s="14"/>
    </row>
    <row r="748" spans="29:65" x14ac:dyDescent="0.25">
      <c r="AC748" s="14"/>
      <c r="AD748" s="14"/>
      <c r="BC748" s="14"/>
      <c r="BD748" s="14"/>
      <c r="BE748" s="14"/>
      <c r="BF748" s="14"/>
      <c r="BG748" s="14"/>
      <c r="BH748" s="14"/>
      <c r="BI748" s="14"/>
      <c r="BJ748" s="14"/>
      <c r="BK748" s="14"/>
      <c r="BL748" s="14"/>
      <c r="BM748" s="14"/>
    </row>
    <row r="749" spans="29:65" x14ac:dyDescent="0.25">
      <c r="AC749" s="14"/>
      <c r="AD749" s="14"/>
      <c r="BC749" s="14"/>
      <c r="BD749" s="14"/>
      <c r="BE749" s="14"/>
      <c r="BF749" s="14"/>
      <c r="BG749" s="14"/>
      <c r="BH749" s="14"/>
      <c r="BI749" s="14"/>
      <c r="BJ749" s="14"/>
      <c r="BK749" s="14"/>
      <c r="BL749" s="14"/>
      <c r="BM749" s="14"/>
    </row>
    <row r="750" spans="29:65" x14ac:dyDescent="0.25">
      <c r="AC750" s="14"/>
      <c r="AD750" s="14"/>
      <c r="BC750" s="14"/>
      <c r="BD750" s="14"/>
      <c r="BE750" s="14"/>
      <c r="BF750" s="14"/>
      <c r="BG750" s="14"/>
      <c r="BH750" s="14"/>
      <c r="BI750" s="14"/>
      <c r="BJ750" s="14"/>
      <c r="BK750" s="14"/>
      <c r="BL750" s="14"/>
      <c r="BM750" s="14"/>
    </row>
    <row r="751" spans="29:65" x14ac:dyDescent="0.25">
      <c r="AC751" s="14"/>
      <c r="AD751" s="14"/>
      <c r="BC751" s="14"/>
      <c r="BD751" s="14"/>
      <c r="BE751" s="14"/>
      <c r="BF751" s="14"/>
      <c r="BG751" s="14"/>
      <c r="BH751" s="14"/>
      <c r="BI751" s="14"/>
      <c r="BJ751" s="14"/>
      <c r="BK751" s="14"/>
      <c r="BL751" s="14"/>
      <c r="BM751" s="14"/>
    </row>
    <row r="752" spans="29:65" x14ac:dyDescent="0.25">
      <c r="AC752" s="14"/>
      <c r="AD752" s="14"/>
      <c r="BC752" s="14"/>
      <c r="BD752" s="14"/>
      <c r="BE752" s="14"/>
      <c r="BF752" s="14"/>
      <c r="BG752" s="14"/>
      <c r="BH752" s="14"/>
      <c r="BI752" s="14"/>
      <c r="BJ752" s="14"/>
      <c r="BK752" s="14"/>
      <c r="BL752" s="14"/>
      <c r="BM752" s="14"/>
    </row>
    <row r="753" spans="29:65" x14ac:dyDescent="0.25">
      <c r="AC753" s="14"/>
      <c r="AD753" s="14"/>
      <c r="BC753" s="14"/>
      <c r="BD753" s="14"/>
      <c r="BE753" s="14"/>
      <c r="BF753" s="14"/>
      <c r="BG753" s="14"/>
      <c r="BH753" s="14"/>
      <c r="BI753" s="14"/>
      <c r="BJ753" s="14"/>
      <c r="BK753" s="14"/>
      <c r="BL753" s="14"/>
      <c r="BM753" s="14"/>
    </row>
    <row r="754" spans="29:65" x14ac:dyDescent="0.25">
      <c r="AC754" s="14"/>
      <c r="AD754" s="14"/>
      <c r="BC754" s="14"/>
      <c r="BD754" s="14"/>
      <c r="BE754" s="14"/>
      <c r="BF754" s="14"/>
      <c r="BG754" s="14"/>
      <c r="BH754" s="14"/>
      <c r="BI754" s="14"/>
      <c r="BJ754" s="14"/>
      <c r="BK754" s="14"/>
      <c r="BL754" s="14"/>
      <c r="BM754" s="14"/>
    </row>
    <row r="755" spans="29:65" x14ac:dyDescent="0.25">
      <c r="AC755" s="14"/>
      <c r="AD755" s="14"/>
      <c r="BC755" s="14"/>
      <c r="BD755" s="14"/>
      <c r="BE755" s="14"/>
      <c r="BF755" s="14"/>
      <c r="BG755" s="14"/>
      <c r="BH755" s="14"/>
      <c r="BI755" s="14"/>
      <c r="BJ755" s="14"/>
      <c r="BK755" s="14"/>
      <c r="BL755" s="14"/>
      <c r="BM755" s="14"/>
    </row>
    <row r="756" spans="29:65" x14ac:dyDescent="0.25">
      <c r="AC756" s="14"/>
      <c r="AD756" s="14"/>
      <c r="BC756" s="14"/>
      <c r="BD756" s="14"/>
      <c r="BE756" s="14"/>
      <c r="BF756" s="14"/>
      <c r="BG756" s="14"/>
      <c r="BH756" s="14"/>
      <c r="BI756" s="14"/>
      <c r="BJ756" s="14"/>
      <c r="BK756" s="14"/>
      <c r="BL756" s="14"/>
      <c r="BM756" s="14"/>
    </row>
    <row r="757" spans="29:65" x14ac:dyDescent="0.25">
      <c r="AC757" s="14"/>
      <c r="AD757" s="14"/>
      <c r="BC757" s="14"/>
      <c r="BD757" s="14"/>
      <c r="BE757" s="14"/>
      <c r="BF757" s="14"/>
      <c r="BG757" s="14"/>
      <c r="BH757" s="14"/>
      <c r="BI757" s="14"/>
      <c r="BJ757" s="14"/>
      <c r="BK757" s="14"/>
      <c r="BL757" s="14"/>
      <c r="BM757" s="14"/>
    </row>
    <row r="758" spans="29:65" x14ac:dyDescent="0.25">
      <c r="AC758" s="14"/>
      <c r="AD758" s="14"/>
      <c r="BC758" s="14"/>
      <c r="BD758" s="14"/>
      <c r="BE758" s="14"/>
      <c r="BF758" s="14"/>
      <c r="BG758" s="14"/>
      <c r="BH758" s="14"/>
      <c r="BI758" s="14"/>
      <c r="BJ758" s="14"/>
      <c r="BK758" s="14"/>
      <c r="BL758" s="14"/>
      <c r="BM758" s="14"/>
    </row>
    <row r="759" spans="29:65" x14ac:dyDescent="0.25">
      <c r="AC759" s="14"/>
      <c r="AD759" s="14"/>
      <c r="BC759" s="14"/>
      <c r="BD759" s="14"/>
      <c r="BE759" s="14"/>
      <c r="BF759" s="14"/>
      <c r="BG759" s="14"/>
      <c r="BH759" s="14"/>
      <c r="BI759" s="14"/>
      <c r="BJ759" s="14"/>
      <c r="BK759" s="14"/>
      <c r="BL759" s="14"/>
      <c r="BM759" s="14"/>
    </row>
    <row r="760" spans="29:65" x14ac:dyDescent="0.25">
      <c r="AC760" s="14"/>
      <c r="AD760" s="14"/>
      <c r="BC760" s="14"/>
      <c r="BD760" s="14"/>
      <c r="BE760" s="14"/>
      <c r="BF760" s="14"/>
      <c r="BG760" s="14"/>
      <c r="BH760" s="14"/>
      <c r="BI760" s="14"/>
      <c r="BJ760" s="14"/>
      <c r="BK760" s="14"/>
      <c r="BL760" s="14"/>
      <c r="BM760" s="14"/>
    </row>
    <row r="761" spans="29:65" x14ac:dyDescent="0.25">
      <c r="AC761" s="14"/>
      <c r="AD761" s="14"/>
      <c r="BC761" s="14"/>
      <c r="BD761" s="14"/>
      <c r="BE761" s="14"/>
      <c r="BF761" s="14"/>
      <c r="BG761" s="14"/>
      <c r="BH761" s="14"/>
      <c r="BI761" s="14"/>
      <c r="BJ761" s="14"/>
      <c r="BK761" s="14"/>
      <c r="BL761" s="14"/>
      <c r="BM761" s="14"/>
    </row>
    <row r="762" spans="29:65" x14ac:dyDescent="0.25">
      <c r="AC762" s="14"/>
      <c r="AD762" s="14"/>
      <c r="BC762" s="14"/>
      <c r="BD762" s="14"/>
      <c r="BE762" s="14"/>
      <c r="BF762" s="14"/>
      <c r="BG762" s="14"/>
      <c r="BH762" s="14"/>
      <c r="BI762" s="14"/>
      <c r="BJ762" s="14"/>
      <c r="BK762" s="14"/>
      <c r="BL762" s="14"/>
      <c r="BM762" s="14"/>
    </row>
    <row r="763" spans="29:65" x14ac:dyDescent="0.25">
      <c r="AC763" s="14"/>
      <c r="AD763" s="14"/>
      <c r="BC763" s="14"/>
      <c r="BD763" s="14"/>
      <c r="BE763" s="14"/>
      <c r="BF763" s="14"/>
      <c r="BG763" s="14"/>
      <c r="BH763" s="14"/>
      <c r="BI763" s="14"/>
      <c r="BJ763" s="14"/>
      <c r="BK763" s="14"/>
      <c r="BL763" s="14"/>
      <c r="BM763" s="14"/>
    </row>
    <row r="764" spans="29:65" x14ac:dyDescent="0.25">
      <c r="AC764" s="14"/>
      <c r="AD764" s="14"/>
      <c r="BC764" s="14"/>
      <c r="BD764" s="14"/>
      <c r="BE764" s="14"/>
      <c r="BF764" s="14"/>
      <c r="BG764" s="14"/>
      <c r="BH764" s="14"/>
      <c r="BI764" s="14"/>
      <c r="BJ764" s="14"/>
      <c r="BK764" s="14"/>
      <c r="BL764" s="14"/>
      <c r="BM764" s="14"/>
    </row>
    <row r="765" spans="29:65" x14ac:dyDescent="0.25">
      <c r="AC765" s="14"/>
      <c r="AD765" s="14"/>
      <c r="BC765" s="14"/>
      <c r="BD765" s="14"/>
      <c r="BE765" s="14"/>
      <c r="BF765" s="14"/>
      <c r="BG765" s="14"/>
      <c r="BH765" s="14"/>
      <c r="BI765" s="14"/>
      <c r="BJ765" s="14"/>
      <c r="BK765" s="14"/>
      <c r="BL765" s="14"/>
      <c r="BM765" s="14"/>
    </row>
    <row r="766" spans="29:65" x14ac:dyDescent="0.25">
      <c r="AC766" s="14"/>
      <c r="AD766" s="14"/>
      <c r="BC766" s="14"/>
      <c r="BD766" s="14"/>
      <c r="BE766" s="14"/>
      <c r="BF766" s="14"/>
      <c r="BG766" s="14"/>
      <c r="BH766" s="14"/>
      <c r="BI766" s="14"/>
      <c r="BJ766" s="14"/>
      <c r="BK766" s="14"/>
      <c r="BL766" s="14"/>
      <c r="BM766" s="14"/>
    </row>
    <row r="767" spans="29:65" x14ac:dyDescent="0.25">
      <c r="AC767" s="14"/>
      <c r="AD767" s="14"/>
      <c r="BC767" s="14"/>
      <c r="BD767" s="14"/>
      <c r="BE767" s="14"/>
      <c r="BF767" s="14"/>
      <c r="BG767" s="14"/>
      <c r="BH767" s="14"/>
      <c r="BI767" s="14"/>
      <c r="BJ767" s="14"/>
      <c r="BK767" s="14"/>
      <c r="BL767" s="14"/>
      <c r="BM767" s="14"/>
    </row>
    <row r="768" spans="29:65" x14ac:dyDescent="0.25">
      <c r="AC768" s="14"/>
      <c r="AD768" s="14"/>
      <c r="BC768" s="14"/>
      <c r="BD768" s="14"/>
      <c r="BE768" s="14"/>
      <c r="BF768" s="14"/>
      <c r="BG768" s="14"/>
      <c r="BH768" s="14"/>
      <c r="BI768" s="14"/>
      <c r="BJ768" s="14"/>
      <c r="BK768" s="14"/>
      <c r="BL768" s="14"/>
      <c r="BM768" s="14"/>
    </row>
    <row r="769" spans="29:65" x14ac:dyDescent="0.25">
      <c r="AC769" s="14"/>
      <c r="AD769" s="14"/>
      <c r="BC769" s="14"/>
      <c r="BD769" s="14"/>
      <c r="BE769" s="14"/>
      <c r="BF769" s="14"/>
      <c r="BG769" s="14"/>
      <c r="BH769" s="14"/>
      <c r="BI769" s="14"/>
      <c r="BJ769" s="14"/>
      <c r="BK769" s="14"/>
      <c r="BL769" s="14"/>
      <c r="BM769" s="14"/>
    </row>
    <row r="770" spans="29:65" x14ac:dyDescent="0.25">
      <c r="AC770" s="14"/>
      <c r="AD770" s="14"/>
      <c r="BC770" s="14"/>
      <c r="BD770" s="14"/>
      <c r="BE770" s="14"/>
      <c r="BF770" s="14"/>
      <c r="BG770" s="14"/>
      <c r="BH770" s="14"/>
      <c r="BI770" s="14"/>
      <c r="BJ770" s="14"/>
      <c r="BK770" s="14"/>
      <c r="BL770" s="14"/>
      <c r="BM770" s="14"/>
    </row>
    <row r="771" spans="29:65" x14ac:dyDescent="0.25">
      <c r="AC771" s="14"/>
      <c r="AD771" s="14"/>
      <c r="BC771" s="14"/>
      <c r="BD771" s="14"/>
      <c r="BE771" s="14"/>
      <c r="BF771" s="14"/>
      <c r="BG771" s="14"/>
      <c r="BH771" s="14"/>
      <c r="BI771" s="14"/>
      <c r="BJ771" s="14"/>
      <c r="BK771" s="14"/>
      <c r="BL771" s="14"/>
      <c r="BM771" s="14"/>
    </row>
    <row r="772" spans="29:65" x14ac:dyDescent="0.25">
      <c r="AC772" s="14"/>
      <c r="AD772" s="14"/>
      <c r="BC772" s="14"/>
      <c r="BD772" s="14"/>
      <c r="BE772" s="14"/>
      <c r="BF772" s="14"/>
      <c r="BG772" s="14"/>
      <c r="BH772" s="14"/>
      <c r="BI772" s="14"/>
      <c r="BJ772" s="14"/>
      <c r="BK772" s="14"/>
      <c r="BL772" s="14"/>
      <c r="BM772" s="14"/>
    </row>
    <row r="773" spans="29:65" x14ac:dyDescent="0.25">
      <c r="AC773" s="14"/>
      <c r="AD773" s="14"/>
      <c r="BC773" s="14"/>
      <c r="BD773" s="14"/>
      <c r="BE773" s="14"/>
      <c r="BF773" s="14"/>
      <c r="BG773" s="14"/>
      <c r="BH773" s="14"/>
      <c r="BI773" s="14"/>
      <c r="BJ773" s="14"/>
      <c r="BK773" s="14"/>
      <c r="BL773" s="14"/>
      <c r="BM773" s="14"/>
    </row>
    <row r="774" spans="29:65" x14ac:dyDescent="0.25">
      <c r="AC774" s="14"/>
      <c r="AD774" s="14"/>
      <c r="BC774" s="14"/>
      <c r="BD774" s="14"/>
      <c r="BE774" s="14"/>
      <c r="BF774" s="14"/>
      <c r="BG774" s="14"/>
      <c r="BH774" s="14"/>
      <c r="BI774" s="14"/>
      <c r="BJ774" s="14"/>
      <c r="BK774" s="14"/>
      <c r="BL774" s="14"/>
      <c r="BM774" s="14"/>
    </row>
    <row r="775" spans="29:65" x14ac:dyDescent="0.25">
      <c r="AC775" s="14"/>
      <c r="AD775" s="14"/>
      <c r="BC775" s="14"/>
      <c r="BD775" s="14"/>
      <c r="BE775" s="14"/>
      <c r="BF775" s="14"/>
      <c r="BG775" s="14"/>
      <c r="BH775" s="14"/>
      <c r="BI775" s="14"/>
      <c r="BJ775" s="14"/>
      <c r="BK775" s="14"/>
      <c r="BL775" s="14"/>
      <c r="BM775" s="14"/>
    </row>
    <row r="776" spans="29:65" x14ac:dyDescent="0.25">
      <c r="AC776" s="14"/>
      <c r="AD776" s="14"/>
      <c r="BC776" s="14"/>
      <c r="BD776" s="14"/>
      <c r="BE776" s="14"/>
      <c r="BF776" s="14"/>
      <c r="BG776" s="14"/>
      <c r="BH776" s="14"/>
      <c r="BI776" s="14"/>
      <c r="BJ776" s="14"/>
      <c r="BK776" s="14"/>
      <c r="BL776" s="14"/>
      <c r="BM776" s="14"/>
    </row>
    <row r="777" spans="29:65" x14ac:dyDescent="0.25">
      <c r="AC777" s="14"/>
      <c r="AD777" s="14"/>
      <c r="BC777" s="14"/>
      <c r="BD777" s="14"/>
      <c r="BE777" s="14"/>
      <c r="BF777" s="14"/>
      <c r="BG777" s="14"/>
      <c r="BH777" s="14"/>
      <c r="BI777" s="14"/>
      <c r="BJ777" s="14"/>
      <c r="BK777" s="14"/>
      <c r="BL777" s="14"/>
      <c r="BM777" s="14"/>
    </row>
    <row r="778" spans="29:65" x14ac:dyDescent="0.25">
      <c r="AC778" s="14"/>
      <c r="AD778" s="14"/>
      <c r="BC778" s="14"/>
      <c r="BD778" s="14"/>
      <c r="BE778" s="14"/>
      <c r="BF778" s="14"/>
      <c r="BG778" s="14"/>
      <c r="BH778" s="14"/>
      <c r="BI778" s="14"/>
      <c r="BJ778" s="14"/>
      <c r="BK778" s="14"/>
      <c r="BL778" s="14"/>
      <c r="BM778" s="14"/>
    </row>
    <row r="779" spans="29:65" x14ac:dyDescent="0.25">
      <c r="AC779" s="14"/>
      <c r="AD779" s="14"/>
      <c r="BC779" s="14"/>
      <c r="BD779" s="14"/>
      <c r="BE779" s="14"/>
      <c r="BF779" s="14"/>
      <c r="BG779" s="14"/>
      <c r="BH779" s="14"/>
      <c r="BI779" s="14"/>
      <c r="BJ779" s="14"/>
      <c r="BK779" s="14"/>
      <c r="BL779" s="14"/>
      <c r="BM779" s="14"/>
    </row>
    <row r="780" spans="29:65" x14ac:dyDescent="0.25">
      <c r="AC780" s="14"/>
      <c r="AD780" s="14"/>
      <c r="BC780" s="14"/>
      <c r="BD780" s="14"/>
      <c r="BE780" s="14"/>
      <c r="BF780" s="14"/>
      <c r="BG780" s="14"/>
      <c r="BH780" s="14"/>
      <c r="BI780" s="14"/>
      <c r="BJ780" s="14"/>
      <c r="BK780" s="14"/>
      <c r="BL780" s="14"/>
      <c r="BM780" s="14"/>
    </row>
    <row r="781" spans="29:65" x14ac:dyDescent="0.25">
      <c r="AC781" s="14"/>
      <c r="AD781" s="14"/>
      <c r="BC781" s="14"/>
      <c r="BD781" s="14"/>
      <c r="BE781" s="14"/>
      <c r="BF781" s="14"/>
      <c r="BG781" s="14"/>
      <c r="BH781" s="14"/>
      <c r="BI781" s="14"/>
      <c r="BJ781" s="14"/>
      <c r="BK781" s="14"/>
      <c r="BL781" s="14"/>
      <c r="BM781" s="14"/>
    </row>
    <row r="782" spans="29:65" x14ac:dyDescent="0.25">
      <c r="AC782" s="14"/>
      <c r="AD782" s="14"/>
      <c r="BC782" s="14"/>
      <c r="BD782" s="14"/>
      <c r="BE782" s="14"/>
      <c r="BF782" s="14"/>
      <c r="BG782" s="14"/>
      <c r="BH782" s="14"/>
      <c r="BI782" s="14"/>
      <c r="BJ782" s="14"/>
      <c r="BK782" s="14"/>
      <c r="BL782" s="14"/>
      <c r="BM782" s="14"/>
    </row>
    <row r="783" spans="29:65" x14ac:dyDescent="0.25">
      <c r="AC783" s="14"/>
      <c r="AD783" s="14"/>
      <c r="BC783" s="14"/>
      <c r="BD783" s="14"/>
      <c r="BE783" s="14"/>
      <c r="BF783" s="14"/>
      <c r="BG783" s="14"/>
      <c r="BH783" s="14"/>
      <c r="BI783" s="14"/>
      <c r="BJ783" s="14"/>
      <c r="BK783" s="14"/>
      <c r="BL783" s="14"/>
      <c r="BM783" s="14"/>
    </row>
    <row r="784" spans="29:65" x14ac:dyDescent="0.25">
      <c r="AC784" s="14"/>
      <c r="AD784" s="14"/>
      <c r="BC784" s="14"/>
      <c r="BD784" s="14"/>
      <c r="BE784" s="14"/>
      <c r="BF784" s="14"/>
      <c r="BG784" s="14"/>
      <c r="BH784" s="14"/>
      <c r="BI784" s="14"/>
      <c r="BJ784" s="14"/>
      <c r="BK784" s="14"/>
      <c r="BL784" s="14"/>
      <c r="BM784" s="14"/>
    </row>
    <row r="785" spans="29:65" x14ac:dyDescent="0.25">
      <c r="AC785" s="14"/>
      <c r="AD785" s="14"/>
      <c r="BC785" s="14"/>
      <c r="BD785" s="14"/>
      <c r="BE785" s="14"/>
      <c r="BF785" s="14"/>
      <c r="BG785" s="14"/>
      <c r="BH785" s="14"/>
      <c r="BI785" s="14"/>
      <c r="BJ785" s="14"/>
      <c r="BK785" s="14"/>
      <c r="BL785" s="14"/>
      <c r="BM785" s="14"/>
    </row>
    <row r="786" spans="29:65" x14ac:dyDescent="0.25">
      <c r="AC786" s="14"/>
      <c r="AD786" s="14"/>
      <c r="BC786" s="14"/>
      <c r="BD786" s="14"/>
      <c r="BE786" s="14"/>
      <c r="BF786" s="14"/>
      <c r="BG786" s="14"/>
      <c r="BH786" s="14"/>
      <c r="BI786" s="14"/>
      <c r="BJ786" s="14"/>
      <c r="BK786" s="14"/>
      <c r="BL786" s="14"/>
      <c r="BM786" s="14"/>
    </row>
    <row r="787" spans="29:65" x14ac:dyDescent="0.25">
      <c r="AC787" s="14"/>
      <c r="AD787" s="14"/>
      <c r="BC787" s="14"/>
      <c r="BD787" s="14"/>
      <c r="BE787" s="14"/>
      <c r="BF787" s="14"/>
      <c r="BG787" s="14"/>
      <c r="BH787" s="14"/>
      <c r="BI787" s="14"/>
      <c r="BJ787" s="14"/>
      <c r="BK787" s="14"/>
      <c r="BL787" s="14"/>
      <c r="BM787" s="14"/>
    </row>
    <row r="788" spans="29:65" x14ac:dyDescent="0.25">
      <c r="AC788" s="14"/>
      <c r="AD788" s="14"/>
      <c r="BC788" s="14"/>
      <c r="BD788" s="14"/>
      <c r="BE788" s="14"/>
      <c r="BF788" s="14"/>
      <c r="BG788" s="14"/>
      <c r="BH788" s="14"/>
      <c r="BI788" s="14"/>
      <c r="BJ788" s="14"/>
      <c r="BK788" s="14"/>
      <c r="BL788" s="14"/>
      <c r="BM788" s="14"/>
    </row>
    <row r="789" spans="29:65" x14ac:dyDescent="0.25">
      <c r="AC789" s="14"/>
      <c r="AD789" s="14"/>
      <c r="BC789" s="14"/>
      <c r="BD789" s="14"/>
      <c r="BE789" s="14"/>
      <c r="BF789" s="14"/>
      <c r="BG789" s="14"/>
      <c r="BH789" s="14"/>
      <c r="BI789" s="14"/>
      <c r="BJ789" s="14"/>
      <c r="BK789" s="14"/>
      <c r="BL789" s="14"/>
      <c r="BM789" s="14"/>
    </row>
    <row r="790" spans="29:65" x14ac:dyDescent="0.25">
      <c r="AC790" s="14"/>
      <c r="AD790" s="14"/>
      <c r="BC790" s="14"/>
      <c r="BD790" s="14"/>
      <c r="BE790" s="14"/>
      <c r="BF790" s="14"/>
      <c r="BG790" s="14"/>
      <c r="BH790" s="14"/>
      <c r="BI790" s="14"/>
      <c r="BJ790" s="14"/>
      <c r="BK790" s="14"/>
      <c r="BL790" s="14"/>
      <c r="BM790" s="14"/>
    </row>
    <row r="791" spans="29:65" x14ac:dyDescent="0.25">
      <c r="AC791" s="14"/>
      <c r="AD791" s="14"/>
      <c r="BC791" s="14"/>
      <c r="BD791" s="14"/>
      <c r="BE791" s="14"/>
      <c r="BF791" s="14"/>
      <c r="BG791" s="14"/>
      <c r="BH791" s="14"/>
      <c r="BI791" s="14"/>
      <c r="BJ791" s="14"/>
      <c r="BK791" s="14"/>
      <c r="BL791" s="14"/>
      <c r="BM791" s="14"/>
    </row>
    <row r="792" spans="29:65" x14ac:dyDescent="0.25">
      <c r="AC792" s="14"/>
      <c r="AD792" s="14"/>
      <c r="BC792" s="14"/>
      <c r="BD792" s="14"/>
      <c r="BE792" s="14"/>
      <c r="BF792" s="14"/>
      <c r="BG792" s="14"/>
      <c r="BH792" s="14"/>
      <c r="BI792" s="14"/>
      <c r="BJ792" s="14"/>
      <c r="BK792" s="14"/>
      <c r="BL792" s="14"/>
      <c r="BM792" s="14"/>
    </row>
    <row r="793" spans="29:65" x14ac:dyDescent="0.25">
      <c r="AC793" s="14"/>
      <c r="AD793" s="14"/>
      <c r="BC793" s="14"/>
      <c r="BD793" s="14"/>
      <c r="BE793" s="14"/>
      <c r="BF793" s="14"/>
      <c r="BG793" s="14"/>
      <c r="BH793" s="14"/>
      <c r="BI793" s="14"/>
      <c r="BJ793" s="14"/>
      <c r="BK793" s="14"/>
      <c r="BL793" s="14"/>
      <c r="BM793" s="14"/>
    </row>
    <row r="794" spans="29:65" x14ac:dyDescent="0.25">
      <c r="AC794" s="14"/>
      <c r="AD794" s="14"/>
      <c r="BC794" s="14"/>
      <c r="BD794" s="14"/>
      <c r="BE794" s="14"/>
      <c r="BF794" s="14"/>
      <c r="BG794" s="14"/>
      <c r="BH794" s="14"/>
      <c r="BI794" s="14"/>
      <c r="BJ794" s="14"/>
      <c r="BK794" s="14"/>
      <c r="BL794" s="14"/>
      <c r="BM794" s="14"/>
    </row>
    <row r="795" spans="29:65" x14ac:dyDescent="0.25">
      <c r="AC795" s="14"/>
      <c r="AD795" s="14"/>
      <c r="BC795" s="14"/>
      <c r="BD795" s="14"/>
      <c r="BE795" s="14"/>
      <c r="BF795" s="14"/>
      <c r="BG795" s="14"/>
      <c r="BH795" s="14"/>
      <c r="BI795" s="14"/>
      <c r="BJ795" s="14"/>
      <c r="BK795" s="14"/>
      <c r="BL795" s="14"/>
      <c r="BM795" s="14"/>
    </row>
    <row r="796" spans="29:65" x14ac:dyDescent="0.25">
      <c r="AC796" s="14"/>
      <c r="AD796" s="14"/>
      <c r="BC796" s="14"/>
      <c r="BD796" s="14"/>
      <c r="BE796" s="14"/>
      <c r="BF796" s="14"/>
      <c r="BG796" s="14"/>
      <c r="BH796" s="14"/>
      <c r="BI796" s="14"/>
      <c r="BJ796" s="14"/>
      <c r="BK796" s="14"/>
      <c r="BL796" s="14"/>
      <c r="BM796" s="14"/>
    </row>
    <row r="797" spans="29:65" x14ac:dyDescent="0.25">
      <c r="AC797" s="14"/>
      <c r="AD797" s="14"/>
      <c r="BC797" s="14"/>
      <c r="BD797" s="14"/>
      <c r="BE797" s="14"/>
      <c r="BF797" s="14"/>
      <c r="BG797" s="14"/>
      <c r="BH797" s="14"/>
      <c r="BI797" s="14"/>
      <c r="BJ797" s="14"/>
      <c r="BK797" s="14"/>
      <c r="BL797" s="14"/>
      <c r="BM797" s="14"/>
    </row>
    <row r="798" spans="29:65" x14ac:dyDescent="0.25">
      <c r="AC798" s="14"/>
      <c r="AD798" s="14"/>
      <c r="BC798" s="14"/>
      <c r="BD798" s="14"/>
      <c r="BE798" s="14"/>
      <c r="BF798" s="14"/>
      <c r="BG798" s="14"/>
      <c r="BH798" s="14"/>
      <c r="BI798" s="14"/>
      <c r="BJ798" s="14"/>
      <c r="BK798" s="14"/>
      <c r="BL798" s="14"/>
      <c r="BM798" s="14"/>
    </row>
    <row r="799" spans="29:65" x14ac:dyDescent="0.25">
      <c r="AC799" s="14"/>
      <c r="AD799" s="14"/>
      <c r="BC799" s="14"/>
      <c r="BD799" s="14"/>
      <c r="BE799" s="14"/>
      <c r="BF799" s="14"/>
      <c r="BG799" s="14"/>
      <c r="BH799" s="14"/>
      <c r="BI799" s="14"/>
      <c r="BJ799" s="14"/>
      <c r="BK799" s="14"/>
      <c r="BL799" s="14"/>
      <c r="BM799" s="14"/>
    </row>
    <row r="800" spans="29:65" x14ac:dyDescent="0.25">
      <c r="AC800" s="14"/>
      <c r="AD800" s="14"/>
      <c r="BC800" s="14"/>
      <c r="BD800" s="14"/>
      <c r="BE800" s="14"/>
      <c r="BF800" s="14"/>
      <c r="BG800" s="14"/>
      <c r="BH800" s="14"/>
      <c r="BI800" s="14"/>
      <c r="BJ800" s="14"/>
      <c r="BK800" s="14"/>
      <c r="BL800" s="14"/>
      <c r="BM800" s="14"/>
    </row>
    <row r="801" spans="29:65" x14ac:dyDescent="0.25">
      <c r="AC801" s="14"/>
      <c r="AD801" s="14"/>
      <c r="BC801" s="14"/>
      <c r="BD801" s="14"/>
      <c r="BE801" s="14"/>
      <c r="BF801" s="14"/>
      <c r="BG801" s="14"/>
      <c r="BH801" s="14"/>
      <c r="BI801" s="14"/>
      <c r="BJ801" s="14"/>
      <c r="BK801" s="14"/>
      <c r="BL801" s="14"/>
      <c r="BM801" s="14"/>
    </row>
    <row r="802" spans="29:65" x14ac:dyDescent="0.25">
      <c r="AC802" s="14"/>
      <c r="AD802" s="14"/>
      <c r="BC802" s="14"/>
      <c r="BD802" s="14"/>
      <c r="BE802" s="14"/>
      <c r="BF802" s="14"/>
      <c r="BG802" s="14"/>
      <c r="BH802" s="14"/>
      <c r="BI802" s="14"/>
      <c r="BJ802" s="14"/>
      <c r="BK802" s="14"/>
      <c r="BL802" s="14"/>
      <c r="BM802" s="14"/>
    </row>
    <row r="803" spans="29:65" x14ac:dyDescent="0.25">
      <c r="AC803" s="14"/>
      <c r="AD803" s="14"/>
      <c r="BC803" s="14"/>
      <c r="BD803" s="14"/>
      <c r="BE803" s="14"/>
      <c r="BF803" s="14"/>
      <c r="BG803" s="14"/>
      <c r="BH803" s="14"/>
      <c r="BI803" s="14"/>
      <c r="BJ803" s="14"/>
      <c r="BK803" s="14"/>
      <c r="BL803" s="14"/>
      <c r="BM803" s="14"/>
    </row>
    <row r="804" spans="29:65" x14ac:dyDescent="0.25">
      <c r="AC804" s="14"/>
      <c r="AD804" s="14"/>
      <c r="BC804" s="14"/>
      <c r="BD804" s="14"/>
      <c r="BE804" s="14"/>
      <c r="BF804" s="14"/>
      <c r="BG804" s="14"/>
      <c r="BH804" s="14"/>
      <c r="BI804" s="14"/>
      <c r="BJ804" s="14"/>
      <c r="BK804" s="14"/>
      <c r="BL804" s="14"/>
      <c r="BM804" s="14"/>
    </row>
    <row r="805" spans="29:65" x14ac:dyDescent="0.25">
      <c r="AC805" s="14"/>
      <c r="AD805" s="14"/>
      <c r="BC805" s="14"/>
      <c r="BD805" s="14"/>
      <c r="BE805" s="14"/>
      <c r="BF805" s="14"/>
      <c r="BG805" s="14"/>
      <c r="BH805" s="14"/>
      <c r="BI805" s="14"/>
      <c r="BJ805" s="14"/>
      <c r="BK805" s="14"/>
      <c r="BL805" s="14"/>
      <c r="BM805" s="14"/>
    </row>
    <row r="806" spans="29:65" x14ac:dyDescent="0.25">
      <c r="AC806" s="14"/>
      <c r="AD806" s="14"/>
      <c r="BC806" s="14"/>
      <c r="BD806" s="14"/>
      <c r="BE806" s="14"/>
      <c r="BF806" s="14"/>
      <c r="BG806" s="14"/>
      <c r="BH806" s="14"/>
      <c r="BI806" s="14"/>
      <c r="BJ806" s="14"/>
      <c r="BK806" s="14"/>
      <c r="BL806" s="14"/>
      <c r="BM806" s="14"/>
    </row>
    <row r="807" spans="29:65" x14ac:dyDescent="0.25">
      <c r="AC807" s="14"/>
      <c r="AD807" s="14"/>
      <c r="BC807" s="14"/>
      <c r="BD807" s="14"/>
      <c r="BE807" s="14"/>
      <c r="BF807" s="14"/>
      <c r="BG807" s="14"/>
      <c r="BH807" s="14"/>
      <c r="BI807" s="14"/>
      <c r="BJ807" s="14"/>
      <c r="BK807" s="14"/>
      <c r="BL807" s="14"/>
      <c r="BM807" s="14"/>
    </row>
    <row r="808" spans="29:65" x14ac:dyDescent="0.25">
      <c r="AC808" s="14"/>
      <c r="AD808" s="14"/>
      <c r="BC808" s="14"/>
      <c r="BD808" s="14"/>
      <c r="BE808" s="14"/>
      <c r="BF808" s="14"/>
      <c r="BG808" s="14"/>
      <c r="BH808" s="14"/>
      <c r="BI808" s="14"/>
      <c r="BJ808" s="14"/>
      <c r="BK808" s="14"/>
      <c r="BL808" s="14"/>
      <c r="BM808" s="14"/>
    </row>
    <row r="809" spans="29:65" x14ac:dyDescent="0.25">
      <c r="AC809" s="14"/>
      <c r="AD809" s="14"/>
      <c r="BC809" s="14"/>
      <c r="BD809" s="14"/>
      <c r="BE809" s="14"/>
      <c r="BF809" s="14"/>
      <c r="BG809" s="14"/>
      <c r="BH809" s="14"/>
      <c r="BI809" s="14"/>
      <c r="BJ809" s="14"/>
      <c r="BK809" s="14"/>
      <c r="BL809" s="14"/>
      <c r="BM809" s="14"/>
    </row>
    <row r="810" spans="29:65" x14ac:dyDescent="0.25">
      <c r="AC810" s="14"/>
      <c r="AD810" s="14"/>
      <c r="BC810" s="14"/>
      <c r="BD810" s="14"/>
      <c r="BE810" s="14"/>
      <c r="BF810" s="14"/>
      <c r="BG810" s="14"/>
      <c r="BH810" s="14"/>
      <c r="BI810" s="14"/>
      <c r="BJ810" s="14"/>
      <c r="BK810" s="14"/>
      <c r="BL810" s="14"/>
      <c r="BM810" s="14"/>
    </row>
    <row r="811" spans="29:65" x14ac:dyDescent="0.25">
      <c r="AC811" s="14"/>
      <c r="AD811" s="14"/>
      <c r="BC811" s="14"/>
      <c r="BD811" s="14"/>
      <c r="BE811" s="14"/>
      <c r="BF811" s="14"/>
      <c r="BG811" s="14"/>
      <c r="BH811" s="14"/>
      <c r="BI811" s="14"/>
      <c r="BJ811" s="14"/>
      <c r="BK811" s="14"/>
      <c r="BL811" s="14"/>
      <c r="BM811" s="14"/>
    </row>
    <row r="812" spans="29:65" x14ac:dyDescent="0.25">
      <c r="AC812" s="14"/>
      <c r="AD812" s="14"/>
      <c r="BC812" s="14"/>
      <c r="BD812" s="14"/>
      <c r="BE812" s="14"/>
      <c r="BF812" s="14"/>
      <c r="BG812" s="14"/>
      <c r="BH812" s="14"/>
      <c r="BI812" s="14"/>
      <c r="BJ812" s="14"/>
      <c r="BK812" s="14"/>
      <c r="BL812" s="14"/>
      <c r="BM812" s="14"/>
    </row>
    <row r="813" spans="29:65" x14ac:dyDescent="0.25">
      <c r="AC813" s="14"/>
      <c r="AD813" s="14"/>
      <c r="BC813" s="14"/>
      <c r="BD813" s="14"/>
      <c r="BE813" s="14"/>
      <c r="BF813" s="14"/>
      <c r="BG813" s="14"/>
      <c r="BH813" s="14"/>
      <c r="BI813" s="14"/>
      <c r="BJ813" s="14"/>
      <c r="BK813" s="14"/>
      <c r="BL813" s="14"/>
      <c r="BM813" s="14"/>
    </row>
    <row r="814" spans="29:65" x14ac:dyDescent="0.25">
      <c r="AC814" s="14"/>
      <c r="AD814" s="14"/>
      <c r="BC814" s="14"/>
      <c r="BD814" s="14"/>
      <c r="BE814" s="14"/>
      <c r="BF814" s="14"/>
      <c r="BG814" s="14"/>
      <c r="BH814" s="14"/>
      <c r="BI814" s="14"/>
      <c r="BJ814" s="14"/>
      <c r="BK814" s="14"/>
      <c r="BL814" s="14"/>
      <c r="BM814" s="14"/>
    </row>
    <row r="815" spans="29:65" x14ac:dyDescent="0.25">
      <c r="AC815" s="14"/>
      <c r="AD815" s="14"/>
      <c r="BC815" s="14"/>
      <c r="BD815" s="14"/>
      <c r="BE815" s="14"/>
      <c r="BF815" s="14"/>
      <c r="BG815" s="14"/>
      <c r="BH815" s="14"/>
      <c r="BI815" s="14"/>
      <c r="BJ815" s="14"/>
      <c r="BK815" s="14"/>
      <c r="BL815" s="14"/>
      <c r="BM815" s="14"/>
    </row>
    <row r="816" spans="29:65" x14ac:dyDescent="0.25">
      <c r="AC816" s="14"/>
      <c r="AD816" s="14"/>
      <c r="BC816" s="14"/>
      <c r="BD816" s="14"/>
      <c r="BE816" s="14"/>
      <c r="BF816" s="14"/>
      <c r="BG816" s="14"/>
      <c r="BH816" s="14"/>
      <c r="BI816" s="14"/>
      <c r="BJ816" s="14"/>
      <c r="BK816" s="14"/>
      <c r="BL816" s="14"/>
      <c r="BM816" s="14"/>
    </row>
    <row r="817" spans="29:65" x14ac:dyDescent="0.25">
      <c r="AC817" s="14"/>
      <c r="AD817" s="14"/>
      <c r="BC817" s="14"/>
      <c r="BD817" s="14"/>
      <c r="BE817" s="14"/>
      <c r="BF817" s="14"/>
      <c r="BG817" s="14"/>
      <c r="BH817" s="14"/>
      <c r="BI817" s="14"/>
      <c r="BJ817" s="14"/>
      <c r="BK817" s="14"/>
      <c r="BL817" s="14"/>
      <c r="BM817" s="14"/>
    </row>
    <row r="818" spans="29:65" x14ac:dyDescent="0.25">
      <c r="AC818" s="14"/>
      <c r="AD818" s="14"/>
      <c r="BC818" s="14"/>
      <c r="BD818" s="14"/>
      <c r="BE818" s="14"/>
      <c r="BF818" s="14"/>
      <c r="BG818" s="14"/>
      <c r="BH818" s="14"/>
      <c r="BI818" s="14"/>
      <c r="BJ818" s="14"/>
      <c r="BK818" s="14"/>
      <c r="BL818" s="14"/>
      <c r="BM818" s="14"/>
    </row>
    <row r="819" spans="29:65" x14ac:dyDescent="0.25">
      <c r="AC819" s="14"/>
      <c r="AD819" s="14"/>
      <c r="BC819" s="14"/>
      <c r="BD819" s="14"/>
      <c r="BE819" s="14"/>
      <c r="BF819" s="14"/>
      <c r="BG819" s="14"/>
      <c r="BH819" s="14"/>
      <c r="BI819" s="14"/>
      <c r="BJ819" s="14"/>
      <c r="BK819" s="14"/>
      <c r="BL819" s="14"/>
      <c r="BM819" s="14"/>
    </row>
    <row r="820" spans="29:65" x14ac:dyDescent="0.25">
      <c r="AC820" s="14"/>
      <c r="AD820" s="14"/>
      <c r="BC820" s="14"/>
      <c r="BD820" s="14"/>
      <c r="BE820" s="14"/>
      <c r="BF820" s="14"/>
      <c r="BG820" s="14"/>
      <c r="BH820" s="14"/>
      <c r="BI820" s="14"/>
      <c r="BJ820" s="14"/>
      <c r="BK820" s="14"/>
      <c r="BL820" s="14"/>
      <c r="BM820" s="14"/>
    </row>
    <row r="821" spans="29:65" x14ac:dyDescent="0.25">
      <c r="AC821" s="14"/>
      <c r="AD821" s="14"/>
      <c r="BC821" s="14"/>
      <c r="BD821" s="14"/>
      <c r="BE821" s="14"/>
      <c r="BF821" s="14"/>
      <c r="BG821" s="14"/>
      <c r="BH821" s="14"/>
      <c r="BI821" s="14"/>
      <c r="BJ821" s="14"/>
      <c r="BK821" s="14"/>
      <c r="BL821" s="14"/>
      <c r="BM821" s="14"/>
    </row>
    <row r="822" spans="29:65" x14ac:dyDescent="0.25">
      <c r="AC822" s="14"/>
      <c r="AD822" s="14"/>
      <c r="BC822" s="14"/>
      <c r="BD822" s="14"/>
      <c r="BE822" s="14"/>
      <c r="BF822" s="14"/>
      <c r="BG822" s="14"/>
      <c r="BH822" s="14"/>
      <c r="BI822" s="14"/>
      <c r="BJ822" s="14"/>
      <c r="BK822" s="14"/>
      <c r="BL822" s="14"/>
      <c r="BM822" s="14"/>
    </row>
    <row r="823" spans="29:65" x14ac:dyDescent="0.25">
      <c r="AC823" s="14"/>
      <c r="AD823" s="14"/>
      <c r="BC823" s="14"/>
      <c r="BD823" s="14"/>
      <c r="BE823" s="14"/>
      <c r="BF823" s="14"/>
      <c r="BG823" s="14"/>
      <c r="BH823" s="14"/>
      <c r="BI823" s="14"/>
      <c r="BJ823" s="14"/>
      <c r="BK823" s="14"/>
      <c r="BL823" s="14"/>
      <c r="BM823" s="14"/>
    </row>
    <row r="824" spans="29:65" x14ac:dyDescent="0.25">
      <c r="AC824" s="14"/>
      <c r="AD824" s="14"/>
      <c r="BC824" s="14"/>
      <c r="BD824" s="14"/>
      <c r="BE824" s="14"/>
      <c r="BF824" s="14"/>
      <c r="BG824" s="14"/>
      <c r="BH824" s="14"/>
      <c r="BI824" s="14"/>
      <c r="BJ824" s="14"/>
      <c r="BK824" s="14"/>
      <c r="BL824" s="14"/>
      <c r="BM824" s="14"/>
    </row>
    <row r="825" spans="29:65" x14ac:dyDescent="0.25">
      <c r="AC825" s="14"/>
      <c r="AD825" s="14"/>
      <c r="BC825" s="14"/>
      <c r="BD825" s="14"/>
      <c r="BE825" s="14"/>
      <c r="BF825" s="14"/>
      <c r="BG825" s="14"/>
      <c r="BH825" s="14"/>
      <c r="BI825" s="14"/>
      <c r="BJ825" s="14"/>
      <c r="BK825" s="14"/>
      <c r="BL825" s="14"/>
      <c r="BM825" s="14"/>
    </row>
    <row r="826" spans="29:65" x14ac:dyDescent="0.25">
      <c r="AC826" s="14"/>
      <c r="AD826" s="14"/>
      <c r="BC826" s="14"/>
      <c r="BD826" s="14"/>
      <c r="BE826" s="14"/>
      <c r="BF826" s="14"/>
      <c r="BG826" s="14"/>
      <c r="BH826" s="14"/>
      <c r="BI826" s="14"/>
      <c r="BJ826" s="14"/>
      <c r="BK826" s="14"/>
      <c r="BL826" s="14"/>
      <c r="BM826" s="14"/>
    </row>
    <row r="827" spans="29:65" x14ac:dyDescent="0.25">
      <c r="AC827" s="14"/>
      <c r="AD827" s="14"/>
      <c r="BC827" s="14"/>
      <c r="BD827" s="14"/>
      <c r="BE827" s="14"/>
      <c r="BF827" s="14"/>
      <c r="BG827" s="14"/>
      <c r="BH827" s="14"/>
      <c r="BI827" s="14"/>
      <c r="BJ827" s="14"/>
      <c r="BK827" s="14"/>
      <c r="BL827" s="14"/>
      <c r="BM827" s="14"/>
    </row>
    <row r="828" spans="29:65" x14ac:dyDescent="0.25">
      <c r="AC828" s="14"/>
      <c r="AD828" s="14"/>
      <c r="BC828" s="14"/>
      <c r="BD828" s="14"/>
      <c r="BE828" s="14"/>
      <c r="BF828" s="14"/>
      <c r="BG828" s="14"/>
      <c r="BH828" s="14"/>
      <c r="BI828" s="14"/>
      <c r="BJ828" s="14"/>
      <c r="BK828" s="14"/>
      <c r="BL828" s="14"/>
      <c r="BM828" s="14"/>
    </row>
    <row r="829" spans="29:65" x14ac:dyDescent="0.25">
      <c r="AC829" s="14"/>
      <c r="AD829" s="14"/>
      <c r="BC829" s="14"/>
      <c r="BD829" s="14"/>
      <c r="BE829" s="14"/>
      <c r="BF829" s="14"/>
      <c r="BG829" s="14"/>
      <c r="BH829" s="14"/>
      <c r="BI829" s="14"/>
      <c r="BJ829" s="14"/>
      <c r="BK829" s="14"/>
      <c r="BL829" s="14"/>
      <c r="BM829" s="14"/>
    </row>
    <row r="830" spans="29:65" x14ac:dyDescent="0.25">
      <c r="AC830" s="14"/>
      <c r="AD830" s="14"/>
      <c r="BC830" s="14"/>
      <c r="BD830" s="14"/>
      <c r="BE830" s="14"/>
      <c r="BF830" s="14"/>
      <c r="BG830" s="14"/>
      <c r="BH830" s="14"/>
      <c r="BI830" s="14"/>
      <c r="BJ830" s="14"/>
      <c r="BK830" s="14"/>
      <c r="BL830" s="14"/>
      <c r="BM830" s="14"/>
    </row>
    <row r="831" spans="29:65" x14ac:dyDescent="0.25">
      <c r="AC831" s="14"/>
      <c r="AD831" s="14"/>
      <c r="BC831" s="14"/>
      <c r="BD831" s="14"/>
      <c r="BE831" s="14"/>
      <c r="BF831" s="14"/>
      <c r="BG831" s="14"/>
      <c r="BH831" s="14"/>
      <c r="BI831" s="14"/>
      <c r="BJ831" s="14"/>
      <c r="BK831" s="14"/>
      <c r="BL831" s="14"/>
      <c r="BM831" s="14"/>
    </row>
    <row r="832" spans="29:65" x14ac:dyDescent="0.25">
      <c r="AC832" s="14"/>
      <c r="AD832" s="14"/>
      <c r="BC832" s="14"/>
      <c r="BD832" s="14"/>
      <c r="BE832" s="14"/>
      <c r="BF832" s="14"/>
      <c r="BG832" s="14"/>
      <c r="BH832" s="14"/>
      <c r="BI832" s="14"/>
      <c r="BJ832" s="14"/>
      <c r="BK832" s="14"/>
      <c r="BL832" s="14"/>
      <c r="BM832" s="14"/>
    </row>
    <row r="833" spans="29:65" x14ac:dyDescent="0.25">
      <c r="AC833" s="14"/>
      <c r="AD833" s="14"/>
      <c r="BC833" s="14"/>
      <c r="BD833" s="14"/>
      <c r="BE833" s="14"/>
      <c r="BF833" s="14"/>
      <c r="BG833" s="14"/>
      <c r="BH833" s="14"/>
      <c r="BI833" s="14"/>
      <c r="BJ833" s="14"/>
      <c r="BK833" s="14"/>
      <c r="BL833" s="14"/>
      <c r="BM833" s="14"/>
    </row>
    <row r="834" spans="29:65" x14ac:dyDescent="0.25">
      <c r="AC834" s="14"/>
      <c r="AD834" s="14"/>
      <c r="BC834" s="14"/>
      <c r="BD834" s="14"/>
      <c r="BE834" s="14"/>
      <c r="BF834" s="14"/>
      <c r="BG834" s="14"/>
      <c r="BH834" s="14"/>
      <c r="BI834" s="14"/>
      <c r="BJ834" s="14"/>
      <c r="BK834" s="14"/>
      <c r="BL834" s="14"/>
      <c r="BM834" s="14"/>
    </row>
    <row r="835" spans="29:65" x14ac:dyDescent="0.25">
      <c r="AC835" s="14"/>
      <c r="AD835" s="14"/>
      <c r="BC835" s="14"/>
      <c r="BD835" s="14"/>
      <c r="BE835" s="14"/>
      <c r="BF835" s="14"/>
      <c r="BG835" s="14"/>
      <c r="BH835" s="14"/>
      <c r="BI835" s="14"/>
      <c r="BJ835" s="14"/>
      <c r="BK835" s="14"/>
      <c r="BL835" s="14"/>
      <c r="BM835" s="14"/>
    </row>
    <row r="836" spans="29:65" x14ac:dyDescent="0.25">
      <c r="AC836" s="14"/>
      <c r="AD836" s="14"/>
      <c r="BC836" s="14"/>
      <c r="BD836" s="14"/>
      <c r="BE836" s="14"/>
      <c r="BF836" s="14"/>
      <c r="BG836" s="14"/>
      <c r="BH836" s="14"/>
      <c r="BI836" s="14"/>
      <c r="BJ836" s="14"/>
      <c r="BK836" s="14"/>
      <c r="BL836" s="14"/>
      <c r="BM836" s="14"/>
    </row>
    <row r="837" spans="29:65" x14ac:dyDescent="0.25">
      <c r="AC837" s="14"/>
      <c r="AD837" s="14"/>
      <c r="BC837" s="14"/>
      <c r="BD837" s="14"/>
      <c r="BE837" s="14"/>
      <c r="BF837" s="14"/>
      <c r="BG837" s="14"/>
      <c r="BH837" s="14"/>
      <c r="BI837" s="14"/>
      <c r="BJ837" s="14"/>
      <c r="BK837" s="14"/>
      <c r="BL837" s="14"/>
      <c r="BM837" s="14"/>
    </row>
    <row r="838" spans="29:65" x14ac:dyDescent="0.25">
      <c r="AC838" s="14"/>
      <c r="AD838" s="14"/>
      <c r="BC838" s="14"/>
      <c r="BD838" s="14"/>
      <c r="BE838" s="14"/>
      <c r="BF838" s="14"/>
      <c r="BG838" s="14"/>
      <c r="BH838" s="14"/>
      <c r="BI838" s="14"/>
      <c r="BJ838" s="14"/>
      <c r="BK838" s="14"/>
      <c r="BL838" s="14"/>
      <c r="BM838" s="14"/>
    </row>
    <row r="839" spans="29:65" x14ac:dyDescent="0.25">
      <c r="AC839" s="14"/>
      <c r="AD839" s="14"/>
      <c r="BC839" s="14"/>
      <c r="BD839" s="14"/>
      <c r="BE839" s="14"/>
      <c r="BF839" s="14"/>
      <c r="BG839" s="14"/>
      <c r="BH839" s="14"/>
      <c r="BI839" s="14"/>
      <c r="BJ839" s="14"/>
      <c r="BK839" s="14"/>
      <c r="BL839" s="14"/>
      <c r="BM839" s="14"/>
    </row>
    <row r="840" spans="29:65" x14ac:dyDescent="0.25">
      <c r="AC840" s="14"/>
      <c r="AD840" s="14"/>
      <c r="BC840" s="14"/>
      <c r="BD840" s="14"/>
      <c r="BE840" s="14"/>
      <c r="BF840" s="14"/>
      <c r="BG840" s="14"/>
      <c r="BH840" s="14"/>
      <c r="BI840" s="14"/>
      <c r="BJ840" s="14"/>
      <c r="BK840" s="14"/>
      <c r="BL840" s="14"/>
      <c r="BM840" s="14"/>
    </row>
    <row r="841" spans="29:65" x14ac:dyDescent="0.25">
      <c r="AC841" s="14"/>
      <c r="AD841" s="14"/>
      <c r="BC841" s="14"/>
      <c r="BD841" s="14"/>
      <c r="BE841" s="14"/>
      <c r="BF841" s="14"/>
      <c r="BG841" s="14"/>
      <c r="BH841" s="14"/>
      <c r="BI841" s="14"/>
      <c r="BJ841" s="14"/>
      <c r="BK841" s="14"/>
      <c r="BL841" s="14"/>
      <c r="BM841" s="14"/>
    </row>
    <row r="842" spans="29:65" x14ac:dyDescent="0.25">
      <c r="AC842" s="14"/>
      <c r="AD842" s="14"/>
      <c r="BC842" s="14"/>
      <c r="BD842" s="14"/>
      <c r="BE842" s="14"/>
      <c r="BF842" s="14"/>
      <c r="BG842" s="14"/>
      <c r="BH842" s="14"/>
      <c r="BI842" s="14"/>
      <c r="BJ842" s="14"/>
      <c r="BK842" s="14"/>
      <c r="BL842" s="14"/>
      <c r="BM842" s="14"/>
    </row>
    <row r="843" spans="29:65" x14ac:dyDescent="0.25">
      <c r="AC843" s="14"/>
      <c r="AD843" s="14"/>
      <c r="BC843" s="14"/>
      <c r="BD843" s="14"/>
      <c r="BE843" s="14"/>
      <c r="BF843" s="14"/>
      <c r="BG843" s="14"/>
      <c r="BH843" s="14"/>
      <c r="BI843" s="14"/>
      <c r="BJ843" s="14"/>
      <c r="BK843" s="14"/>
      <c r="BL843" s="14"/>
      <c r="BM843" s="14"/>
    </row>
    <row r="844" spans="29:65" x14ac:dyDescent="0.25">
      <c r="AC844" s="14"/>
      <c r="AD844" s="14"/>
      <c r="BC844" s="14"/>
      <c r="BD844" s="14"/>
      <c r="BE844" s="14"/>
      <c r="BF844" s="14"/>
      <c r="BG844" s="14"/>
      <c r="BH844" s="14"/>
      <c r="BI844" s="14"/>
      <c r="BJ844" s="14"/>
      <c r="BK844" s="14"/>
      <c r="BL844" s="14"/>
      <c r="BM844" s="14"/>
    </row>
    <row r="845" spans="29:65" x14ac:dyDescent="0.25">
      <c r="AC845" s="14"/>
      <c r="AD845" s="14"/>
      <c r="BC845" s="14"/>
      <c r="BD845" s="14"/>
      <c r="BE845" s="14"/>
      <c r="BF845" s="14"/>
      <c r="BG845" s="14"/>
      <c r="BH845" s="14"/>
      <c r="BI845" s="14"/>
      <c r="BJ845" s="14"/>
      <c r="BK845" s="14"/>
      <c r="BL845" s="14"/>
      <c r="BM845" s="14"/>
    </row>
    <row r="846" spans="29:65" x14ac:dyDescent="0.25">
      <c r="AC846" s="14"/>
      <c r="AD846" s="14"/>
      <c r="BC846" s="14"/>
      <c r="BD846" s="14"/>
      <c r="BE846" s="14"/>
      <c r="BF846" s="14"/>
      <c r="BG846" s="14"/>
      <c r="BH846" s="14"/>
      <c r="BI846" s="14"/>
      <c r="BJ846" s="14"/>
      <c r="BK846" s="14"/>
      <c r="BL846" s="14"/>
      <c r="BM846" s="14"/>
    </row>
    <row r="847" spans="29:65" x14ac:dyDescent="0.25">
      <c r="AC847" s="14"/>
      <c r="AD847" s="14"/>
      <c r="BC847" s="14"/>
      <c r="BD847" s="14"/>
      <c r="BE847" s="14"/>
      <c r="BF847" s="14"/>
      <c r="BG847" s="14"/>
      <c r="BH847" s="14"/>
      <c r="BI847" s="14"/>
      <c r="BJ847" s="14"/>
      <c r="BK847" s="14"/>
      <c r="BL847" s="14"/>
      <c r="BM847" s="14"/>
    </row>
    <row r="848" spans="29:65" x14ac:dyDescent="0.25">
      <c r="AC848" s="14"/>
      <c r="AD848" s="14"/>
      <c r="BC848" s="14"/>
      <c r="BD848" s="14"/>
      <c r="BE848" s="14"/>
      <c r="BF848" s="14"/>
      <c r="BG848" s="14"/>
      <c r="BH848" s="14"/>
      <c r="BI848" s="14"/>
      <c r="BJ848" s="14"/>
      <c r="BK848" s="14"/>
      <c r="BL848" s="14"/>
      <c r="BM848" s="14"/>
    </row>
    <row r="849" spans="29:65" x14ac:dyDescent="0.25">
      <c r="AC849" s="14"/>
      <c r="AD849" s="14"/>
      <c r="BC849" s="14"/>
      <c r="BD849" s="14"/>
      <c r="BE849" s="14"/>
      <c r="BF849" s="14"/>
      <c r="BG849" s="14"/>
      <c r="BH849" s="14"/>
      <c r="BI849" s="14"/>
      <c r="BJ849" s="14"/>
      <c r="BK849" s="14"/>
      <c r="BL849" s="14"/>
      <c r="BM849" s="14"/>
    </row>
    <row r="850" spans="29:65" x14ac:dyDescent="0.25">
      <c r="AC850" s="14"/>
      <c r="AD850" s="14"/>
      <c r="BC850" s="14"/>
      <c r="BD850" s="14"/>
      <c r="BE850" s="14"/>
      <c r="BF850" s="14"/>
      <c r="BG850" s="14"/>
      <c r="BH850" s="14"/>
      <c r="BI850" s="14"/>
      <c r="BJ850" s="14"/>
      <c r="BK850" s="14"/>
      <c r="BL850" s="14"/>
      <c r="BM850" s="14"/>
    </row>
    <row r="851" spans="29:65" x14ac:dyDescent="0.25">
      <c r="AC851" s="14"/>
      <c r="AD851" s="14"/>
      <c r="BC851" s="14"/>
      <c r="BD851" s="14"/>
      <c r="BE851" s="14"/>
      <c r="BF851" s="14"/>
      <c r="BG851" s="14"/>
      <c r="BH851" s="14"/>
      <c r="BI851" s="14"/>
      <c r="BJ851" s="14"/>
      <c r="BK851" s="14"/>
      <c r="BL851" s="14"/>
      <c r="BM851" s="14"/>
    </row>
    <row r="852" spans="29:65" x14ac:dyDescent="0.25">
      <c r="AC852" s="14"/>
      <c r="AD852" s="14"/>
      <c r="BC852" s="14"/>
      <c r="BD852" s="14"/>
      <c r="BE852" s="14"/>
      <c r="BF852" s="14"/>
      <c r="BG852" s="14"/>
      <c r="BH852" s="14"/>
      <c r="BI852" s="14"/>
      <c r="BJ852" s="14"/>
      <c r="BK852" s="14"/>
      <c r="BL852" s="14"/>
      <c r="BM852" s="14"/>
    </row>
    <row r="853" spans="29:65" x14ac:dyDescent="0.25">
      <c r="AC853" s="14"/>
      <c r="AD853" s="14"/>
      <c r="BC853" s="14"/>
      <c r="BD853" s="14"/>
      <c r="BE853" s="14"/>
      <c r="BF853" s="14"/>
      <c r="BG853" s="14"/>
      <c r="BH853" s="14"/>
      <c r="BI853" s="14"/>
      <c r="BJ853" s="14"/>
      <c r="BK853" s="14"/>
      <c r="BL853" s="14"/>
      <c r="BM853" s="14"/>
    </row>
    <row r="854" spans="29:65" x14ac:dyDescent="0.25">
      <c r="AC854" s="14"/>
      <c r="AD854" s="14"/>
      <c r="BC854" s="14"/>
      <c r="BD854" s="14"/>
      <c r="BE854" s="14"/>
      <c r="BF854" s="14"/>
      <c r="BG854" s="14"/>
      <c r="BH854" s="14"/>
      <c r="BI854" s="14"/>
      <c r="BJ854" s="14"/>
      <c r="BK854" s="14"/>
      <c r="BL854" s="14"/>
      <c r="BM854" s="14"/>
    </row>
    <row r="855" spans="29:65" x14ac:dyDescent="0.25">
      <c r="AC855" s="14"/>
      <c r="AD855" s="14"/>
      <c r="BC855" s="14"/>
      <c r="BD855" s="14"/>
      <c r="BE855" s="14"/>
      <c r="BF855" s="14"/>
      <c r="BG855" s="14"/>
      <c r="BH855" s="14"/>
      <c r="BI855" s="14"/>
      <c r="BJ855" s="14"/>
      <c r="BK855" s="14"/>
      <c r="BL855" s="14"/>
      <c r="BM855" s="14"/>
    </row>
    <row r="856" spans="29:65" x14ac:dyDescent="0.25">
      <c r="AC856" s="14"/>
      <c r="AD856" s="14"/>
      <c r="BC856" s="14"/>
      <c r="BD856" s="14"/>
      <c r="BE856" s="14"/>
      <c r="BF856" s="14"/>
      <c r="BG856" s="14"/>
      <c r="BH856" s="14"/>
      <c r="BI856" s="14"/>
      <c r="BJ856" s="14"/>
      <c r="BK856" s="14"/>
      <c r="BL856" s="14"/>
      <c r="BM856" s="14"/>
    </row>
    <row r="857" spans="29:65" x14ac:dyDescent="0.25">
      <c r="AC857" s="14"/>
      <c r="AD857" s="14"/>
      <c r="BC857" s="14"/>
      <c r="BD857" s="14"/>
      <c r="BE857" s="14"/>
      <c r="BF857" s="14"/>
      <c r="BG857" s="14"/>
      <c r="BH857" s="14"/>
      <c r="BI857" s="14"/>
      <c r="BJ857" s="14"/>
      <c r="BK857" s="14"/>
      <c r="BL857" s="14"/>
      <c r="BM857" s="14"/>
    </row>
    <row r="858" spans="29:65" x14ac:dyDescent="0.25">
      <c r="AC858" s="14"/>
      <c r="AD858" s="14"/>
      <c r="BC858" s="14"/>
      <c r="BD858" s="14"/>
      <c r="BE858" s="14"/>
      <c r="BF858" s="14"/>
      <c r="BG858" s="14"/>
      <c r="BH858" s="14"/>
      <c r="BI858" s="14"/>
      <c r="BJ858" s="14"/>
      <c r="BK858" s="14"/>
      <c r="BL858" s="14"/>
      <c r="BM858" s="14"/>
    </row>
    <row r="859" spans="29:65" x14ac:dyDescent="0.25">
      <c r="AC859" s="14"/>
      <c r="AD859" s="14"/>
      <c r="BC859" s="14"/>
      <c r="BD859" s="14"/>
      <c r="BE859" s="14"/>
      <c r="BF859" s="14"/>
      <c r="BG859" s="14"/>
      <c r="BH859" s="14"/>
      <c r="BI859" s="14"/>
      <c r="BJ859" s="14"/>
      <c r="BK859" s="14"/>
      <c r="BL859" s="14"/>
      <c r="BM859" s="14"/>
    </row>
    <row r="860" spans="29:65" x14ac:dyDescent="0.25">
      <c r="AC860" s="14"/>
      <c r="AD860" s="14"/>
      <c r="BC860" s="14"/>
      <c r="BD860" s="14"/>
      <c r="BE860" s="14"/>
      <c r="BF860" s="14"/>
      <c r="BG860" s="14"/>
      <c r="BH860" s="14"/>
      <c r="BI860" s="14"/>
      <c r="BJ860" s="14"/>
      <c r="BK860" s="14"/>
      <c r="BL860" s="14"/>
      <c r="BM860" s="14"/>
    </row>
    <row r="861" spans="29:65" x14ac:dyDescent="0.25">
      <c r="AC861" s="14"/>
      <c r="AD861" s="14"/>
      <c r="BC861" s="14"/>
      <c r="BD861" s="14"/>
      <c r="BE861" s="14"/>
      <c r="BF861" s="14"/>
      <c r="BG861" s="14"/>
      <c r="BH861" s="14"/>
      <c r="BI861" s="14"/>
      <c r="BJ861" s="14"/>
      <c r="BK861" s="14"/>
      <c r="BL861" s="14"/>
      <c r="BM861" s="14"/>
    </row>
    <row r="862" spans="29:65" x14ac:dyDescent="0.25">
      <c r="AC862" s="14"/>
      <c r="AD862" s="14"/>
      <c r="BC862" s="14"/>
      <c r="BD862" s="14"/>
      <c r="BE862" s="14"/>
      <c r="BF862" s="14"/>
      <c r="BG862" s="14"/>
      <c r="BH862" s="14"/>
      <c r="BI862" s="14"/>
      <c r="BJ862" s="14"/>
      <c r="BK862" s="14"/>
      <c r="BL862" s="14"/>
      <c r="BM862" s="14"/>
    </row>
    <row r="863" spans="29:65" x14ac:dyDescent="0.25">
      <c r="AC863" s="14"/>
      <c r="AD863" s="14"/>
      <c r="BC863" s="14"/>
      <c r="BD863" s="14"/>
      <c r="BE863" s="14"/>
      <c r="BF863" s="14"/>
      <c r="BG863" s="14"/>
      <c r="BH863" s="14"/>
      <c r="BI863" s="14"/>
      <c r="BJ863" s="14"/>
      <c r="BK863" s="14"/>
      <c r="BL863" s="14"/>
      <c r="BM863" s="14"/>
    </row>
    <row r="864" spans="29:65" x14ac:dyDescent="0.25">
      <c r="AC864" s="14"/>
      <c r="AD864" s="14"/>
      <c r="BC864" s="14"/>
      <c r="BD864" s="14"/>
      <c r="BE864" s="14"/>
      <c r="BF864" s="14"/>
      <c r="BG864" s="14"/>
      <c r="BH864" s="14"/>
      <c r="BI864" s="14"/>
      <c r="BJ864" s="14"/>
      <c r="BK864" s="14"/>
      <c r="BL864" s="14"/>
      <c r="BM864" s="14"/>
    </row>
    <row r="865" spans="29:65" x14ac:dyDescent="0.25">
      <c r="AC865" s="14"/>
      <c r="AD865" s="14"/>
      <c r="BC865" s="14"/>
      <c r="BD865" s="14"/>
      <c r="BE865" s="14"/>
      <c r="BF865" s="14"/>
      <c r="BG865" s="14"/>
      <c r="BH865" s="14"/>
      <c r="BI865" s="14"/>
      <c r="BJ865" s="14"/>
      <c r="BK865" s="14"/>
      <c r="BL865" s="14"/>
      <c r="BM865" s="14"/>
    </row>
    <row r="866" spans="29:65" x14ac:dyDescent="0.25">
      <c r="AC866" s="14"/>
      <c r="AD866" s="14"/>
      <c r="BC866" s="14"/>
      <c r="BD866" s="14"/>
      <c r="BE866" s="14"/>
      <c r="BF866" s="14"/>
      <c r="BG866" s="14"/>
      <c r="BH866" s="14"/>
      <c r="BI866" s="14"/>
      <c r="BJ866" s="14"/>
      <c r="BK866" s="14"/>
      <c r="BL866" s="14"/>
      <c r="BM866" s="14"/>
    </row>
    <row r="867" spans="29:65" x14ac:dyDescent="0.25">
      <c r="AC867" s="14"/>
      <c r="AD867" s="14"/>
      <c r="BC867" s="14"/>
      <c r="BD867" s="14"/>
      <c r="BE867" s="14"/>
      <c r="BF867" s="14"/>
      <c r="BG867" s="14"/>
      <c r="BH867" s="14"/>
      <c r="BI867" s="14"/>
      <c r="BJ867" s="14"/>
      <c r="BK867" s="14"/>
      <c r="BL867" s="14"/>
      <c r="BM867" s="14"/>
    </row>
    <row r="868" spans="29:65" x14ac:dyDescent="0.25">
      <c r="AC868" s="14"/>
      <c r="AD868" s="14"/>
      <c r="BC868" s="14"/>
      <c r="BD868" s="14"/>
      <c r="BE868" s="14"/>
      <c r="BF868" s="14"/>
      <c r="BG868" s="14"/>
      <c r="BH868" s="14"/>
      <c r="BI868" s="14"/>
      <c r="BJ868" s="14"/>
      <c r="BK868" s="14"/>
      <c r="BL868" s="14"/>
      <c r="BM868" s="14"/>
    </row>
    <row r="869" spans="29:65" x14ac:dyDescent="0.25">
      <c r="AC869" s="14"/>
      <c r="AD869" s="14"/>
      <c r="BC869" s="14"/>
      <c r="BD869" s="14"/>
      <c r="BE869" s="14"/>
      <c r="BF869" s="14"/>
      <c r="BG869" s="14"/>
      <c r="BH869" s="14"/>
      <c r="BI869" s="14"/>
      <c r="BJ869" s="14"/>
      <c r="BK869" s="14"/>
      <c r="BL869" s="14"/>
      <c r="BM869" s="14"/>
    </row>
    <row r="870" spans="29:65" x14ac:dyDescent="0.25">
      <c r="AC870" s="14"/>
      <c r="AD870" s="14"/>
      <c r="BC870" s="14"/>
      <c r="BD870" s="14"/>
      <c r="BE870" s="14"/>
      <c r="BF870" s="14"/>
      <c r="BG870" s="14"/>
      <c r="BH870" s="14"/>
      <c r="BI870" s="14"/>
      <c r="BJ870" s="14"/>
      <c r="BK870" s="14"/>
      <c r="BL870" s="14"/>
      <c r="BM870" s="14"/>
    </row>
    <row r="871" spans="29:65" x14ac:dyDescent="0.25">
      <c r="AC871" s="14"/>
      <c r="AD871" s="14"/>
      <c r="BC871" s="14"/>
      <c r="BD871" s="14"/>
      <c r="BE871" s="14"/>
      <c r="BF871" s="14"/>
      <c r="BG871" s="14"/>
      <c r="BH871" s="14"/>
      <c r="BI871" s="14"/>
      <c r="BJ871" s="14"/>
      <c r="BK871" s="14"/>
      <c r="BL871" s="14"/>
      <c r="BM871" s="14"/>
    </row>
    <row r="872" spans="29:65" x14ac:dyDescent="0.25">
      <c r="AC872" s="14"/>
      <c r="AD872" s="14"/>
      <c r="BC872" s="14"/>
      <c r="BD872" s="14"/>
      <c r="BE872" s="14"/>
      <c r="BF872" s="14"/>
      <c r="BG872" s="14"/>
      <c r="BH872" s="14"/>
      <c r="BI872" s="14"/>
      <c r="BJ872" s="14"/>
      <c r="BK872" s="14"/>
      <c r="BL872" s="14"/>
      <c r="BM872" s="14"/>
    </row>
    <row r="873" spans="29:65" x14ac:dyDescent="0.25">
      <c r="AC873" s="14"/>
      <c r="AD873" s="14"/>
      <c r="BC873" s="14"/>
      <c r="BD873" s="14"/>
      <c r="BE873" s="14"/>
      <c r="BF873" s="14"/>
      <c r="BG873" s="14"/>
      <c r="BH873" s="14"/>
      <c r="BI873" s="14"/>
      <c r="BJ873" s="14"/>
      <c r="BK873" s="14"/>
      <c r="BL873" s="14"/>
      <c r="BM873" s="14"/>
    </row>
    <row r="874" spans="29:65" x14ac:dyDescent="0.25">
      <c r="AC874" s="14"/>
      <c r="AD874" s="14"/>
      <c r="BC874" s="14"/>
      <c r="BD874" s="14"/>
      <c r="BE874" s="14"/>
      <c r="BF874" s="14"/>
      <c r="BG874" s="14"/>
      <c r="BH874" s="14"/>
      <c r="BI874" s="14"/>
      <c r="BJ874" s="14"/>
      <c r="BK874" s="14"/>
      <c r="BL874" s="14"/>
      <c r="BM874" s="14"/>
    </row>
    <row r="875" spans="29:65" x14ac:dyDescent="0.25">
      <c r="AC875" s="14"/>
      <c r="AD875" s="14"/>
      <c r="BC875" s="14"/>
      <c r="BD875" s="14"/>
      <c r="BE875" s="14"/>
      <c r="BF875" s="14"/>
      <c r="BG875" s="14"/>
      <c r="BH875" s="14"/>
      <c r="BI875" s="14"/>
      <c r="BJ875" s="14"/>
      <c r="BK875" s="14"/>
      <c r="BL875" s="14"/>
      <c r="BM875" s="14"/>
    </row>
    <row r="876" spans="29:65" x14ac:dyDescent="0.25">
      <c r="AC876" s="14"/>
      <c r="AD876" s="14"/>
      <c r="BC876" s="14"/>
      <c r="BD876" s="14"/>
      <c r="BE876" s="14"/>
      <c r="BF876" s="14"/>
      <c r="BG876" s="14"/>
      <c r="BH876" s="14"/>
      <c r="BI876" s="14"/>
      <c r="BJ876" s="14"/>
      <c r="BK876" s="14"/>
      <c r="BL876" s="14"/>
      <c r="BM876" s="14"/>
    </row>
    <row r="877" spans="29:65" x14ac:dyDescent="0.25">
      <c r="AC877" s="14"/>
      <c r="AD877" s="14"/>
      <c r="BC877" s="14"/>
      <c r="BD877" s="14"/>
      <c r="BE877" s="14"/>
      <c r="BF877" s="14"/>
      <c r="BG877" s="14"/>
      <c r="BH877" s="14"/>
      <c r="BI877" s="14"/>
      <c r="BJ877" s="14"/>
      <c r="BK877" s="14"/>
      <c r="BL877" s="14"/>
      <c r="BM877" s="14"/>
    </row>
    <row r="878" spans="29:65" x14ac:dyDescent="0.25">
      <c r="AC878" s="14"/>
      <c r="AD878" s="14"/>
      <c r="BC878" s="14"/>
      <c r="BD878" s="14"/>
      <c r="BE878" s="14"/>
      <c r="BF878" s="14"/>
      <c r="BG878" s="14"/>
      <c r="BH878" s="14"/>
      <c r="BI878" s="14"/>
      <c r="BJ878" s="14"/>
      <c r="BK878" s="14"/>
      <c r="BL878" s="14"/>
      <c r="BM878" s="14"/>
    </row>
    <row r="879" spans="29:65" x14ac:dyDescent="0.25">
      <c r="AC879" s="14"/>
      <c r="AD879" s="14"/>
      <c r="BC879" s="14"/>
      <c r="BD879" s="14"/>
      <c r="BE879" s="14"/>
      <c r="BF879" s="14"/>
      <c r="BG879" s="14"/>
      <c r="BH879" s="14"/>
      <c r="BI879" s="14"/>
      <c r="BJ879" s="14"/>
      <c r="BK879" s="14"/>
      <c r="BL879" s="14"/>
      <c r="BM879" s="14"/>
    </row>
    <row r="880" spans="29:65" x14ac:dyDescent="0.25">
      <c r="AC880" s="14"/>
      <c r="AD880" s="14"/>
      <c r="BC880" s="14"/>
      <c r="BD880" s="14"/>
      <c r="BE880" s="14"/>
      <c r="BF880" s="14"/>
      <c r="BG880" s="14"/>
      <c r="BH880" s="14"/>
      <c r="BI880" s="14"/>
      <c r="BJ880" s="14"/>
      <c r="BK880" s="14"/>
      <c r="BL880" s="14"/>
      <c r="BM880" s="14"/>
    </row>
    <row r="881" spans="29:65" x14ac:dyDescent="0.25">
      <c r="AC881" s="14"/>
      <c r="AD881" s="14"/>
      <c r="BC881" s="14"/>
      <c r="BD881" s="14"/>
      <c r="BE881" s="14"/>
      <c r="BF881" s="14"/>
      <c r="BG881" s="14"/>
      <c r="BH881" s="14"/>
      <c r="BI881" s="14"/>
      <c r="BJ881" s="14"/>
      <c r="BK881" s="14"/>
      <c r="BL881" s="14"/>
      <c r="BM881" s="14"/>
    </row>
    <row r="882" spans="29:65" x14ac:dyDescent="0.25">
      <c r="AC882" s="14"/>
      <c r="AD882" s="14"/>
      <c r="BC882" s="14"/>
      <c r="BD882" s="14"/>
      <c r="BE882" s="14"/>
      <c r="BF882" s="14"/>
      <c r="BG882" s="14"/>
      <c r="BH882" s="14"/>
      <c r="BI882" s="14"/>
      <c r="BJ882" s="14"/>
      <c r="BK882" s="14"/>
      <c r="BL882" s="14"/>
      <c r="BM882" s="14"/>
    </row>
    <row r="883" spans="29:65" x14ac:dyDescent="0.25">
      <c r="AC883" s="14"/>
      <c r="AD883" s="14"/>
      <c r="BC883" s="14"/>
      <c r="BD883" s="14"/>
      <c r="BE883" s="14"/>
      <c r="BF883" s="14"/>
      <c r="BG883" s="14"/>
      <c r="BH883" s="14"/>
      <c r="BI883" s="14"/>
      <c r="BJ883" s="14"/>
      <c r="BK883" s="14"/>
      <c r="BL883" s="14"/>
      <c r="BM883" s="14"/>
    </row>
    <row r="884" spans="29:65" x14ac:dyDescent="0.25">
      <c r="AC884" s="14"/>
      <c r="AD884" s="14"/>
      <c r="BC884" s="14"/>
      <c r="BD884" s="14"/>
      <c r="BE884" s="14"/>
      <c r="BF884" s="14"/>
      <c r="BG884" s="14"/>
      <c r="BH884" s="14"/>
      <c r="BI884" s="14"/>
      <c r="BJ884" s="14"/>
      <c r="BK884" s="14"/>
      <c r="BL884" s="14"/>
      <c r="BM884" s="14"/>
    </row>
    <row r="885" spans="29:65" x14ac:dyDescent="0.25">
      <c r="AC885" s="14"/>
      <c r="AD885" s="14"/>
      <c r="BC885" s="14"/>
      <c r="BD885" s="14"/>
      <c r="BE885" s="14"/>
      <c r="BF885" s="14"/>
      <c r="BG885" s="14"/>
      <c r="BH885" s="14"/>
      <c r="BI885" s="14"/>
      <c r="BJ885" s="14"/>
      <c r="BK885" s="14"/>
      <c r="BL885" s="14"/>
      <c r="BM885" s="14"/>
    </row>
    <row r="886" spans="29:65" x14ac:dyDescent="0.25">
      <c r="AC886" s="14"/>
      <c r="AD886" s="14"/>
      <c r="BC886" s="14"/>
      <c r="BD886" s="14"/>
      <c r="BE886" s="14"/>
      <c r="BF886" s="14"/>
      <c r="BG886" s="14"/>
      <c r="BH886" s="14"/>
      <c r="BI886" s="14"/>
      <c r="BJ886" s="14"/>
      <c r="BK886" s="14"/>
      <c r="BL886" s="14"/>
      <c r="BM886" s="14"/>
    </row>
    <row r="887" spans="29:65" x14ac:dyDescent="0.25">
      <c r="AC887" s="14"/>
      <c r="AD887" s="14"/>
      <c r="BC887" s="14"/>
      <c r="BD887" s="14"/>
      <c r="BE887" s="14"/>
      <c r="BF887" s="14"/>
      <c r="BG887" s="14"/>
      <c r="BH887" s="14"/>
      <c r="BI887" s="14"/>
      <c r="BJ887" s="14"/>
      <c r="BK887" s="14"/>
      <c r="BL887" s="14"/>
      <c r="BM887" s="14"/>
    </row>
    <row r="888" spans="29:65" x14ac:dyDescent="0.25">
      <c r="AC888" s="14"/>
      <c r="AD888" s="14"/>
      <c r="BC888" s="14"/>
      <c r="BD888" s="14"/>
      <c r="BE888" s="14"/>
      <c r="BF888" s="14"/>
      <c r="BG888" s="14"/>
      <c r="BH888" s="14"/>
      <c r="BI888" s="14"/>
      <c r="BJ888" s="14"/>
      <c r="BK888" s="14"/>
      <c r="BL888" s="14"/>
      <c r="BM888" s="14"/>
    </row>
    <row r="889" spans="29:65" x14ac:dyDescent="0.25">
      <c r="AC889" s="14"/>
      <c r="AD889" s="14"/>
      <c r="BC889" s="14"/>
      <c r="BD889" s="14"/>
      <c r="BE889" s="14"/>
      <c r="BF889" s="14"/>
      <c r="BG889" s="14"/>
      <c r="BH889" s="14"/>
      <c r="BI889" s="14"/>
      <c r="BJ889" s="14"/>
      <c r="BK889" s="14"/>
      <c r="BL889" s="14"/>
      <c r="BM889" s="14"/>
    </row>
    <row r="890" spans="29:65" x14ac:dyDescent="0.25">
      <c r="AC890" s="14"/>
      <c r="AD890" s="14"/>
      <c r="BC890" s="14"/>
      <c r="BD890" s="14"/>
      <c r="BE890" s="14"/>
      <c r="BF890" s="14"/>
      <c r="BG890" s="14"/>
      <c r="BH890" s="14"/>
      <c r="BI890" s="14"/>
      <c r="BJ890" s="14"/>
      <c r="BK890" s="14"/>
      <c r="BL890" s="14"/>
      <c r="BM890" s="14"/>
    </row>
    <row r="891" spans="29:65" x14ac:dyDescent="0.25">
      <c r="AC891" s="14"/>
      <c r="AD891" s="14"/>
      <c r="BC891" s="14"/>
      <c r="BD891" s="14"/>
      <c r="BE891" s="14"/>
      <c r="BF891" s="14"/>
      <c r="BG891" s="14"/>
      <c r="BH891" s="14"/>
      <c r="BI891" s="14"/>
      <c r="BJ891" s="14"/>
      <c r="BK891" s="14"/>
      <c r="BL891" s="14"/>
      <c r="BM891" s="14"/>
    </row>
    <row r="892" spans="29:65" x14ac:dyDescent="0.25">
      <c r="AC892" s="14"/>
      <c r="AD892" s="14"/>
      <c r="BC892" s="14"/>
      <c r="BD892" s="14"/>
      <c r="BE892" s="14"/>
      <c r="BF892" s="14"/>
      <c r="BG892" s="14"/>
      <c r="BH892" s="14"/>
      <c r="BI892" s="14"/>
      <c r="BJ892" s="14"/>
      <c r="BK892" s="14"/>
      <c r="BL892" s="14"/>
      <c r="BM892" s="14"/>
    </row>
    <row r="893" spans="29:65" x14ac:dyDescent="0.25">
      <c r="AC893" s="14"/>
      <c r="AD893" s="14"/>
      <c r="BC893" s="14"/>
      <c r="BD893" s="14"/>
      <c r="BE893" s="14"/>
      <c r="BF893" s="14"/>
      <c r="BG893" s="14"/>
      <c r="BH893" s="14"/>
      <c r="BI893" s="14"/>
      <c r="BJ893" s="14"/>
      <c r="BK893" s="14"/>
      <c r="BL893" s="14"/>
      <c r="BM893" s="14"/>
    </row>
    <row r="894" spans="29:65" x14ac:dyDescent="0.25">
      <c r="AC894" s="14"/>
      <c r="AD894" s="14"/>
      <c r="BC894" s="14"/>
      <c r="BD894" s="14"/>
      <c r="BE894" s="14"/>
      <c r="BF894" s="14"/>
      <c r="BG894" s="14"/>
      <c r="BH894" s="14"/>
      <c r="BI894" s="14"/>
      <c r="BJ894" s="14"/>
      <c r="BK894" s="14"/>
      <c r="BL894" s="14"/>
      <c r="BM894" s="14"/>
    </row>
    <row r="895" spans="29:65" x14ac:dyDescent="0.25">
      <c r="AC895" s="14"/>
      <c r="AD895" s="14"/>
      <c r="BC895" s="14"/>
      <c r="BD895" s="14"/>
      <c r="BE895" s="14"/>
      <c r="BF895" s="14"/>
      <c r="BG895" s="14"/>
      <c r="BH895" s="14"/>
      <c r="BI895" s="14"/>
      <c r="BJ895" s="14"/>
      <c r="BK895" s="14"/>
      <c r="BL895" s="14"/>
      <c r="BM895" s="14"/>
    </row>
    <row r="896" spans="29:65" x14ac:dyDescent="0.25">
      <c r="AC896" s="14"/>
      <c r="AD896" s="14"/>
      <c r="BC896" s="14"/>
      <c r="BD896" s="14"/>
      <c r="BE896" s="14"/>
      <c r="BF896" s="14"/>
      <c r="BG896" s="14"/>
      <c r="BH896" s="14"/>
      <c r="BI896" s="14"/>
      <c r="BJ896" s="14"/>
      <c r="BK896" s="14"/>
      <c r="BL896" s="14"/>
      <c r="BM896" s="14"/>
    </row>
    <row r="897" spans="29:65" x14ac:dyDescent="0.25">
      <c r="AC897" s="14"/>
      <c r="AD897" s="14"/>
      <c r="BC897" s="14"/>
      <c r="BD897" s="14"/>
      <c r="BE897" s="14"/>
      <c r="BF897" s="14"/>
      <c r="BG897" s="14"/>
      <c r="BH897" s="14"/>
      <c r="BI897" s="14"/>
      <c r="BJ897" s="14"/>
      <c r="BK897" s="14"/>
      <c r="BL897" s="14"/>
      <c r="BM897" s="14"/>
    </row>
    <row r="898" spans="29:65" x14ac:dyDescent="0.25">
      <c r="AC898" s="14"/>
      <c r="AD898" s="14"/>
      <c r="BC898" s="14"/>
      <c r="BD898" s="14"/>
      <c r="BE898" s="14"/>
      <c r="BF898" s="14"/>
      <c r="BG898" s="14"/>
      <c r="BH898" s="14"/>
      <c r="BI898" s="14"/>
      <c r="BJ898" s="14"/>
      <c r="BK898" s="14"/>
      <c r="BL898" s="14"/>
      <c r="BM898" s="14"/>
    </row>
    <row r="899" spans="29:65" x14ac:dyDescent="0.25">
      <c r="AC899" s="14"/>
      <c r="AD899" s="14"/>
      <c r="BC899" s="14"/>
      <c r="BD899" s="14"/>
      <c r="BE899" s="14"/>
      <c r="BF899" s="14"/>
      <c r="BG899" s="14"/>
      <c r="BH899" s="14"/>
      <c r="BI899" s="14"/>
      <c r="BJ899" s="14"/>
      <c r="BK899" s="14"/>
      <c r="BL899" s="14"/>
      <c r="BM899" s="14"/>
    </row>
    <row r="900" spans="29:65" x14ac:dyDescent="0.25">
      <c r="AC900" s="14"/>
      <c r="AD900" s="14"/>
      <c r="BC900" s="14"/>
      <c r="BD900" s="14"/>
      <c r="BE900" s="14"/>
      <c r="BF900" s="14"/>
      <c r="BG900" s="14"/>
      <c r="BH900" s="14"/>
      <c r="BI900" s="14"/>
      <c r="BJ900" s="14"/>
      <c r="BK900" s="14"/>
      <c r="BL900" s="14"/>
      <c r="BM900" s="14"/>
    </row>
    <row r="901" spans="29:65" x14ac:dyDescent="0.25">
      <c r="AC901" s="14"/>
      <c r="AD901" s="14"/>
      <c r="BC901" s="14"/>
      <c r="BD901" s="14"/>
      <c r="BE901" s="14"/>
      <c r="BF901" s="14"/>
      <c r="BG901" s="14"/>
      <c r="BH901" s="14"/>
      <c r="BI901" s="14"/>
      <c r="BJ901" s="14"/>
      <c r="BK901" s="14"/>
      <c r="BL901" s="14"/>
      <c r="BM901" s="14"/>
    </row>
    <row r="902" spans="29:65" x14ac:dyDescent="0.25">
      <c r="AC902" s="14"/>
      <c r="AD902" s="14"/>
      <c r="BC902" s="14"/>
      <c r="BD902" s="14"/>
      <c r="BE902" s="14"/>
      <c r="BF902" s="14"/>
      <c r="BG902" s="14"/>
      <c r="BH902" s="14"/>
      <c r="BI902" s="14"/>
      <c r="BJ902" s="14"/>
      <c r="BK902" s="14"/>
      <c r="BL902" s="14"/>
      <c r="BM902" s="14"/>
    </row>
    <row r="903" spans="29:65" x14ac:dyDescent="0.25">
      <c r="AC903" s="14"/>
      <c r="AD903" s="14"/>
      <c r="BC903" s="14"/>
      <c r="BD903" s="14"/>
      <c r="BE903" s="14"/>
      <c r="BF903" s="14"/>
      <c r="BG903" s="14"/>
      <c r="BH903" s="14"/>
      <c r="BI903" s="14"/>
      <c r="BJ903" s="14"/>
      <c r="BK903" s="14"/>
      <c r="BL903" s="14"/>
      <c r="BM903" s="14"/>
    </row>
    <row r="904" spans="29:65" x14ac:dyDescent="0.25">
      <c r="AC904" s="14"/>
      <c r="AD904" s="14"/>
      <c r="BC904" s="14"/>
      <c r="BD904" s="14"/>
      <c r="BE904" s="14"/>
      <c r="BF904" s="14"/>
      <c r="BG904" s="14"/>
      <c r="BH904" s="14"/>
      <c r="BI904" s="14"/>
      <c r="BJ904" s="14"/>
      <c r="BK904" s="14"/>
      <c r="BL904" s="14"/>
      <c r="BM904" s="14"/>
    </row>
    <row r="905" spans="29:65" x14ac:dyDescent="0.25">
      <c r="AC905" s="14"/>
      <c r="AD905" s="14"/>
      <c r="BC905" s="14"/>
      <c r="BD905" s="14"/>
      <c r="BE905" s="14"/>
      <c r="BF905" s="14"/>
      <c r="BG905" s="14"/>
      <c r="BH905" s="14"/>
      <c r="BI905" s="14"/>
      <c r="BJ905" s="14"/>
      <c r="BK905" s="14"/>
      <c r="BL905" s="14"/>
      <c r="BM905" s="14"/>
    </row>
    <row r="906" spans="29:65" x14ac:dyDescent="0.25">
      <c r="AC906" s="14"/>
      <c r="AD906" s="14"/>
      <c r="BC906" s="14"/>
      <c r="BD906" s="14"/>
      <c r="BE906" s="14"/>
      <c r="BF906" s="14"/>
      <c r="BG906" s="14"/>
      <c r="BH906" s="14"/>
      <c r="BI906" s="14"/>
      <c r="BJ906" s="14"/>
      <c r="BK906" s="14"/>
      <c r="BL906" s="14"/>
      <c r="BM906" s="14"/>
    </row>
    <row r="907" spans="29:65" x14ac:dyDescent="0.25">
      <c r="AC907" s="14"/>
      <c r="AD907" s="14"/>
      <c r="BC907" s="14"/>
      <c r="BD907" s="14"/>
      <c r="BE907" s="14"/>
      <c r="BF907" s="14"/>
      <c r="BG907" s="14"/>
      <c r="BH907" s="14"/>
      <c r="BI907" s="14"/>
      <c r="BJ907" s="14"/>
      <c r="BK907" s="14"/>
      <c r="BL907" s="14"/>
      <c r="BM907" s="14"/>
    </row>
    <row r="908" spans="29:65" x14ac:dyDescent="0.25">
      <c r="AC908" s="14"/>
      <c r="AD908" s="14"/>
      <c r="BC908" s="14"/>
      <c r="BD908" s="14"/>
      <c r="BE908" s="14"/>
      <c r="BF908" s="14"/>
      <c r="BG908" s="14"/>
      <c r="BH908" s="14"/>
      <c r="BI908" s="14"/>
      <c r="BJ908" s="14"/>
      <c r="BK908" s="14"/>
      <c r="BL908" s="14"/>
      <c r="BM908" s="14"/>
    </row>
    <row r="909" spans="29:65" x14ac:dyDescent="0.25">
      <c r="AC909" s="14"/>
      <c r="AD909" s="14"/>
      <c r="BC909" s="14"/>
      <c r="BD909" s="14"/>
      <c r="BE909" s="14"/>
      <c r="BF909" s="14"/>
      <c r="BG909" s="14"/>
      <c r="BH909" s="14"/>
      <c r="BI909" s="14"/>
      <c r="BJ909" s="14"/>
      <c r="BK909" s="14"/>
      <c r="BL909" s="14"/>
      <c r="BM909" s="14"/>
    </row>
    <row r="910" spans="29:65" x14ac:dyDescent="0.25">
      <c r="AC910" s="14"/>
      <c r="AD910" s="14"/>
      <c r="BC910" s="14"/>
      <c r="BD910" s="14"/>
      <c r="BE910" s="14"/>
      <c r="BF910" s="14"/>
      <c r="BG910" s="14"/>
      <c r="BH910" s="14"/>
      <c r="BI910" s="14"/>
      <c r="BJ910" s="14"/>
      <c r="BK910" s="14"/>
      <c r="BL910" s="14"/>
      <c r="BM910" s="14"/>
    </row>
    <row r="911" spans="29:65" x14ac:dyDescent="0.25">
      <c r="AC911" s="14"/>
      <c r="AD911" s="14"/>
      <c r="BC911" s="14"/>
      <c r="BD911" s="14"/>
      <c r="BE911" s="14"/>
      <c r="BF911" s="14"/>
      <c r="BG911" s="14"/>
      <c r="BH911" s="14"/>
      <c r="BI911" s="14"/>
      <c r="BJ911" s="14"/>
      <c r="BK911" s="14"/>
      <c r="BL911" s="14"/>
      <c r="BM911" s="14"/>
    </row>
    <row r="912" spans="29:65" x14ac:dyDescent="0.25">
      <c r="AC912" s="14"/>
      <c r="AD912" s="14"/>
      <c r="BC912" s="14"/>
      <c r="BD912" s="14"/>
      <c r="BE912" s="14"/>
      <c r="BF912" s="14"/>
      <c r="BG912" s="14"/>
      <c r="BH912" s="14"/>
      <c r="BI912" s="14"/>
      <c r="BJ912" s="14"/>
      <c r="BK912" s="14"/>
      <c r="BL912" s="14"/>
      <c r="BM912" s="14"/>
    </row>
    <row r="913" spans="29:65" x14ac:dyDescent="0.25">
      <c r="AC913" s="14"/>
      <c r="AD913" s="14"/>
      <c r="BC913" s="14"/>
      <c r="BD913" s="14"/>
      <c r="BE913" s="14"/>
      <c r="BF913" s="14"/>
      <c r="BG913" s="14"/>
      <c r="BH913" s="14"/>
      <c r="BI913" s="14"/>
      <c r="BJ913" s="14"/>
      <c r="BK913" s="14"/>
      <c r="BL913" s="14"/>
      <c r="BM913" s="14"/>
    </row>
    <row r="914" spans="29:65" x14ac:dyDescent="0.25">
      <c r="AC914" s="14"/>
      <c r="AD914" s="14"/>
      <c r="BC914" s="14"/>
      <c r="BD914" s="14"/>
      <c r="BE914" s="14"/>
      <c r="BF914" s="14"/>
      <c r="BG914" s="14"/>
      <c r="BH914" s="14"/>
      <c r="BI914" s="14"/>
      <c r="BJ914" s="14"/>
      <c r="BK914" s="14"/>
      <c r="BL914" s="14"/>
      <c r="BM914" s="14"/>
    </row>
    <row r="915" spans="29:65" x14ac:dyDescent="0.25">
      <c r="AC915" s="14"/>
      <c r="AD915" s="14"/>
      <c r="BC915" s="14"/>
      <c r="BD915" s="14"/>
      <c r="BE915" s="14"/>
      <c r="BF915" s="14"/>
      <c r="BG915" s="14"/>
      <c r="BH915" s="14"/>
      <c r="BI915" s="14"/>
      <c r="BJ915" s="14"/>
      <c r="BK915" s="14"/>
      <c r="BL915" s="14"/>
      <c r="BM915" s="14"/>
    </row>
    <row r="916" spans="29:65" x14ac:dyDescent="0.25">
      <c r="AC916" s="14"/>
      <c r="AD916" s="14"/>
      <c r="BC916" s="14"/>
      <c r="BD916" s="14"/>
      <c r="BE916" s="14"/>
      <c r="BF916" s="14"/>
      <c r="BG916" s="14"/>
      <c r="BH916" s="14"/>
      <c r="BI916" s="14"/>
      <c r="BJ916" s="14"/>
      <c r="BK916" s="14"/>
      <c r="BL916" s="14"/>
      <c r="BM916" s="14"/>
    </row>
    <row r="917" spans="29:65" x14ac:dyDescent="0.25">
      <c r="AC917" s="14"/>
      <c r="AD917" s="14"/>
      <c r="BC917" s="14"/>
      <c r="BD917" s="14"/>
      <c r="BE917" s="14"/>
      <c r="BF917" s="14"/>
      <c r="BG917" s="14"/>
      <c r="BH917" s="14"/>
      <c r="BI917" s="14"/>
      <c r="BJ917" s="14"/>
      <c r="BK917" s="14"/>
      <c r="BL917" s="14"/>
      <c r="BM917" s="14"/>
    </row>
    <row r="918" spans="29:65" x14ac:dyDescent="0.25">
      <c r="AC918" s="14"/>
      <c r="AD918" s="14"/>
      <c r="BC918" s="14"/>
      <c r="BD918" s="14"/>
      <c r="BE918" s="14"/>
      <c r="BF918" s="14"/>
      <c r="BG918" s="14"/>
      <c r="BH918" s="14"/>
      <c r="BI918" s="14"/>
      <c r="BJ918" s="14"/>
      <c r="BK918" s="14"/>
      <c r="BL918" s="14"/>
      <c r="BM918" s="14"/>
    </row>
    <row r="919" spans="29:65" x14ac:dyDescent="0.25">
      <c r="AC919" s="14"/>
      <c r="AD919" s="14"/>
      <c r="BC919" s="14"/>
      <c r="BD919" s="14"/>
      <c r="BE919" s="14"/>
      <c r="BF919" s="14"/>
      <c r="BG919" s="14"/>
      <c r="BH919" s="14"/>
      <c r="BI919" s="14"/>
      <c r="BJ919" s="14"/>
      <c r="BK919" s="14"/>
      <c r="BL919" s="14"/>
      <c r="BM919" s="14"/>
    </row>
    <row r="920" spans="29:65" x14ac:dyDescent="0.25">
      <c r="AC920" s="14"/>
      <c r="AD920" s="14"/>
      <c r="BC920" s="14"/>
      <c r="BD920" s="14"/>
      <c r="BE920" s="14"/>
      <c r="BF920" s="14"/>
      <c r="BG920" s="14"/>
      <c r="BH920" s="14"/>
      <c r="BI920" s="14"/>
      <c r="BJ920" s="14"/>
      <c r="BK920" s="14"/>
      <c r="BL920" s="14"/>
      <c r="BM920" s="14"/>
    </row>
    <row r="921" spans="29:65" x14ac:dyDescent="0.25">
      <c r="AC921" s="14"/>
      <c r="AD921" s="14"/>
      <c r="BC921" s="14"/>
      <c r="BD921" s="14"/>
      <c r="BE921" s="14"/>
      <c r="BF921" s="14"/>
      <c r="BG921" s="14"/>
      <c r="BH921" s="14"/>
      <c r="BI921" s="14"/>
      <c r="BJ921" s="14"/>
      <c r="BK921" s="14"/>
      <c r="BL921" s="14"/>
      <c r="BM921" s="14"/>
    </row>
    <row r="922" spans="29:65" x14ac:dyDescent="0.25">
      <c r="AC922" s="14"/>
      <c r="AD922" s="14"/>
      <c r="BC922" s="14"/>
      <c r="BD922" s="14"/>
      <c r="BE922" s="14"/>
      <c r="BF922" s="14"/>
      <c r="BG922" s="14"/>
      <c r="BH922" s="14"/>
      <c r="BI922" s="14"/>
      <c r="BJ922" s="14"/>
      <c r="BK922" s="14"/>
      <c r="BL922" s="14"/>
      <c r="BM922" s="14"/>
    </row>
    <row r="923" spans="29:65" x14ac:dyDescent="0.25">
      <c r="AC923" s="14"/>
      <c r="AD923" s="14"/>
      <c r="BC923" s="14"/>
      <c r="BD923" s="14"/>
      <c r="BE923" s="14"/>
      <c r="BF923" s="14"/>
      <c r="BG923" s="14"/>
      <c r="BH923" s="14"/>
      <c r="BI923" s="14"/>
      <c r="BJ923" s="14"/>
      <c r="BK923" s="14"/>
      <c r="BL923" s="14"/>
      <c r="BM923" s="14"/>
    </row>
    <row r="924" spans="29:65" x14ac:dyDescent="0.25">
      <c r="AC924" s="14"/>
      <c r="AD924" s="14"/>
      <c r="BC924" s="14"/>
      <c r="BD924" s="14"/>
      <c r="BE924" s="14"/>
      <c r="BF924" s="14"/>
      <c r="BG924" s="14"/>
      <c r="BH924" s="14"/>
      <c r="BI924" s="14"/>
      <c r="BJ924" s="14"/>
      <c r="BK924" s="14"/>
      <c r="BL924" s="14"/>
      <c r="BM924" s="14"/>
    </row>
    <row r="925" spans="29:65" x14ac:dyDescent="0.25">
      <c r="AC925" s="14"/>
      <c r="AD925" s="14"/>
      <c r="BC925" s="14"/>
      <c r="BD925" s="14"/>
      <c r="BE925" s="14"/>
      <c r="BF925" s="14"/>
      <c r="BG925" s="14"/>
      <c r="BH925" s="14"/>
      <c r="BI925" s="14"/>
      <c r="BJ925" s="14"/>
      <c r="BK925" s="14"/>
      <c r="BL925" s="14"/>
      <c r="BM925" s="14"/>
    </row>
    <row r="926" spans="29:65" x14ac:dyDescent="0.25">
      <c r="AC926" s="14"/>
      <c r="AD926" s="14"/>
      <c r="BC926" s="14"/>
      <c r="BD926" s="14"/>
      <c r="BE926" s="14"/>
      <c r="BF926" s="14"/>
      <c r="BG926" s="14"/>
      <c r="BH926" s="14"/>
      <c r="BI926" s="14"/>
      <c r="BJ926" s="14"/>
      <c r="BK926" s="14"/>
      <c r="BL926" s="14"/>
      <c r="BM926" s="14"/>
    </row>
    <row r="927" spans="29:65" x14ac:dyDescent="0.25">
      <c r="AC927" s="14"/>
      <c r="AD927" s="14"/>
      <c r="BC927" s="14"/>
      <c r="BD927" s="14"/>
      <c r="BE927" s="14"/>
      <c r="BF927" s="14"/>
      <c r="BG927" s="14"/>
      <c r="BH927" s="14"/>
      <c r="BI927" s="14"/>
      <c r="BJ927" s="14"/>
      <c r="BK927" s="14"/>
      <c r="BL927" s="14"/>
      <c r="BM927" s="14"/>
    </row>
    <row r="928" spans="29:65" x14ac:dyDescent="0.25">
      <c r="AC928" s="14"/>
      <c r="AD928" s="14"/>
      <c r="BC928" s="14"/>
      <c r="BD928" s="14"/>
      <c r="BE928" s="14"/>
      <c r="BF928" s="14"/>
      <c r="BG928" s="14"/>
      <c r="BH928" s="14"/>
      <c r="BI928" s="14"/>
      <c r="BJ928" s="14"/>
      <c r="BK928" s="14"/>
      <c r="BL928" s="14"/>
      <c r="BM928" s="14"/>
    </row>
    <row r="929" spans="29:65" x14ac:dyDescent="0.25">
      <c r="AC929" s="14"/>
      <c r="AD929" s="14"/>
      <c r="BC929" s="14"/>
      <c r="BD929" s="14"/>
      <c r="BE929" s="14"/>
      <c r="BF929" s="14"/>
      <c r="BG929" s="14"/>
      <c r="BH929" s="14"/>
      <c r="BI929" s="14"/>
      <c r="BJ929" s="14"/>
      <c r="BK929" s="14"/>
      <c r="BL929" s="14"/>
      <c r="BM929" s="14"/>
    </row>
    <row r="930" spans="29:65" x14ac:dyDescent="0.25">
      <c r="AC930" s="14"/>
      <c r="AD930" s="14"/>
      <c r="BC930" s="14"/>
      <c r="BD930" s="14"/>
      <c r="BE930" s="14"/>
      <c r="BF930" s="14"/>
      <c r="BG930" s="14"/>
      <c r="BH930" s="14"/>
      <c r="BI930" s="14"/>
      <c r="BJ930" s="14"/>
      <c r="BK930" s="14"/>
      <c r="BL930" s="14"/>
      <c r="BM930" s="14"/>
    </row>
    <row r="931" spans="29:65" x14ac:dyDescent="0.25">
      <c r="AC931" s="14"/>
      <c r="AD931" s="14"/>
      <c r="BC931" s="14"/>
      <c r="BD931" s="14"/>
      <c r="BE931" s="14"/>
      <c r="BF931" s="14"/>
      <c r="BG931" s="14"/>
      <c r="BH931" s="14"/>
      <c r="BI931" s="14"/>
      <c r="BJ931" s="14"/>
      <c r="BK931" s="14"/>
      <c r="BL931" s="14"/>
      <c r="BM931" s="14"/>
    </row>
    <row r="932" spans="29:65" x14ac:dyDescent="0.25">
      <c r="AC932" s="14"/>
      <c r="AD932" s="14"/>
      <c r="BC932" s="14"/>
      <c r="BD932" s="14"/>
      <c r="BE932" s="14"/>
      <c r="BF932" s="14"/>
      <c r="BG932" s="14"/>
      <c r="BH932" s="14"/>
      <c r="BI932" s="14"/>
      <c r="BJ932" s="14"/>
      <c r="BK932" s="14"/>
      <c r="BL932" s="14"/>
      <c r="BM932" s="14"/>
    </row>
    <row r="933" spans="29:65" x14ac:dyDescent="0.25">
      <c r="AC933" s="14"/>
      <c r="AD933" s="14"/>
      <c r="BC933" s="14"/>
      <c r="BD933" s="14"/>
      <c r="BE933" s="14"/>
      <c r="BF933" s="14"/>
      <c r="BG933" s="14"/>
      <c r="BH933" s="14"/>
      <c r="BI933" s="14"/>
      <c r="BJ933" s="14"/>
      <c r="BK933" s="14"/>
      <c r="BL933" s="14"/>
      <c r="BM933" s="14"/>
    </row>
    <row r="934" spans="29:65" x14ac:dyDescent="0.25">
      <c r="AC934" s="14"/>
      <c r="AD934" s="14"/>
      <c r="BC934" s="14"/>
      <c r="BD934" s="14"/>
      <c r="BE934" s="14"/>
      <c r="BF934" s="14"/>
      <c r="BG934" s="14"/>
      <c r="BH934" s="14"/>
      <c r="BI934" s="14"/>
      <c r="BJ934" s="14"/>
      <c r="BK934" s="14"/>
      <c r="BL934" s="14"/>
      <c r="BM934" s="14"/>
    </row>
    <row r="935" spans="29:65" x14ac:dyDescent="0.25">
      <c r="AC935" s="14"/>
      <c r="AD935" s="14"/>
      <c r="BC935" s="14"/>
      <c r="BD935" s="14"/>
      <c r="BE935" s="14"/>
      <c r="BF935" s="14"/>
      <c r="BG935" s="14"/>
      <c r="BH935" s="14"/>
      <c r="BI935" s="14"/>
      <c r="BJ935" s="14"/>
      <c r="BK935" s="14"/>
      <c r="BL935" s="14"/>
      <c r="BM935" s="14"/>
    </row>
    <row r="936" spans="29:65" x14ac:dyDescent="0.25">
      <c r="AC936" s="14"/>
      <c r="AD936" s="14"/>
      <c r="BC936" s="14"/>
      <c r="BD936" s="14"/>
      <c r="BE936" s="14"/>
      <c r="BF936" s="14"/>
      <c r="BG936" s="14"/>
      <c r="BH936" s="14"/>
      <c r="BI936" s="14"/>
      <c r="BJ936" s="14"/>
      <c r="BK936" s="14"/>
      <c r="BL936" s="14"/>
      <c r="BM936" s="14"/>
    </row>
    <row r="937" spans="29:65" x14ac:dyDescent="0.25">
      <c r="AC937" s="14"/>
      <c r="AD937" s="14"/>
      <c r="BC937" s="14"/>
      <c r="BD937" s="14"/>
      <c r="BE937" s="14"/>
      <c r="BF937" s="14"/>
      <c r="BG937" s="14"/>
      <c r="BH937" s="14"/>
      <c r="BI937" s="14"/>
      <c r="BJ937" s="14"/>
      <c r="BK937" s="14"/>
      <c r="BL937" s="14"/>
      <c r="BM937" s="14"/>
    </row>
    <row r="938" spans="29:65" x14ac:dyDescent="0.25">
      <c r="AC938" s="14"/>
      <c r="AD938" s="14"/>
      <c r="BC938" s="14"/>
      <c r="BD938" s="14"/>
      <c r="BE938" s="14"/>
      <c r="BF938" s="14"/>
      <c r="BG938" s="14"/>
      <c r="BH938" s="14"/>
      <c r="BI938" s="14"/>
      <c r="BJ938" s="14"/>
      <c r="BK938" s="14"/>
      <c r="BL938" s="14"/>
      <c r="BM938" s="14"/>
    </row>
    <row r="939" spans="29:65" x14ac:dyDescent="0.25">
      <c r="AC939" s="14"/>
      <c r="AD939" s="14"/>
      <c r="BC939" s="14"/>
      <c r="BD939" s="14"/>
      <c r="BE939" s="14"/>
      <c r="BF939" s="14"/>
      <c r="BG939" s="14"/>
      <c r="BH939" s="14"/>
      <c r="BI939" s="14"/>
      <c r="BJ939" s="14"/>
      <c r="BK939" s="14"/>
      <c r="BL939" s="14"/>
      <c r="BM939" s="14"/>
    </row>
    <row r="940" spans="29:65" x14ac:dyDescent="0.25">
      <c r="AC940" s="14"/>
      <c r="AD940" s="14"/>
      <c r="BC940" s="14"/>
      <c r="BD940" s="14"/>
      <c r="BE940" s="14"/>
      <c r="BF940" s="14"/>
      <c r="BG940" s="14"/>
      <c r="BH940" s="14"/>
      <c r="BI940" s="14"/>
      <c r="BJ940" s="14"/>
      <c r="BK940" s="14"/>
      <c r="BL940" s="14"/>
      <c r="BM940" s="14"/>
    </row>
    <row r="941" spans="29:65" x14ac:dyDescent="0.25">
      <c r="AC941" s="14"/>
      <c r="AD941" s="14"/>
      <c r="BC941" s="14"/>
      <c r="BD941" s="14"/>
      <c r="BE941" s="14"/>
      <c r="BF941" s="14"/>
      <c r="BG941" s="14"/>
      <c r="BH941" s="14"/>
      <c r="BI941" s="14"/>
      <c r="BJ941" s="14"/>
      <c r="BK941" s="14"/>
      <c r="BL941" s="14"/>
      <c r="BM941" s="14"/>
    </row>
    <row r="942" spans="29:65" x14ac:dyDescent="0.25">
      <c r="AC942" s="14"/>
      <c r="AD942" s="14"/>
      <c r="BC942" s="14"/>
      <c r="BD942" s="14"/>
      <c r="BE942" s="14"/>
      <c r="BF942" s="14"/>
      <c r="BG942" s="14"/>
      <c r="BH942" s="14"/>
      <c r="BI942" s="14"/>
      <c r="BJ942" s="14"/>
      <c r="BK942" s="14"/>
      <c r="BL942" s="14"/>
      <c r="BM942" s="14"/>
    </row>
    <row r="943" spans="29:65" x14ac:dyDescent="0.25">
      <c r="AC943" s="14"/>
      <c r="AD943" s="14"/>
      <c r="BC943" s="14"/>
      <c r="BD943" s="14"/>
      <c r="BE943" s="14"/>
      <c r="BF943" s="14"/>
      <c r="BG943" s="14"/>
      <c r="BH943" s="14"/>
      <c r="BI943" s="14"/>
      <c r="BJ943" s="14"/>
      <c r="BK943" s="14"/>
      <c r="BL943" s="14"/>
      <c r="BM943" s="14"/>
    </row>
    <row r="944" spans="29:65" x14ac:dyDescent="0.25">
      <c r="AC944" s="14"/>
      <c r="AD944" s="14"/>
      <c r="BC944" s="14"/>
      <c r="BD944" s="14"/>
      <c r="BE944" s="14"/>
      <c r="BF944" s="14"/>
      <c r="BG944" s="14"/>
      <c r="BH944" s="14"/>
      <c r="BI944" s="14"/>
      <c r="BJ944" s="14"/>
      <c r="BK944" s="14"/>
      <c r="BL944" s="14"/>
      <c r="BM944" s="14"/>
    </row>
    <row r="945" spans="29:65" x14ac:dyDescent="0.25">
      <c r="AC945" s="14"/>
      <c r="AD945" s="14"/>
      <c r="BC945" s="14"/>
      <c r="BD945" s="14"/>
      <c r="BE945" s="14"/>
      <c r="BF945" s="14"/>
      <c r="BG945" s="14"/>
      <c r="BH945" s="14"/>
      <c r="BI945" s="14"/>
      <c r="BJ945" s="14"/>
      <c r="BK945" s="14"/>
      <c r="BL945" s="14"/>
      <c r="BM945" s="14"/>
    </row>
    <row r="946" spans="29:65" x14ac:dyDescent="0.25">
      <c r="AC946" s="14"/>
      <c r="AD946" s="14"/>
      <c r="BC946" s="14"/>
      <c r="BD946" s="14"/>
      <c r="BE946" s="14"/>
      <c r="BF946" s="14"/>
      <c r="BG946" s="14"/>
      <c r="BH946" s="14"/>
      <c r="BI946" s="14"/>
      <c r="BJ946" s="14"/>
      <c r="BK946" s="14"/>
      <c r="BL946" s="14"/>
      <c r="BM946" s="14"/>
    </row>
    <row r="947" spans="29:65" x14ac:dyDescent="0.25">
      <c r="AC947" s="14"/>
      <c r="AD947" s="14"/>
      <c r="BC947" s="14"/>
      <c r="BD947" s="14"/>
      <c r="BE947" s="14"/>
      <c r="BF947" s="14"/>
      <c r="BG947" s="14"/>
      <c r="BH947" s="14"/>
      <c r="BI947" s="14"/>
      <c r="BJ947" s="14"/>
      <c r="BK947" s="14"/>
      <c r="BL947" s="14"/>
      <c r="BM947" s="14"/>
    </row>
    <row r="948" spans="29:65" x14ac:dyDescent="0.25">
      <c r="AC948" s="14"/>
      <c r="AD948" s="14"/>
      <c r="BC948" s="14"/>
      <c r="BD948" s="14"/>
      <c r="BE948" s="14"/>
      <c r="BF948" s="14"/>
      <c r="BG948" s="14"/>
      <c r="BH948" s="14"/>
      <c r="BI948" s="14"/>
      <c r="BJ948" s="14"/>
      <c r="BK948" s="14"/>
      <c r="BL948" s="14"/>
      <c r="BM948" s="14"/>
    </row>
    <row r="949" spans="29:65" x14ac:dyDescent="0.25">
      <c r="AC949" s="14"/>
      <c r="AD949" s="14"/>
      <c r="BC949" s="14"/>
      <c r="BD949" s="14"/>
      <c r="BE949" s="14"/>
      <c r="BF949" s="14"/>
      <c r="BG949" s="14"/>
      <c r="BH949" s="14"/>
      <c r="BI949" s="14"/>
      <c r="BJ949" s="14"/>
      <c r="BK949" s="14"/>
      <c r="BL949" s="14"/>
      <c r="BM949" s="14"/>
    </row>
    <row r="950" spans="29:65" x14ac:dyDescent="0.25">
      <c r="AC950" s="14"/>
      <c r="AD950" s="14"/>
      <c r="BC950" s="14"/>
      <c r="BD950" s="14"/>
      <c r="BE950" s="14"/>
      <c r="BF950" s="14"/>
      <c r="BG950" s="14"/>
      <c r="BH950" s="14"/>
      <c r="BI950" s="14"/>
      <c r="BJ950" s="14"/>
      <c r="BK950" s="14"/>
      <c r="BL950" s="14"/>
      <c r="BM950" s="14"/>
    </row>
    <row r="951" spans="29:65" x14ac:dyDescent="0.25">
      <c r="AC951" s="14"/>
      <c r="AD951" s="14"/>
      <c r="BC951" s="14"/>
      <c r="BD951" s="14"/>
      <c r="BE951" s="14"/>
      <c r="BF951" s="14"/>
      <c r="BG951" s="14"/>
      <c r="BH951" s="14"/>
      <c r="BI951" s="14"/>
      <c r="BJ951" s="14"/>
      <c r="BK951" s="14"/>
      <c r="BL951" s="14"/>
      <c r="BM951" s="14"/>
    </row>
    <row r="952" spans="29:65" x14ac:dyDescent="0.25">
      <c r="AC952" s="14"/>
      <c r="AD952" s="14"/>
      <c r="BC952" s="14"/>
      <c r="BD952" s="14"/>
      <c r="BE952" s="14"/>
      <c r="BF952" s="14"/>
      <c r="BG952" s="14"/>
      <c r="BH952" s="14"/>
      <c r="BI952" s="14"/>
      <c r="BJ952" s="14"/>
      <c r="BK952" s="14"/>
      <c r="BL952" s="14"/>
      <c r="BM952" s="14"/>
    </row>
    <row r="953" spans="29:65" x14ac:dyDescent="0.25">
      <c r="AC953" s="14"/>
      <c r="AD953" s="14"/>
      <c r="BC953" s="14"/>
      <c r="BD953" s="14"/>
      <c r="BE953" s="14"/>
      <c r="BF953" s="14"/>
      <c r="BG953" s="14"/>
      <c r="BH953" s="14"/>
      <c r="BI953" s="14"/>
      <c r="BJ953" s="14"/>
      <c r="BK953" s="14"/>
      <c r="BL953" s="14"/>
      <c r="BM953" s="14"/>
    </row>
    <row r="954" spans="29:65" x14ac:dyDescent="0.25">
      <c r="AC954" s="14"/>
      <c r="AD954" s="14"/>
      <c r="BC954" s="14"/>
      <c r="BD954" s="14"/>
      <c r="BE954" s="14"/>
      <c r="BF954" s="14"/>
      <c r="BG954" s="14"/>
      <c r="BH954" s="14"/>
      <c r="BI954" s="14"/>
      <c r="BJ954" s="14"/>
      <c r="BK954" s="14"/>
      <c r="BL954" s="14"/>
      <c r="BM954" s="14"/>
    </row>
    <row r="955" spans="29:65" x14ac:dyDescent="0.25">
      <c r="AC955" s="14"/>
      <c r="AD955" s="14"/>
      <c r="BC955" s="14"/>
      <c r="BD955" s="14"/>
      <c r="BE955" s="14"/>
      <c r="BF955" s="14"/>
      <c r="BG955" s="14"/>
      <c r="BH955" s="14"/>
      <c r="BI955" s="14"/>
      <c r="BJ955" s="14"/>
      <c r="BK955" s="14"/>
      <c r="BL955" s="14"/>
      <c r="BM955" s="14"/>
    </row>
    <row r="956" spans="29:65" x14ac:dyDescent="0.25">
      <c r="AC956" s="14"/>
      <c r="AD956" s="14"/>
      <c r="BC956" s="14"/>
      <c r="BD956" s="14"/>
      <c r="BE956" s="14"/>
      <c r="BF956" s="14"/>
      <c r="BG956" s="14"/>
      <c r="BH956" s="14"/>
      <c r="BI956" s="14"/>
      <c r="BJ956" s="14"/>
      <c r="BK956" s="14"/>
      <c r="BL956" s="14"/>
      <c r="BM956" s="14"/>
    </row>
    <row r="957" spans="29:65" x14ac:dyDescent="0.25">
      <c r="AC957" s="14"/>
      <c r="AD957" s="14"/>
      <c r="BC957" s="14"/>
      <c r="BD957" s="14"/>
      <c r="BE957" s="14"/>
      <c r="BF957" s="14"/>
      <c r="BG957" s="14"/>
      <c r="BH957" s="14"/>
      <c r="BI957" s="14"/>
      <c r="BJ957" s="14"/>
      <c r="BK957" s="14"/>
      <c r="BL957" s="14"/>
      <c r="BM957" s="14"/>
    </row>
    <row r="958" spans="29:65" x14ac:dyDescent="0.25">
      <c r="AC958" s="14"/>
      <c r="AD958" s="14"/>
      <c r="BC958" s="14"/>
      <c r="BD958" s="14"/>
      <c r="BE958" s="14"/>
      <c r="BF958" s="14"/>
      <c r="BG958" s="14"/>
      <c r="BH958" s="14"/>
      <c r="BI958" s="14"/>
      <c r="BJ958" s="14"/>
      <c r="BK958" s="14"/>
      <c r="BL958" s="14"/>
      <c r="BM958" s="14"/>
    </row>
    <row r="959" spans="29:65" x14ac:dyDescent="0.25">
      <c r="AC959" s="14"/>
      <c r="AD959" s="14"/>
      <c r="BC959" s="14"/>
      <c r="BD959" s="14"/>
      <c r="BE959" s="14"/>
      <c r="BF959" s="14"/>
      <c r="BG959" s="14"/>
      <c r="BH959" s="14"/>
      <c r="BI959" s="14"/>
      <c r="BJ959" s="14"/>
      <c r="BK959" s="14"/>
      <c r="BL959" s="14"/>
      <c r="BM959" s="14"/>
    </row>
    <row r="960" spans="29:65" x14ac:dyDescent="0.25">
      <c r="AC960" s="14"/>
      <c r="AD960" s="14"/>
      <c r="BC960" s="14"/>
      <c r="BD960" s="14"/>
      <c r="BE960" s="14"/>
      <c r="BF960" s="14"/>
      <c r="BG960" s="14"/>
      <c r="BH960" s="14"/>
      <c r="BI960" s="14"/>
      <c r="BJ960" s="14"/>
      <c r="BK960" s="14"/>
      <c r="BL960" s="14"/>
      <c r="BM960" s="14"/>
    </row>
    <row r="961" spans="29:65" x14ac:dyDescent="0.25">
      <c r="AC961" s="14"/>
      <c r="AD961" s="14"/>
      <c r="BC961" s="14"/>
      <c r="BD961" s="14"/>
      <c r="BE961" s="14"/>
      <c r="BF961" s="14"/>
      <c r="BG961" s="14"/>
      <c r="BH961" s="14"/>
      <c r="BI961" s="14"/>
      <c r="BJ961" s="14"/>
      <c r="BK961" s="14"/>
      <c r="BL961" s="14"/>
      <c r="BM961" s="14"/>
    </row>
    <row r="962" spans="29:65" x14ac:dyDescent="0.25">
      <c r="AC962" s="14"/>
      <c r="AD962" s="14"/>
      <c r="BC962" s="14"/>
      <c r="BD962" s="14"/>
      <c r="BE962" s="14"/>
      <c r="BF962" s="14"/>
      <c r="BG962" s="14"/>
      <c r="BH962" s="14"/>
      <c r="BI962" s="14"/>
      <c r="BJ962" s="14"/>
      <c r="BK962" s="14"/>
      <c r="BL962" s="14"/>
      <c r="BM962" s="14"/>
    </row>
    <row r="963" spans="29:65" x14ac:dyDescent="0.25">
      <c r="AC963" s="14"/>
      <c r="AD963" s="14"/>
      <c r="BC963" s="14"/>
      <c r="BD963" s="14"/>
      <c r="BE963" s="14"/>
      <c r="BF963" s="14"/>
      <c r="BG963" s="14"/>
      <c r="BH963" s="14"/>
      <c r="BI963" s="14"/>
      <c r="BJ963" s="14"/>
      <c r="BK963" s="14"/>
      <c r="BL963" s="14"/>
      <c r="BM963" s="14"/>
    </row>
    <row r="964" spans="29:65" x14ac:dyDescent="0.25">
      <c r="AC964" s="14"/>
      <c r="AD964" s="14"/>
      <c r="BC964" s="14"/>
      <c r="BD964" s="14"/>
      <c r="BE964" s="14"/>
      <c r="BF964" s="14"/>
      <c r="BG964" s="14"/>
      <c r="BH964" s="14"/>
      <c r="BI964" s="14"/>
      <c r="BJ964" s="14"/>
      <c r="BK964" s="14"/>
      <c r="BL964" s="14"/>
      <c r="BM964" s="14"/>
    </row>
    <row r="965" spans="29:65" x14ac:dyDescent="0.25">
      <c r="AC965" s="14"/>
      <c r="AD965" s="14"/>
      <c r="BC965" s="14"/>
      <c r="BD965" s="14"/>
      <c r="BE965" s="14"/>
      <c r="BF965" s="14"/>
      <c r="BG965" s="14"/>
      <c r="BH965" s="14"/>
      <c r="BI965" s="14"/>
      <c r="BJ965" s="14"/>
      <c r="BK965" s="14"/>
      <c r="BL965" s="14"/>
      <c r="BM965" s="14"/>
    </row>
    <row r="966" spans="29:65" x14ac:dyDescent="0.25">
      <c r="AC966" s="14"/>
      <c r="AD966" s="14"/>
      <c r="BC966" s="14"/>
      <c r="BD966" s="14"/>
      <c r="BE966" s="14"/>
      <c r="BF966" s="14"/>
      <c r="BG966" s="14"/>
      <c r="BH966" s="14"/>
      <c r="BI966" s="14"/>
      <c r="BJ966" s="14"/>
      <c r="BK966" s="14"/>
      <c r="BL966" s="14"/>
      <c r="BM966" s="14"/>
    </row>
    <row r="967" spans="29:65" x14ac:dyDescent="0.25">
      <c r="AC967" s="14"/>
      <c r="AD967" s="14"/>
      <c r="BC967" s="14"/>
      <c r="BD967" s="14"/>
      <c r="BE967" s="14"/>
      <c r="BF967" s="14"/>
      <c r="BG967" s="14"/>
      <c r="BH967" s="14"/>
      <c r="BI967" s="14"/>
      <c r="BJ967" s="14"/>
      <c r="BK967" s="14"/>
      <c r="BL967" s="14"/>
      <c r="BM967" s="14"/>
    </row>
    <row r="968" spans="29:65" x14ac:dyDescent="0.25">
      <c r="AC968" s="14"/>
      <c r="AD968" s="14"/>
      <c r="BC968" s="14"/>
      <c r="BD968" s="14"/>
      <c r="BE968" s="14"/>
      <c r="BF968" s="14"/>
      <c r="BG968" s="14"/>
      <c r="BH968" s="14"/>
      <c r="BI968" s="14"/>
      <c r="BJ968" s="14"/>
      <c r="BK968" s="14"/>
      <c r="BL968" s="14"/>
      <c r="BM968" s="14"/>
    </row>
    <row r="969" spans="29:65" x14ac:dyDescent="0.25">
      <c r="AC969" s="14"/>
      <c r="AD969" s="14"/>
      <c r="BC969" s="14"/>
      <c r="BD969" s="14"/>
      <c r="BE969" s="14"/>
      <c r="BF969" s="14"/>
      <c r="BG969" s="14"/>
      <c r="BH969" s="14"/>
      <c r="BI969" s="14"/>
      <c r="BJ969" s="14"/>
      <c r="BK969" s="14"/>
      <c r="BL969" s="14"/>
      <c r="BM969" s="14"/>
    </row>
    <row r="970" spans="29:65" x14ac:dyDescent="0.25">
      <c r="AC970" s="14"/>
      <c r="AD970" s="14"/>
      <c r="BC970" s="14"/>
      <c r="BD970" s="14"/>
      <c r="BE970" s="14"/>
      <c r="BF970" s="14"/>
      <c r="BG970" s="14"/>
      <c r="BH970" s="14"/>
      <c r="BI970" s="14"/>
      <c r="BJ970" s="14"/>
      <c r="BK970" s="14"/>
      <c r="BL970" s="14"/>
      <c r="BM970" s="14"/>
    </row>
    <row r="971" spans="29:65" x14ac:dyDescent="0.25">
      <c r="AC971" s="14"/>
      <c r="AD971" s="14"/>
      <c r="BC971" s="14"/>
      <c r="BD971" s="14"/>
      <c r="BE971" s="14"/>
      <c r="BF971" s="14"/>
      <c r="BG971" s="14"/>
      <c r="BH971" s="14"/>
      <c r="BI971" s="14"/>
      <c r="BJ971" s="14"/>
      <c r="BK971" s="14"/>
      <c r="BL971" s="14"/>
      <c r="BM971" s="14"/>
    </row>
    <row r="972" spans="29:65" x14ac:dyDescent="0.25">
      <c r="AC972" s="14"/>
      <c r="AD972" s="14"/>
      <c r="BC972" s="14"/>
      <c r="BD972" s="14"/>
      <c r="BE972" s="14"/>
      <c r="BF972" s="14"/>
      <c r="BG972" s="14"/>
      <c r="BH972" s="14"/>
      <c r="BI972" s="14"/>
      <c r="BJ972" s="14"/>
      <c r="BK972" s="14"/>
      <c r="BL972" s="14"/>
      <c r="BM972" s="14"/>
    </row>
    <row r="973" spans="29:65" x14ac:dyDescent="0.25">
      <c r="AC973" s="14"/>
      <c r="AD973" s="14"/>
      <c r="BC973" s="14"/>
      <c r="BD973" s="14"/>
      <c r="BE973" s="14"/>
      <c r="BF973" s="14"/>
      <c r="BG973" s="14"/>
      <c r="BH973" s="14"/>
      <c r="BI973" s="14"/>
      <c r="BJ973" s="14"/>
      <c r="BK973" s="14"/>
      <c r="BL973" s="14"/>
      <c r="BM973" s="14"/>
    </row>
    <row r="974" spans="29:65" x14ac:dyDescent="0.25">
      <c r="AC974" s="14"/>
      <c r="AD974" s="14"/>
      <c r="BC974" s="14"/>
      <c r="BD974" s="14"/>
      <c r="BE974" s="14"/>
      <c r="BF974" s="14"/>
      <c r="BG974" s="14"/>
      <c r="BH974" s="14"/>
      <c r="BI974" s="14"/>
      <c r="BJ974" s="14"/>
      <c r="BK974" s="14"/>
      <c r="BL974" s="14"/>
      <c r="BM974" s="14"/>
    </row>
    <row r="975" spans="29:65" x14ac:dyDescent="0.25">
      <c r="AC975" s="14"/>
      <c r="AD975" s="14"/>
      <c r="BC975" s="14"/>
      <c r="BD975" s="14"/>
      <c r="BE975" s="14"/>
      <c r="BF975" s="14"/>
      <c r="BG975" s="14"/>
      <c r="BH975" s="14"/>
      <c r="BI975" s="14"/>
      <c r="BJ975" s="14"/>
      <c r="BK975" s="14"/>
      <c r="BL975" s="14"/>
      <c r="BM975" s="14"/>
    </row>
    <row r="976" spans="29:65" x14ac:dyDescent="0.25">
      <c r="AC976" s="14"/>
      <c r="AD976" s="14"/>
      <c r="BC976" s="14"/>
      <c r="BD976" s="14"/>
      <c r="BE976" s="14"/>
      <c r="BF976" s="14"/>
      <c r="BG976" s="14"/>
      <c r="BH976" s="14"/>
      <c r="BI976" s="14"/>
      <c r="BJ976" s="14"/>
      <c r="BK976" s="14"/>
      <c r="BL976" s="14"/>
      <c r="BM976" s="14"/>
    </row>
    <row r="977" spans="29:65" x14ac:dyDescent="0.25">
      <c r="AC977" s="14"/>
      <c r="AD977" s="14"/>
      <c r="BC977" s="14"/>
      <c r="BD977" s="14"/>
      <c r="BE977" s="14"/>
      <c r="BF977" s="14"/>
      <c r="BG977" s="14"/>
      <c r="BH977" s="14"/>
      <c r="BI977" s="14"/>
      <c r="BJ977" s="14"/>
      <c r="BK977" s="14"/>
      <c r="BL977" s="14"/>
      <c r="BM977" s="14"/>
    </row>
    <row r="978" spans="29:65" x14ac:dyDescent="0.25">
      <c r="AC978" s="14"/>
      <c r="AD978" s="14"/>
      <c r="BC978" s="14"/>
      <c r="BD978" s="14"/>
      <c r="BE978" s="14"/>
      <c r="BF978" s="14"/>
      <c r="BG978" s="14"/>
      <c r="BH978" s="14"/>
      <c r="BI978" s="14"/>
      <c r="BJ978" s="14"/>
      <c r="BK978" s="14"/>
      <c r="BL978" s="14"/>
      <c r="BM978" s="14"/>
    </row>
    <row r="979" spans="29:65" x14ac:dyDescent="0.25">
      <c r="AC979" s="14"/>
      <c r="AD979" s="14"/>
      <c r="BC979" s="14"/>
      <c r="BD979" s="14"/>
      <c r="BE979" s="14"/>
      <c r="BF979" s="14"/>
      <c r="BG979" s="14"/>
      <c r="BH979" s="14"/>
      <c r="BI979" s="14"/>
      <c r="BJ979" s="14"/>
      <c r="BK979" s="14"/>
      <c r="BL979" s="14"/>
      <c r="BM979" s="14"/>
    </row>
    <row r="980" spans="29:65" x14ac:dyDescent="0.25">
      <c r="AC980" s="14"/>
      <c r="AD980" s="14"/>
      <c r="BC980" s="14"/>
      <c r="BD980" s="14"/>
      <c r="BE980" s="14"/>
      <c r="BF980" s="14"/>
      <c r="BG980" s="14"/>
      <c r="BH980" s="14"/>
      <c r="BI980" s="14"/>
      <c r="BJ980" s="14"/>
      <c r="BK980" s="14"/>
      <c r="BL980" s="14"/>
      <c r="BM980" s="14"/>
    </row>
    <row r="981" spans="29:65" x14ac:dyDescent="0.25">
      <c r="AC981" s="14"/>
      <c r="AD981" s="14"/>
      <c r="BC981" s="14"/>
      <c r="BD981" s="14"/>
      <c r="BE981" s="14"/>
      <c r="BF981" s="14"/>
      <c r="BG981" s="14"/>
      <c r="BH981" s="14"/>
      <c r="BI981" s="14"/>
      <c r="BJ981" s="14"/>
      <c r="BK981" s="14"/>
      <c r="BL981" s="14"/>
      <c r="BM981" s="14"/>
    </row>
    <row r="982" spans="29:65" x14ac:dyDescent="0.25">
      <c r="AC982" s="14"/>
      <c r="AD982" s="14"/>
      <c r="BC982" s="14"/>
      <c r="BD982" s="14"/>
      <c r="BE982" s="14"/>
      <c r="BF982" s="14"/>
      <c r="BG982" s="14"/>
      <c r="BH982" s="14"/>
      <c r="BI982" s="14"/>
      <c r="BJ982" s="14"/>
      <c r="BK982" s="14"/>
      <c r="BL982" s="14"/>
      <c r="BM982" s="14"/>
    </row>
    <row r="983" spans="29:65" x14ac:dyDescent="0.25">
      <c r="AC983" s="14"/>
      <c r="AD983" s="14"/>
      <c r="BC983" s="14"/>
      <c r="BD983" s="14"/>
      <c r="BE983" s="14"/>
      <c r="BF983" s="14"/>
      <c r="BG983" s="14"/>
      <c r="BH983" s="14"/>
      <c r="BI983" s="14"/>
      <c r="BJ983" s="14"/>
      <c r="BK983" s="14"/>
      <c r="BL983" s="14"/>
      <c r="BM983" s="14"/>
    </row>
    <row r="984" spans="29:65" x14ac:dyDescent="0.25">
      <c r="AC984" s="14"/>
      <c r="AD984" s="14"/>
      <c r="BC984" s="14"/>
      <c r="BD984" s="14"/>
      <c r="BE984" s="14"/>
      <c r="BF984" s="14"/>
      <c r="BG984" s="14"/>
      <c r="BH984" s="14"/>
      <c r="BI984" s="14"/>
      <c r="BJ984" s="14"/>
      <c r="BK984" s="14"/>
      <c r="BL984" s="14"/>
      <c r="BM984" s="14"/>
    </row>
    <row r="985" spans="29:65" x14ac:dyDescent="0.25">
      <c r="AC985" s="14"/>
      <c r="AD985" s="14"/>
      <c r="BC985" s="14"/>
      <c r="BD985" s="14"/>
      <c r="BE985" s="14"/>
      <c r="BF985" s="14"/>
      <c r="BG985" s="14"/>
      <c r="BH985" s="14"/>
      <c r="BI985" s="14"/>
      <c r="BJ985" s="14"/>
      <c r="BK985" s="14"/>
      <c r="BL985" s="14"/>
      <c r="BM985" s="14"/>
    </row>
    <row r="986" spans="29:65" x14ac:dyDescent="0.25">
      <c r="AC986" s="14"/>
      <c r="AD986" s="14"/>
      <c r="BC986" s="14"/>
      <c r="BD986" s="14"/>
      <c r="BE986" s="14"/>
      <c r="BF986" s="14"/>
      <c r="BG986" s="14"/>
      <c r="BH986" s="14"/>
      <c r="BI986" s="14"/>
      <c r="BJ986" s="14"/>
      <c r="BK986" s="14"/>
      <c r="BL986" s="14"/>
      <c r="BM986" s="14"/>
    </row>
    <row r="987" spans="29:65" x14ac:dyDescent="0.25">
      <c r="AC987" s="14"/>
      <c r="AD987" s="14"/>
      <c r="BC987" s="14"/>
      <c r="BD987" s="14"/>
      <c r="BE987" s="14"/>
      <c r="BF987" s="14"/>
      <c r="BG987" s="14"/>
      <c r="BH987" s="14"/>
      <c r="BI987" s="14"/>
      <c r="BJ987" s="14"/>
      <c r="BK987" s="14"/>
      <c r="BL987" s="14"/>
      <c r="BM987" s="14"/>
    </row>
    <row r="988" spans="29:65" x14ac:dyDescent="0.25">
      <c r="AC988" s="14"/>
      <c r="AD988" s="14"/>
      <c r="BC988" s="14"/>
      <c r="BD988" s="14"/>
      <c r="BE988" s="14"/>
      <c r="BF988" s="14"/>
      <c r="BG988" s="14"/>
      <c r="BH988" s="14"/>
      <c r="BI988" s="14"/>
      <c r="BJ988" s="14"/>
      <c r="BK988" s="14"/>
      <c r="BL988" s="14"/>
      <c r="BM988" s="14"/>
    </row>
    <row r="989" spans="29:65" x14ac:dyDescent="0.25">
      <c r="AC989" s="14"/>
      <c r="AD989" s="14"/>
      <c r="BC989" s="14"/>
      <c r="BD989" s="14"/>
      <c r="BE989" s="14"/>
      <c r="BF989" s="14"/>
      <c r="BG989" s="14"/>
      <c r="BH989" s="14"/>
      <c r="BI989" s="14"/>
      <c r="BJ989" s="14"/>
      <c r="BK989" s="14"/>
      <c r="BL989" s="14"/>
      <c r="BM989" s="14"/>
    </row>
    <row r="990" spans="29:65" x14ac:dyDescent="0.25">
      <c r="AC990" s="14"/>
      <c r="AD990" s="14"/>
      <c r="BC990" s="14"/>
      <c r="BD990" s="14"/>
      <c r="BE990" s="14"/>
      <c r="BF990" s="14"/>
      <c r="BG990" s="14"/>
      <c r="BH990" s="14"/>
      <c r="BI990" s="14"/>
      <c r="BJ990" s="14"/>
      <c r="BK990" s="14"/>
      <c r="BL990" s="14"/>
      <c r="BM990" s="14"/>
    </row>
    <row r="991" spans="29:65" x14ac:dyDescent="0.25">
      <c r="AC991" s="14"/>
      <c r="AD991" s="14"/>
      <c r="BC991" s="14"/>
      <c r="BD991" s="14"/>
      <c r="BE991" s="14"/>
      <c r="BF991" s="14"/>
      <c r="BG991" s="14"/>
      <c r="BH991" s="14"/>
      <c r="BI991" s="14"/>
      <c r="BJ991" s="14"/>
      <c r="BK991" s="14"/>
      <c r="BL991" s="14"/>
      <c r="BM991" s="14"/>
    </row>
    <row r="992" spans="29:65" x14ac:dyDescent="0.25">
      <c r="AC992" s="14"/>
      <c r="AD992" s="14"/>
      <c r="BC992" s="14"/>
      <c r="BD992" s="14"/>
      <c r="BE992" s="14"/>
      <c r="BF992" s="14"/>
      <c r="BG992" s="14"/>
      <c r="BH992" s="14"/>
      <c r="BI992" s="14"/>
      <c r="BJ992" s="14"/>
      <c r="BK992" s="14"/>
      <c r="BL992" s="14"/>
      <c r="BM992" s="14"/>
    </row>
    <row r="993" spans="29:65" x14ac:dyDescent="0.25">
      <c r="AC993" s="14"/>
      <c r="AD993" s="14"/>
      <c r="BC993" s="14"/>
      <c r="BD993" s="14"/>
      <c r="BE993" s="14"/>
      <c r="BF993" s="14"/>
      <c r="BG993" s="14"/>
      <c r="BH993" s="14"/>
      <c r="BI993" s="14"/>
      <c r="BJ993" s="14"/>
      <c r="BK993" s="14"/>
      <c r="BL993" s="14"/>
      <c r="BM993" s="14"/>
    </row>
    <row r="994" spans="29:65" x14ac:dyDescent="0.25">
      <c r="AC994" s="14"/>
      <c r="AD994" s="14"/>
      <c r="BC994" s="14"/>
      <c r="BD994" s="14"/>
      <c r="BE994" s="14"/>
      <c r="BF994" s="14"/>
      <c r="BG994" s="14"/>
      <c r="BH994" s="14"/>
      <c r="BI994" s="14"/>
      <c r="BJ994" s="14"/>
      <c r="BK994" s="14"/>
      <c r="BL994" s="14"/>
      <c r="BM994" s="14"/>
    </row>
    <row r="995" spans="29:65" x14ac:dyDescent="0.25">
      <c r="AC995" s="14"/>
      <c r="AD995" s="14"/>
      <c r="BC995" s="14"/>
      <c r="BD995" s="14"/>
      <c r="BE995" s="14"/>
      <c r="BF995" s="14"/>
      <c r="BG995" s="14"/>
      <c r="BH995" s="14"/>
      <c r="BI995" s="14"/>
      <c r="BJ995" s="14"/>
      <c r="BK995" s="14"/>
      <c r="BL995" s="14"/>
      <c r="BM995" s="14"/>
    </row>
    <row r="996" spans="29:65" x14ac:dyDescent="0.25">
      <c r="AC996" s="14"/>
      <c r="AD996" s="14"/>
      <c r="BC996" s="14"/>
      <c r="BD996" s="14"/>
      <c r="BE996" s="14"/>
      <c r="BF996" s="14"/>
      <c r="BG996" s="14"/>
      <c r="BH996" s="14"/>
      <c r="BI996" s="14"/>
      <c r="BJ996" s="14"/>
      <c r="BK996" s="14"/>
      <c r="BL996" s="14"/>
      <c r="BM996" s="14"/>
    </row>
    <row r="997" spans="29:65" x14ac:dyDescent="0.25">
      <c r="AC997" s="14"/>
      <c r="AD997" s="14"/>
      <c r="BC997" s="14"/>
      <c r="BD997" s="14"/>
      <c r="BE997" s="14"/>
      <c r="BF997" s="14"/>
      <c r="BG997" s="14"/>
      <c r="BH997" s="14"/>
      <c r="BI997" s="14"/>
      <c r="BJ997" s="14"/>
      <c r="BK997" s="14"/>
      <c r="BL997" s="14"/>
      <c r="BM997" s="14"/>
    </row>
    <row r="998" spans="29:65" x14ac:dyDescent="0.25">
      <c r="AC998" s="14"/>
      <c r="AD998" s="14"/>
      <c r="BC998" s="14"/>
      <c r="BD998" s="14"/>
      <c r="BE998" s="14"/>
      <c r="BF998" s="14"/>
      <c r="BG998" s="14"/>
      <c r="BH998" s="14"/>
      <c r="BI998" s="14"/>
      <c r="BJ998" s="14"/>
      <c r="BK998" s="14"/>
      <c r="BL998" s="14"/>
      <c r="BM998" s="14"/>
    </row>
    <row r="999" spans="29:65" x14ac:dyDescent="0.25">
      <c r="AC999" s="14"/>
      <c r="AD999" s="14"/>
      <c r="BC999" s="14"/>
      <c r="BD999" s="14"/>
      <c r="BE999" s="14"/>
      <c r="BF999" s="14"/>
      <c r="BG999" s="14"/>
      <c r="BH999" s="14"/>
      <c r="BI999" s="14"/>
      <c r="BJ999" s="14"/>
      <c r="BK999" s="14"/>
      <c r="BL999" s="14"/>
      <c r="BM999" s="14"/>
    </row>
    <row r="1000" spans="29:65" x14ac:dyDescent="0.25">
      <c r="AC1000" s="14"/>
      <c r="AD1000" s="14"/>
      <c r="BC1000" s="14"/>
      <c r="BD1000" s="14"/>
      <c r="BE1000" s="14"/>
      <c r="BF1000" s="14"/>
      <c r="BG1000" s="14"/>
      <c r="BH1000" s="14"/>
      <c r="BI1000" s="14"/>
      <c r="BJ1000" s="14"/>
      <c r="BK1000" s="14"/>
      <c r="BL1000" s="14"/>
      <c r="BM1000" s="14"/>
    </row>
  </sheetData>
  <autoFilter ref="A1:BC310">
    <filterColumn colId="30" showButton="0"/>
    <filterColumn colId="31" showButton="0"/>
    <filterColumn colId="35" showButton="0"/>
    <filterColumn colId="36" showButton="0"/>
  </autoFilter>
  <mergeCells count="20">
    <mergeCell ref="W1:W2"/>
    <mergeCell ref="X1:X2"/>
    <mergeCell ref="AD1:AD2"/>
    <mergeCell ref="AE1:AG1"/>
    <mergeCell ref="AI1:AI2"/>
    <mergeCell ref="AJ1:AL1"/>
    <mergeCell ref="Y1:Y2"/>
    <mergeCell ref="Z1:Z2"/>
    <mergeCell ref="AA1:AA2"/>
    <mergeCell ref="AB1:AB2"/>
    <mergeCell ref="AC1:AC2"/>
    <mergeCell ref="J1:J2"/>
    <mergeCell ref="K1:K2"/>
    <mergeCell ref="F1:F2"/>
    <mergeCell ref="A1:A2"/>
    <mergeCell ref="B1:B2"/>
    <mergeCell ref="C1:C2"/>
    <mergeCell ref="D1:D2"/>
    <mergeCell ref="E1:E2"/>
    <mergeCell ref="G1:G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sheetViews>
  <sheetFormatPr baseColWidth="10" defaultColWidth="14.42578125" defaultRowHeight="15" customHeight="1" x14ac:dyDescent="0.25"/>
  <cols>
    <col min="1" max="18" width="10.7109375" customWidth="1"/>
    <col min="19" max="20" width="11.42578125" customWidth="1"/>
    <col min="21" max="26" width="10.7109375" customWidth="1"/>
  </cols>
  <sheetData>
    <row r="1" spans="1:20" x14ac:dyDescent="0.25">
      <c r="B1" s="61"/>
      <c r="C1" t="s">
        <v>207</v>
      </c>
      <c r="L1" t="s">
        <v>208</v>
      </c>
      <c r="S1" s="14"/>
      <c r="T1" s="14"/>
    </row>
    <row r="2" spans="1:20" x14ac:dyDescent="0.25">
      <c r="A2" t="s">
        <v>0</v>
      </c>
      <c r="B2" s="61" t="s">
        <v>102</v>
      </c>
      <c r="C2" t="s">
        <v>217</v>
      </c>
      <c r="D2" t="s">
        <v>218</v>
      </c>
      <c r="G2" t="s">
        <v>219</v>
      </c>
      <c r="H2" t="s">
        <v>220</v>
      </c>
      <c r="I2" t="s">
        <v>221</v>
      </c>
      <c r="J2" t="s">
        <v>220</v>
      </c>
      <c r="K2" t="s">
        <v>19</v>
      </c>
      <c r="L2" t="s">
        <v>222</v>
      </c>
      <c r="M2" t="s">
        <v>223</v>
      </c>
      <c r="N2" t="s">
        <v>224</v>
      </c>
      <c r="O2" t="s">
        <v>225</v>
      </c>
      <c r="P2" t="s">
        <v>220</v>
      </c>
      <c r="Q2" t="s">
        <v>226</v>
      </c>
      <c r="R2" t="s">
        <v>543</v>
      </c>
      <c r="S2" s="7"/>
      <c r="T2" s="62"/>
    </row>
    <row r="3" spans="1:20" x14ac:dyDescent="0.25">
      <c r="A3" t="s">
        <v>133</v>
      </c>
      <c r="B3" s="1">
        <v>216</v>
      </c>
      <c r="C3">
        <v>13</v>
      </c>
      <c r="D3">
        <v>0.22</v>
      </c>
      <c r="Q3" t="s">
        <v>544</v>
      </c>
      <c r="S3" s="14"/>
      <c r="T3" s="14"/>
    </row>
    <row r="4" spans="1:20" x14ac:dyDescent="0.25">
      <c r="A4" t="s">
        <v>133</v>
      </c>
      <c r="B4" s="1">
        <v>217</v>
      </c>
      <c r="C4">
        <v>12</v>
      </c>
      <c r="D4">
        <v>0.2</v>
      </c>
      <c r="G4" t="s">
        <v>235</v>
      </c>
      <c r="H4" t="s">
        <v>235</v>
      </c>
      <c r="I4" t="s">
        <v>235</v>
      </c>
      <c r="J4" t="s">
        <v>235</v>
      </c>
      <c r="Q4" t="s">
        <v>544</v>
      </c>
      <c r="S4" s="14"/>
      <c r="T4" s="14"/>
    </row>
    <row r="5" spans="1:20" x14ac:dyDescent="0.25">
      <c r="A5" t="s">
        <v>133</v>
      </c>
      <c r="B5" s="1">
        <v>218</v>
      </c>
      <c r="C5" t="s">
        <v>545</v>
      </c>
      <c r="D5">
        <v>0.38</v>
      </c>
      <c r="G5" t="s">
        <v>235</v>
      </c>
      <c r="H5" t="s">
        <v>235</v>
      </c>
      <c r="I5" t="s">
        <v>235</v>
      </c>
      <c r="J5" t="s">
        <v>235</v>
      </c>
      <c r="L5">
        <v>9.11</v>
      </c>
      <c r="M5">
        <v>77.900000000000006</v>
      </c>
      <c r="N5">
        <v>0.97</v>
      </c>
      <c r="S5" s="14"/>
      <c r="T5" s="14"/>
    </row>
    <row r="6" spans="1:20" x14ac:dyDescent="0.25">
      <c r="A6" t="s">
        <v>133</v>
      </c>
      <c r="B6" s="1">
        <v>219</v>
      </c>
      <c r="C6" t="s">
        <v>545</v>
      </c>
      <c r="D6">
        <v>0.15</v>
      </c>
      <c r="L6">
        <v>14.02</v>
      </c>
      <c r="M6">
        <v>16.489999999999998</v>
      </c>
      <c r="N6">
        <v>1.06</v>
      </c>
      <c r="S6" s="14"/>
      <c r="T6" s="14"/>
    </row>
    <row r="7" spans="1:20" x14ac:dyDescent="0.25">
      <c r="A7" t="s">
        <v>133</v>
      </c>
      <c r="B7" s="1">
        <v>220</v>
      </c>
      <c r="C7" t="s">
        <v>297</v>
      </c>
      <c r="D7">
        <v>0.04</v>
      </c>
      <c r="L7">
        <v>6</v>
      </c>
      <c r="M7">
        <v>11.84</v>
      </c>
      <c r="N7">
        <v>0.54</v>
      </c>
      <c r="S7" s="14"/>
      <c r="T7" s="14"/>
    </row>
    <row r="8" spans="1:20" x14ac:dyDescent="0.25">
      <c r="A8" t="s">
        <v>133</v>
      </c>
      <c r="B8" s="1">
        <v>221</v>
      </c>
      <c r="C8" t="s">
        <v>547</v>
      </c>
      <c r="D8">
        <v>0.05</v>
      </c>
      <c r="L8">
        <v>5.15</v>
      </c>
      <c r="M8">
        <v>12.04</v>
      </c>
      <c r="N8">
        <v>0.45</v>
      </c>
      <c r="S8" s="14"/>
      <c r="T8" s="14"/>
    </row>
    <row r="9" spans="1:20" x14ac:dyDescent="0.25">
      <c r="A9" t="s">
        <v>133</v>
      </c>
      <c r="B9" s="1">
        <v>222</v>
      </c>
      <c r="C9" t="s">
        <v>547</v>
      </c>
      <c r="D9">
        <v>0.04</v>
      </c>
      <c r="L9">
        <v>3.9</v>
      </c>
      <c r="M9">
        <v>9.2899999999999991</v>
      </c>
      <c r="N9">
        <v>0.33</v>
      </c>
      <c r="S9" s="14"/>
      <c r="T9" s="14"/>
    </row>
    <row r="10" spans="1:20" x14ac:dyDescent="0.25">
      <c r="A10" t="s">
        <v>133</v>
      </c>
      <c r="B10" s="1">
        <v>224</v>
      </c>
      <c r="C10">
        <v>12</v>
      </c>
      <c r="D10">
        <v>0.2</v>
      </c>
      <c r="G10" t="s">
        <v>548</v>
      </c>
      <c r="H10">
        <v>0.27</v>
      </c>
      <c r="I10" t="s">
        <v>467</v>
      </c>
      <c r="J10">
        <v>0.06</v>
      </c>
      <c r="L10">
        <v>7.71</v>
      </c>
      <c r="M10">
        <v>5.45</v>
      </c>
      <c r="N10">
        <v>8.61</v>
      </c>
      <c r="S10" s="14"/>
      <c r="T10" s="14"/>
    </row>
    <row r="11" spans="1:20" x14ac:dyDescent="0.25">
      <c r="A11" t="s">
        <v>133</v>
      </c>
      <c r="B11" s="1">
        <v>225</v>
      </c>
      <c r="C11">
        <v>7</v>
      </c>
      <c r="D11">
        <v>0.24</v>
      </c>
      <c r="G11" t="s">
        <v>548</v>
      </c>
      <c r="H11">
        <v>0.52</v>
      </c>
      <c r="I11">
        <v>1</v>
      </c>
      <c r="J11">
        <v>0.09</v>
      </c>
      <c r="Q11" t="s">
        <v>465</v>
      </c>
      <c r="S11" s="14"/>
      <c r="T11" s="14"/>
    </row>
    <row r="12" spans="1:20" x14ac:dyDescent="0.25">
      <c r="A12" t="s">
        <v>133</v>
      </c>
      <c r="B12" s="1">
        <v>226</v>
      </c>
      <c r="C12">
        <v>7</v>
      </c>
      <c r="D12">
        <v>0.22</v>
      </c>
      <c r="G12" t="s">
        <v>548</v>
      </c>
      <c r="H12">
        <v>0.43</v>
      </c>
      <c r="I12" t="s">
        <v>549</v>
      </c>
      <c r="J12">
        <v>0.05</v>
      </c>
      <c r="Q12" t="s">
        <v>465</v>
      </c>
      <c r="S12" s="14"/>
      <c r="T12" s="14"/>
    </row>
    <row r="13" spans="1:20" x14ac:dyDescent="0.25">
      <c r="A13" t="s">
        <v>133</v>
      </c>
      <c r="B13" s="1">
        <v>227</v>
      </c>
      <c r="C13" t="s">
        <v>545</v>
      </c>
      <c r="D13">
        <v>0.24</v>
      </c>
      <c r="L13">
        <v>16.329999999999998</v>
      </c>
      <c r="M13">
        <v>15.55</v>
      </c>
      <c r="N13">
        <v>1.04</v>
      </c>
      <c r="S13" s="14"/>
      <c r="T13" s="14"/>
    </row>
    <row r="14" spans="1:20" x14ac:dyDescent="0.25">
      <c r="A14" t="s">
        <v>133</v>
      </c>
      <c r="B14" s="1">
        <v>228</v>
      </c>
      <c r="C14" t="s">
        <v>330</v>
      </c>
      <c r="D14">
        <v>0.01</v>
      </c>
      <c r="L14">
        <v>5.55</v>
      </c>
      <c r="M14">
        <v>13.61</v>
      </c>
      <c r="N14">
        <v>0.37</v>
      </c>
      <c r="S14" s="14"/>
      <c r="T14" s="14"/>
    </row>
    <row r="15" spans="1:20" x14ac:dyDescent="0.25">
      <c r="A15" t="s">
        <v>133</v>
      </c>
      <c r="B15" s="1">
        <v>229</v>
      </c>
      <c r="C15" t="s">
        <v>330</v>
      </c>
      <c r="D15">
        <v>1.4999999999999999E-2</v>
      </c>
      <c r="L15">
        <v>4.13</v>
      </c>
      <c r="M15">
        <v>8.5500000000000007</v>
      </c>
      <c r="N15">
        <v>0.9</v>
      </c>
      <c r="S15" s="14"/>
      <c r="T15" s="14"/>
    </row>
    <row r="16" spans="1:20" x14ac:dyDescent="0.25">
      <c r="A16" t="s">
        <v>133</v>
      </c>
      <c r="B16" s="1">
        <v>230</v>
      </c>
      <c r="C16" t="s">
        <v>550</v>
      </c>
      <c r="D16">
        <v>0.17</v>
      </c>
      <c r="G16">
        <v>1</v>
      </c>
      <c r="H16">
        <v>0.04</v>
      </c>
      <c r="L16">
        <v>26.8</v>
      </c>
      <c r="M16">
        <v>7.88</v>
      </c>
      <c r="N16">
        <v>0.96</v>
      </c>
      <c r="S16" s="14"/>
      <c r="T16" s="14"/>
    </row>
    <row r="17" spans="1:20" x14ac:dyDescent="0.25">
      <c r="A17" t="s">
        <v>133</v>
      </c>
      <c r="B17" s="1">
        <v>231</v>
      </c>
      <c r="C17" t="s">
        <v>550</v>
      </c>
      <c r="D17">
        <v>0.15</v>
      </c>
      <c r="L17">
        <v>39.659999999999997</v>
      </c>
      <c r="M17">
        <v>8.26</v>
      </c>
      <c r="N17">
        <v>0.55000000000000004</v>
      </c>
      <c r="S17" s="14"/>
      <c r="T17" s="14"/>
    </row>
    <row r="18" spans="1:20" x14ac:dyDescent="0.25">
      <c r="A18" t="s">
        <v>133</v>
      </c>
      <c r="B18" s="1">
        <v>232</v>
      </c>
      <c r="C18" t="s">
        <v>550</v>
      </c>
      <c r="D18">
        <v>0.09</v>
      </c>
      <c r="L18">
        <v>25.85</v>
      </c>
      <c r="M18">
        <v>6.96</v>
      </c>
      <c r="N18">
        <v>0.62</v>
      </c>
      <c r="S18" s="14"/>
      <c r="T18" s="14"/>
    </row>
    <row r="19" spans="1:20" x14ac:dyDescent="0.25">
      <c r="A19" t="s">
        <v>133</v>
      </c>
      <c r="B19" s="1">
        <v>233</v>
      </c>
      <c r="C19" t="s">
        <v>551</v>
      </c>
      <c r="D19">
        <v>0.15</v>
      </c>
      <c r="G19">
        <v>1</v>
      </c>
      <c r="H19">
        <v>0.01</v>
      </c>
      <c r="K19" t="s">
        <v>552</v>
      </c>
      <c r="L19">
        <v>24.66</v>
      </c>
      <c r="M19">
        <v>5.29</v>
      </c>
      <c r="N19">
        <v>0.55000000000000004</v>
      </c>
      <c r="S19" s="14"/>
      <c r="T19" s="14"/>
    </row>
    <row r="20" spans="1:20" x14ac:dyDescent="0.25">
      <c r="A20" t="s">
        <v>133</v>
      </c>
      <c r="B20" s="1">
        <v>236</v>
      </c>
      <c r="C20" t="s">
        <v>376</v>
      </c>
      <c r="D20">
        <v>0.09</v>
      </c>
      <c r="G20">
        <v>1</v>
      </c>
      <c r="H20">
        <v>7.0000000000000007E-2</v>
      </c>
      <c r="S20" s="14"/>
      <c r="T20" s="14"/>
    </row>
    <row r="21" spans="1:20" x14ac:dyDescent="0.25">
      <c r="A21" t="s">
        <v>133</v>
      </c>
      <c r="B21" s="1">
        <v>237</v>
      </c>
      <c r="C21" t="s">
        <v>550</v>
      </c>
      <c r="D21">
        <v>0.18</v>
      </c>
      <c r="G21">
        <v>1</v>
      </c>
      <c r="H21">
        <v>0.17</v>
      </c>
      <c r="L21">
        <v>40.9</v>
      </c>
      <c r="M21">
        <v>10.029999999999999</v>
      </c>
      <c r="N21">
        <v>0.55000000000000004</v>
      </c>
      <c r="S21" s="14"/>
      <c r="T21" s="14"/>
    </row>
    <row r="22" spans="1:20" x14ac:dyDescent="0.25">
      <c r="A22" t="s">
        <v>133</v>
      </c>
      <c r="B22" s="1">
        <v>238</v>
      </c>
      <c r="C22" t="s">
        <v>550</v>
      </c>
      <c r="D22">
        <v>0.13</v>
      </c>
      <c r="L22">
        <v>6.1</v>
      </c>
      <c r="M22">
        <v>36.799999999999997</v>
      </c>
      <c r="N22">
        <v>0.62</v>
      </c>
      <c r="S22" s="14"/>
      <c r="T22" s="14"/>
    </row>
    <row r="23" spans="1:20" x14ac:dyDescent="0.25">
      <c r="A23" t="s">
        <v>133</v>
      </c>
      <c r="B23" s="1">
        <v>240</v>
      </c>
      <c r="C23" t="s">
        <v>550</v>
      </c>
      <c r="D23">
        <v>0.13</v>
      </c>
      <c r="G23">
        <v>1</v>
      </c>
      <c r="H23">
        <v>0.02</v>
      </c>
      <c r="L23">
        <v>46.53</v>
      </c>
      <c r="M23">
        <v>6.12</v>
      </c>
      <c r="N23">
        <v>0.6</v>
      </c>
      <c r="S23" s="14"/>
      <c r="T23" s="14"/>
    </row>
    <row r="24" spans="1:20" x14ac:dyDescent="0.25">
      <c r="A24" t="s">
        <v>133</v>
      </c>
      <c r="B24" s="1">
        <v>241</v>
      </c>
      <c r="C24" t="s">
        <v>550</v>
      </c>
      <c r="D24">
        <v>0.38</v>
      </c>
      <c r="L24">
        <v>20.54</v>
      </c>
      <c r="M24">
        <v>16.46</v>
      </c>
      <c r="N24">
        <v>1.42</v>
      </c>
      <c r="S24" s="14"/>
      <c r="T24" s="14"/>
    </row>
    <row r="25" spans="1:20" x14ac:dyDescent="0.25">
      <c r="A25" t="s">
        <v>133</v>
      </c>
      <c r="B25" s="1">
        <v>242</v>
      </c>
      <c r="C25" t="s">
        <v>550</v>
      </c>
      <c r="D25">
        <v>0.13</v>
      </c>
      <c r="G25">
        <v>1</v>
      </c>
      <c r="H25">
        <v>0.02</v>
      </c>
      <c r="L25">
        <v>11.13</v>
      </c>
      <c r="M25">
        <v>15.85</v>
      </c>
      <c r="N25">
        <v>0.86</v>
      </c>
      <c r="S25" s="14"/>
      <c r="T25" s="14"/>
    </row>
    <row r="26" spans="1:20" x14ac:dyDescent="0.25">
      <c r="A26" t="s">
        <v>133</v>
      </c>
      <c r="B26" s="1">
        <v>243</v>
      </c>
      <c r="C26" t="s">
        <v>550</v>
      </c>
      <c r="D26">
        <v>0.06</v>
      </c>
      <c r="G26">
        <v>1</v>
      </c>
      <c r="H26">
        <v>0.05</v>
      </c>
      <c r="I26" t="s">
        <v>263</v>
      </c>
      <c r="J26">
        <v>0.09</v>
      </c>
      <c r="L26">
        <v>19.579999999999998</v>
      </c>
      <c r="M26">
        <v>7.87</v>
      </c>
      <c r="N26">
        <v>0.7</v>
      </c>
      <c r="S26" s="14"/>
      <c r="T26" s="14"/>
    </row>
    <row r="27" spans="1:20" x14ac:dyDescent="0.25">
      <c r="A27" t="s">
        <v>133</v>
      </c>
      <c r="B27" s="1">
        <v>244</v>
      </c>
      <c r="C27" t="s">
        <v>550</v>
      </c>
      <c r="D27">
        <v>0.11</v>
      </c>
      <c r="G27">
        <v>1</v>
      </c>
      <c r="H27">
        <v>0.08</v>
      </c>
      <c r="I27">
        <v>3</v>
      </c>
      <c r="L27">
        <v>23.61</v>
      </c>
      <c r="M27">
        <v>9.07</v>
      </c>
      <c r="N27">
        <v>0.71</v>
      </c>
      <c r="S27" s="14"/>
      <c r="T27" s="14"/>
    </row>
    <row r="28" spans="1:20" x14ac:dyDescent="0.25">
      <c r="A28" t="s">
        <v>133</v>
      </c>
      <c r="B28" s="1">
        <v>246</v>
      </c>
      <c r="C28">
        <v>1</v>
      </c>
      <c r="D28">
        <v>0.2</v>
      </c>
      <c r="G28">
        <v>1</v>
      </c>
      <c r="H28">
        <v>0.09</v>
      </c>
      <c r="I28" t="s">
        <v>263</v>
      </c>
      <c r="L28">
        <v>8.93</v>
      </c>
      <c r="M28">
        <v>58.12</v>
      </c>
      <c r="N28">
        <v>0.52</v>
      </c>
      <c r="S28" s="14"/>
      <c r="T28" s="14"/>
    </row>
    <row r="29" spans="1:20" x14ac:dyDescent="0.25">
      <c r="A29" t="s">
        <v>133</v>
      </c>
      <c r="B29" s="1">
        <v>247</v>
      </c>
      <c r="C29">
        <v>20</v>
      </c>
      <c r="D29">
        <v>0.2</v>
      </c>
      <c r="G29" t="s">
        <v>235</v>
      </c>
      <c r="H29" t="s">
        <v>235</v>
      </c>
      <c r="K29" t="s">
        <v>553</v>
      </c>
      <c r="Q29" t="s">
        <v>465</v>
      </c>
      <c r="S29" s="14"/>
      <c r="T29" s="14"/>
    </row>
    <row r="30" spans="1:20" x14ac:dyDescent="0.25">
      <c r="A30" t="s">
        <v>133</v>
      </c>
      <c r="B30" s="1">
        <v>248</v>
      </c>
      <c r="C30">
        <v>5</v>
      </c>
      <c r="D30">
        <v>0.22</v>
      </c>
      <c r="G30">
        <v>1</v>
      </c>
      <c r="H30">
        <v>0.35</v>
      </c>
      <c r="Q30" t="s">
        <v>465</v>
      </c>
      <c r="S30" s="14"/>
      <c r="T30" s="14"/>
    </row>
    <row r="31" spans="1:20" x14ac:dyDescent="0.25">
      <c r="A31" t="s">
        <v>133</v>
      </c>
      <c r="B31" s="1">
        <v>249</v>
      </c>
      <c r="C31">
        <v>6</v>
      </c>
      <c r="D31">
        <v>0.23</v>
      </c>
      <c r="G31">
        <v>1</v>
      </c>
      <c r="H31">
        <v>0.48</v>
      </c>
      <c r="Q31" t="s">
        <v>465</v>
      </c>
      <c r="S31" s="14"/>
      <c r="T31" s="14"/>
    </row>
    <row r="32" spans="1:20" x14ac:dyDescent="0.25">
      <c r="A32" t="s">
        <v>133</v>
      </c>
      <c r="B32" s="1">
        <v>250</v>
      </c>
      <c r="C32" t="s">
        <v>330</v>
      </c>
      <c r="D32">
        <v>0.21</v>
      </c>
      <c r="G32">
        <v>1</v>
      </c>
      <c r="H32">
        <v>0.04</v>
      </c>
      <c r="S32" s="14"/>
      <c r="T32" s="14"/>
    </row>
    <row r="33" spans="1:20" x14ac:dyDescent="0.25">
      <c r="A33" t="s">
        <v>133</v>
      </c>
      <c r="B33" s="1">
        <v>251</v>
      </c>
      <c r="C33" t="s">
        <v>550</v>
      </c>
      <c r="D33">
        <v>0.15</v>
      </c>
      <c r="G33">
        <v>1</v>
      </c>
      <c r="H33">
        <v>0.02</v>
      </c>
      <c r="L33">
        <v>35.1</v>
      </c>
      <c r="M33">
        <v>7.26</v>
      </c>
      <c r="N33">
        <v>0.54</v>
      </c>
      <c r="S33" s="14"/>
      <c r="T33" s="14"/>
    </row>
    <row r="34" spans="1:20" x14ac:dyDescent="0.25">
      <c r="A34" t="s">
        <v>133</v>
      </c>
      <c r="B34" s="1">
        <v>252</v>
      </c>
      <c r="C34" t="s">
        <v>550</v>
      </c>
      <c r="D34">
        <v>0.13</v>
      </c>
      <c r="L34">
        <v>28.03</v>
      </c>
      <c r="M34">
        <v>7.62</v>
      </c>
      <c r="N34">
        <v>0.69</v>
      </c>
      <c r="S34" s="14"/>
      <c r="T34" s="14"/>
    </row>
    <row r="35" spans="1:20" x14ac:dyDescent="0.25">
      <c r="A35" t="s">
        <v>133</v>
      </c>
      <c r="B35" s="1">
        <v>253</v>
      </c>
      <c r="C35" t="s">
        <v>550</v>
      </c>
      <c r="D35">
        <v>0.1</v>
      </c>
      <c r="G35">
        <v>1</v>
      </c>
      <c r="L35">
        <v>27</v>
      </c>
      <c r="M35">
        <v>5.15</v>
      </c>
      <c r="N35">
        <v>1.06</v>
      </c>
      <c r="S35" s="14"/>
      <c r="T35" s="14"/>
    </row>
    <row r="36" spans="1:20" x14ac:dyDescent="0.25">
      <c r="A36" t="s">
        <v>133</v>
      </c>
      <c r="B36" s="1">
        <v>254</v>
      </c>
      <c r="C36" t="s">
        <v>550</v>
      </c>
      <c r="D36">
        <v>0.16</v>
      </c>
      <c r="G36">
        <v>1</v>
      </c>
      <c r="H36">
        <v>0.03</v>
      </c>
      <c r="L36">
        <v>32.14</v>
      </c>
      <c r="M36">
        <v>6.74</v>
      </c>
      <c r="N36">
        <v>1.05</v>
      </c>
      <c r="S36" s="14"/>
      <c r="T36" s="14"/>
    </row>
    <row r="37" spans="1:20" x14ac:dyDescent="0.25">
      <c r="A37" t="s">
        <v>133</v>
      </c>
      <c r="B37" s="1">
        <v>255</v>
      </c>
      <c r="C37" t="s">
        <v>550</v>
      </c>
      <c r="D37">
        <v>0.09</v>
      </c>
      <c r="G37">
        <v>1</v>
      </c>
      <c r="L37">
        <v>5.3</v>
      </c>
      <c r="M37">
        <v>34.26</v>
      </c>
      <c r="N37">
        <v>0.34</v>
      </c>
      <c r="S37" s="14"/>
      <c r="T37" s="14"/>
    </row>
    <row r="38" spans="1:20" x14ac:dyDescent="0.25">
      <c r="A38" t="s">
        <v>133</v>
      </c>
      <c r="B38" s="1">
        <v>256</v>
      </c>
      <c r="C38" t="s">
        <v>550</v>
      </c>
      <c r="D38">
        <v>0.12</v>
      </c>
      <c r="L38">
        <v>43.22</v>
      </c>
      <c r="M38">
        <v>5.16</v>
      </c>
      <c r="N38">
        <v>0.54</v>
      </c>
      <c r="S38" s="14"/>
      <c r="T38" s="14"/>
    </row>
    <row r="39" spans="1:20" x14ac:dyDescent="0.25">
      <c r="A39" t="s">
        <v>133</v>
      </c>
      <c r="B39" s="1">
        <v>257</v>
      </c>
      <c r="C39" t="s">
        <v>550</v>
      </c>
      <c r="D39">
        <v>0.11</v>
      </c>
      <c r="L39">
        <v>8.5399999999999991</v>
      </c>
      <c r="M39">
        <v>16.09</v>
      </c>
      <c r="N39">
        <v>1.1200000000000001</v>
      </c>
      <c r="S39" s="14"/>
      <c r="T39" s="14"/>
    </row>
    <row r="40" spans="1:20" x14ac:dyDescent="0.25">
      <c r="A40" t="s">
        <v>133</v>
      </c>
      <c r="B40" s="1">
        <v>258</v>
      </c>
      <c r="C40" t="s">
        <v>550</v>
      </c>
      <c r="D40">
        <v>0.26</v>
      </c>
      <c r="L40">
        <v>18.170000000000002</v>
      </c>
      <c r="M40">
        <v>15.28</v>
      </c>
      <c r="N40">
        <v>1.02</v>
      </c>
      <c r="S40" s="14"/>
      <c r="T40" s="14"/>
    </row>
    <row r="41" spans="1:20" x14ac:dyDescent="0.25">
      <c r="A41" t="s">
        <v>133</v>
      </c>
      <c r="B41" s="1">
        <v>260</v>
      </c>
      <c r="C41" t="s">
        <v>550</v>
      </c>
      <c r="D41">
        <v>0.28000000000000003</v>
      </c>
      <c r="G41">
        <v>1</v>
      </c>
      <c r="H41">
        <v>0.1</v>
      </c>
      <c r="L41">
        <v>17.79</v>
      </c>
      <c r="M41">
        <v>15.38</v>
      </c>
      <c r="N41">
        <v>1.3</v>
      </c>
      <c r="S41" s="14"/>
      <c r="T41" s="14"/>
    </row>
    <row r="42" spans="1:20" x14ac:dyDescent="0.25">
      <c r="A42" t="s">
        <v>133</v>
      </c>
      <c r="B42" s="1">
        <v>263</v>
      </c>
      <c r="C42" s="57" t="s">
        <v>550</v>
      </c>
      <c r="D42" s="57">
        <v>0.16</v>
      </c>
      <c r="E42" s="57"/>
      <c r="F42" s="57"/>
      <c r="G42" s="57">
        <v>1</v>
      </c>
      <c r="H42" s="57">
        <v>0.03</v>
      </c>
      <c r="I42" s="57"/>
      <c r="J42" s="57"/>
      <c r="K42" s="57"/>
      <c r="L42">
        <v>15.96</v>
      </c>
      <c r="M42">
        <v>11.08</v>
      </c>
      <c r="N42">
        <v>0.73</v>
      </c>
      <c r="S42" s="14"/>
      <c r="T42" s="14"/>
    </row>
    <row r="43" spans="1:20" x14ac:dyDescent="0.25">
      <c r="A43" t="s">
        <v>133</v>
      </c>
      <c r="B43" s="1">
        <v>265</v>
      </c>
      <c r="C43" s="57" t="s">
        <v>330</v>
      </c>
      <c r="D43" s="57">
        <v>0.03</v>
      </c>
      <c r="E43" s="57"/>
      <c r="F43" s="57"/>
      <c r="G43" s="57"/>
      <c r="H43" s="57"/>
      <c r="I43" s="57"/>
      <c r="J43" s="57"/>
      <c r="K43" s="57" t="s">
        <v>554</v>
      </c>
      <c r="L43">
        <v>12.13</v>
      </c>
      <c r="M43">
        <v>5.5</v>
      </c>
      <c r="N43">
        <v>1.1000000000000001</v>
      </c>
      <c r="S43" s="14"/>
      <c r="T43" s="14"/>
    </row>
    <row r="44" spans="1:20" x14ac:dyDescent="0.25">
      <c r="A44" t="s">
        <v>133</v>
      </c>
      <c r="B44" s="1">
        <v>267</v>
      </c>
      <c r="C44" s="57" t="s">
        <v>330</v>
      </c>
      <c r="D44" s="57">
        <v>0.01</v>
      </c>
      <c r="E44" s="57"/>
      <c r="F44" s="57"/>
      <c r="G44" s="57"/>
      <c r="H44" s="57"/>
      <c r="I44" s="57"/>
      <c r="J44" s="57"/>
      <c r="K44" s="57" t="s">
        <v>554</v>
      </c>
      <c r="L44">
        <v>11.66</v>
      </c>
      <c r="M44">
        <v>3.66</v>
      </c>
      <c r="N44">
        <v>0.75</v>
      </c>
      <c r="S44" s="14"/>
      <c r="T44" s="14"/>
    </row>
    <row r="45" spans="1:20" x14ac:dyDescent="0.25">
      <c r="A45" t="s">
        <v>133</v>
      </c>
      <c r="B45" s="1">
        <v>268</v>
      </c>
      <c r="C45" s="57" t="s">
        <v>555</v>
      </c>
      <c r="D45" s="57">
        <v>0.05</v>
      </c>
      <c r="E45" s="57"/>
      <c r="F45" s="57"/>
      <c r="G45" s="57"/>
      <c r="H45" s="57"/>
      <c r="I45" s="57"/>
      <c r="J45" s="57"/>
      <c r="K45" s="57" t="s">
        <v>554</v>
      </c>
      <c r="L45">
        <v>5.23</v>
      </c>
      <c r="M45">
        <v>9.6199999999999992</v>
      </c>
      <c r="N45">
        <v>0.51</v>
      </c>
      <c r="S45" s="14"/>
      <c r="T45" s="14"/>
    </row>
    <row r="46" spans="1:20" x14ac:dyDescent="0.25">
      <c r="A46" t="s">
        <v>133</v>
      </c>
      <c r="B46" s="1">
        <v>269</v>
      </c>
      <c r="C46" s="57" t="s">
        <v>330</v>
      </c>
      <c r="D46" s="57">
        <v>7.0000000000000007E-2</v>
      </c>
      <c r="E46" s="57"/>
      <c r="F46" s="57"/>
      <c r="G46" s="57"/>
      <c r="H46" s="57"/>
      <c r="I46" s="57"/>
      <c r="J46" s="57"/>
      <c r="K46" s="57" t="s">
        <v>556</v>
      </c>
      <c r="L46">
        <v>11.16</v>
      </c>
      <c r="M46">
        <v>25.62</v>
      </c>
      <c r="N46">
        <v>0.42</v>
      </c>
      <c r="S46" s="14"/>
      <c r="T46" s="14"/>
    </row>
    <row r="47" spans="1:20" x14ac:dyDescent="0.25">
      <c r="A47" t="s">
        <v>133</v>
      </c>
      <c r="B47" s="1">
        <v>271</v>
      </c>
      <c r="C47" s="57" t="s">
        <v>235</v>
      </c>
      <c r="D47" s="57"/>
      <c r="E47" s="57"/>
      <c r="F47" s="57"/>
      <c r="G47" s="57">
        <v>1</v>
      </c>
      <c r="H47" s="57">
        <v>1.09E-2</v>
      </c>
      <c r="I47" s="57">
        <v>2</v>
      </c>
      <c r="J47" s="57">
        <v>1.15E-2</v>
      </c>
      <c r="K47" s="57" t="s">
        <v>557</v>
      </c>
      <c r="S47" s="14"/>
      <c r="T47" s="14"/>
    </row>
    <row r="48" spans="1:20" x14ac:dyDescent="0.25">
      <c r="A48" t="s">
        <v>133</v>
      </c>
      <c r="B48" s="1">
        <v>272</v>
      </c>
      <c r="C48" s="57" t="s">
        <v>558</v>
      </c>
      <c r="D48" s="57">
        <v>1.01E-2</v>
      </c>
      <c r="E48" s="57"/>
      <c r="F48" s="57"/>
      <c r="G48" s="57">
        <v>1</v>
      </c>
      <c r="H48" s="57">
        <v>9.5999999999999992E-3</v>
      </c>
      <c r="I48" s="57">
        <v>3</v>
      </c>
      <c r="J48" s="57">
        <v>7.0000000000000001E-3</v>
      </c>
      <c r="K48" s="57"/>
      <c r="S48" s="14"/>
      <c r="T48" s="14"/>
    </row>
    <row r="49" spans="1:20" x14ac:dyDescent="0.25">
      <c r="A49" t="s">
        <v>133</v>
      </c>
      <c r="B49" s="1">
        <v>273</v>
      </c>
      <c r="C49" s="57" t="s">
        <v>559</v>
      </c>
      <c r="D49" s="57">
        <v>1.8200000000000001E-2</v>
      </c>
      <c r="E49" s="57"/>
      <c r="F49" s="57"/>
      <c r="G49" s="57">
        <v>1</v>
      </c>
      <c r="H49" s="57">
        <v>1.8700000000000001E-2</v>
      </c>
      <c r="I49" s="57">
        <v>1</v>
      </c>
      <c r="J49" s="57">
        <v>8.0000000000000002E-3</v>
      </c>
      <c r="K49" s="57"/>
      <c r="S49" s="14"/>
      <c r="T49" s="14"/>
    </row>
    <row r="50" spans="1:20" x14ac:dyDescent="0.25">
      <c r="A50" t="s">
        <v>133</v>
      </c>
      <c r="B50" s="1">
        <v>275</v>
      </c>
      <c r="C50" t="s">
        <v>560</v>
      </c>
      <c r="D50">
        <v>0.11</v>
      </c>
      <c r="L50">
        <v>28.29</v>
      </c>
      <c r="M50">
        <v>5.62</v>
      </c>
      <c r="N50">
        <v>0.92</v>
      </c>
      <c r="S50" s="14"/>
      <c r="T50" s="14"/>
    </row>
    <row r="51" spans="1:20" x14ac:dyDescent="0.25">
      <c r="A51" t="s">
        <v>133</v>
      </c>
      <c r="B51" s="1">
        <v>276</v>
      </c>
      <c r="C51" t="s">
        <v>467</v>
      </c>
      <c r="D51">
        <v>0.12</v>
      </c>
      <c r="L51">
        <v>6.1</v>
      </c>
      <c r="M51">
        <v>26.44</v>
      </c>
      <c r="N51">
        <v>0.97</v>
      </c>
      <c r="S51" s="14"/>
      <c r="T51" s="14"/>
    </row>
    <row r="52" spans="1:20" x14ac:dyDescent="0.25">
      <c r="A52" t="s">
        <v>133</v>
      </c>
      <c r="B52" s="1">
        <v>277</v>
      </c>
      <c r="C52" t="s">
        <v>467</v>
      </c>
      <c r="D52">
        <v>0.15</v>
      </c>
      <c r="L52">
        <v>28.67</v>
      </c>
      <c r="M52">
        <v>5.75</v>
      </c>
      <c r="N52">
        <v>1.35</v>
      </c>
      <c r="S52" s="14"/>
      <c r="T52" s="14"/>
    </row>
    <row r="53" spans="1:20" x14ac:dyDescent="0.25">
      <c r="A53" t="s">
        <v>133</v>
      </c>
      <c r="B53" s="1">
        <v>278</v>
      </c>
      <c r="C53" t="s">
        <v>467</v>
      </c>
      <c r="D53">
        <v>0.24</v>
      </c>
      <c r="L53">
        <v>13.86</v>
      </c>
      <c r="M53">
        <v>19.940000000000001</v>
      </c>
      <c r="N53">
        <v>1.1499999999999999</v>
      </c>
      <c r="S53" s="14"/>
      <c r="T53" s="14"/>
    </row>
    <row r="54" spans="1:20" x14ac:dyDescent="0.25">
      <c r="A54" t="s">
        <v>133</v>
      </c>
      <c r="B54" s="1">
        <v>279</v>
      </c>
      <c r="C54" t="s">
        <v>467</v>
      </c>
      <c r="D54">
        <v>0.16</v>
      </c>
      <c r="L54">
        <v>10.45</v>
      </c>
      <c r="M54">
        <v>19.82</v>
      </c>
      <c r="N54">
        <v>0.89</v>
      </c>
      <c r="S54" s="14"/>
      <c r="T54" s="14"/>
    </row>
    <row r="55" spans="1:20" x14ac:dyDescent="0.25">
      <c r="A55" t="s">
        <v>133</v>
      </c>
      <c r="B55" s="1">
        <v>280</v>
      </c>
      <c r="C55" t="s">
        <v>467</v>
      </c>
      <c r="D55">
        <v>0.13</v>
      </c>
      <c r="L55">
        <v>16.850000000000001</v>
      </c>
      <c r="M55">
        <v>8.07</v>
      </c>
      <c r="N55">
        <v>1.31</v>
      </c>
      <c r="S55" s="14"/>
      <c r="T55" s="14"/>
    </row>
    <row r="56" spans="1:20" x14ac:dyDescent="0.25">
      <c r="A56" t="s">
        <v>133</v>
      </c>
      <c r="B56" s="1">
        <v>281</v>
      </c>
      <c r="C56" t="s">
        <v>376</v>
      </c>
      <c r="D56">
        <v>0.04</v>
      </c>
      <c r="L56">
        <v>6.74</v>
      </c>
      <c r="M56">
        <v>13.41</v>
      </c>
      <c r="N56">
        <v>0.93</v>
      </c>
      <c r="S56" s="14"/>
      <c r="T56" s="14"/>
    </row>
    <row r="57" spans="1:20" x14ac:dyDescent="0.25">
      <c r="A57" t="s">
        <v>133</v>
      </c>
      <c r="B57" s="1">
        <v>282</v>
      </c>
      <c r="C57" t="s">
        <v>312</v>
      </c>
      <c r="D57">
        <v>0.02</v>
      </c>
      <c r="L57">
        <v>4.78</v>
      </c>
      <c r="M57">
        <v>12</v>
      </c>
      <c r="N57">
        <v>0.92</v>
      </c>
      <c r="S57" s="14"/>
      <c r="T57" s="14"/>
    </row>
    <row r="58" spans="1:20" x14ac:dyDescent="0.25">
      <c r="A58" t="s">
        <v>133</v>
      </c>
      <c r="B58" s="1">
        <v>283</v>
      </c>
      <c r="C58" t="s">
        <v>555</v>
      </c>
      <c r="D58">
        <v>0.02</v>
      </c>
      <c r="K58" t="s">
        <v>561</v>
      </c>
      <c r="L58">
        <v>3.17</v>
      </c>
      <c r="M58">
        <v>8.0299999999999994</v>
      </c>
      <c r="N58">
        <v>0.56999999999999995</v>
      </c>
      <c r="S58" s="14"/>
      <c r="T58" s="14"/>
    </row>
    <row r="59" spans="1:20" x14ac:dyDescent="0.25">
      <c r="A59" t="s">
        <v>133</v>
      </c>
      <c r="B59" s="1">
        <v>284</v>
      </c>
      <c r="C59" t="s">
        <v>330</v>
      </c>
      <c r="D59">
        <v>7.0000000000000007E-2</v>
      </c>
      <c r="K59" t="s">
        <v>556</v>
      </c>
      <c r="L59">
        <v>10.28</v>
      </c>
      <c r="M59">
        <v>23.44</v>
      </c>
      <c r="N59">
        <v>0.49</v>
      </c>
      <c r="S59" s="14"/>
      <c r="T59" s="14"/>
    </row>
    <row r="60" spans="1:20" x14ac:dyDescent="0.25">
      <c r="A60" t="s">
        <v>133</v>
      </c>
      <c r="B60" s="1">
        <v>285</v>
      </c>
      <c r="C60" t="s">
        <v>330</v>
      </c>
      <c r="D60">
        <v>0.06</v>
      </c>
      <c r="K60" t="s">
        <v>556</v>
      </c>
      <c r="L60">
        <v>11.53</v>
      </c>
      <c r="M60">
        <v>22.21</v>
      </c>
      <c r="N60">
        <v>0.41</v>
      </c>
      <c r="S60" s="14"/>
      <c r="T60" s="14"/>
    </row>
    <row r="61" spans="1:20" x14ac:dyDescent="0.25">
      <c r="A61" t="s">
        <v>133</v>
      </c>
      <c r="B61" s="1">
        <v>286</v>
      </c>
      <c r="C61" t="s">
        <v>330</v>
      </c>
      <c r="D61">
        <v>7.0000000000000007E-2</v>
      </c>
      <c r="G61">
        <v>1</v>
      </c>
      <c r="H61">
        <v>0.03</v>
      </c>
      <c r="K61" t="s">
        <v>556</v>
      </c>
      <c r="L61">
        <v>6.65</v>
      </c>
      <c r="M61">
        <v>21.83</v>
      </c>
      <c r="N61">
        <v>1.1000000000000001</v>
      </c>
      <c r="S61" s="14"/>
      <c r="T61" s="14"/>
    </row>
    <row r="62" spans="1:20" x14ac:dyDescent="0.25">
      <c r="A62" t="s">
        <v>133</v>
      </c>
      <c r="B62" s="1">
        <v>288</v>
      </c>
      <c r="C62" t="s">
        <v>562</v>
      </c>
      <c r="D62">
        <v>0.1</v>
      </c>
      <c r="L62">
        <v>11.14</v>
      </c>
      <c r="M62">
        <v>14.41</v>
      </c>
      <c r="N62">
        <v>1.04</v>
      </c>
      <c r="S62" s="14"/>
      <c r="T62" s="14"/>
    </row>
    <row r="63" spans="1:20" x14ac:dyDescent="0.25">
      <c r="A63" t="s">
        <v>133</v>
      </c>
      <c r="B63" s="1">
        <v>290</v>
      </c>
      <c r="C63" t="s">
        <v>550</v>
      </c>
      <c r="D63">
        <v>0.21</v>
      </c>
      <c r="G63" t="s">
        <v>563</v>
      </c>
      <c r="L63">
        <v>50.83</v>
      </c>
      <c r="M63">
        <v>14.97</v>
      </c>
      <c r="N63">
        <v>0.32</v>
      </c>
      <c r="S63" s="14"/>
      <c r="T63" s="14"/>
    </row>
    <row r="64" spans="1:20" x14ac:dyDescent="0.25">
      <c r="A64" t="s">
        <v>133</v>
      </c>
      <c r="B64" s="1">
        <v>291</v>
      </c>
      <c r="C64" t="s">
        <v>550</v>
      </c>
      <c r="D64">
        <v>0.33</v>
      </c>
      <c r="L64">
        <v>51.83</v>
      </c>
      <c r="M64">
        <v>15.72</v>
      </c>
      <c r="N64">
        <v>0.57999999999999996</v>
      </c>
      <c r="S64" s="14"/>
      <c r="T64" s="14"/>
    </row>
    <row r="65" spans="1:20" x14ac:dyDescent="0.25">
      <c r="A65" t="s">
        <v>133</v>
      </c>
      <c r="B65" s="1">
        <v>292</v>
      </c>
      <c r="C65" t="s">
        <v>550</v>
      </c>
      <c r="D65">
        <v>0.12</v>
      </c>
      <c r="L65">
        <v>12.59</v>
      </c>
      <c r="M65">
        <v>13.96</v>
      </c>
      <c r="N65">
        <v>0.76</v>
      </c>
      <c r="S65" s="14"/>
      <c r="T65" s="14"/>
    </row>
    <row r="66" spans="1:20" x14ac:dyDescent="0.25">
      <c r="A66" t="s">
        <v>133</v>
      </c>
      <c r="B66" s="1">
        <v>293</v>
      </c>
      <c r="C66" t="s">
        <v>550</v>
      </c>
      <c r="D66">
        <v>0.17</v>
      </c>
      <c r="L66">
        <v>12.39</v>
      </c>
      <c r="M66">
        <v>13.61</v>
      </c>
      <c r="N66">
        <v>1.1499999999999999</v>
      </c>
      <c r="S66" s="14"/>
      <c r="T66" s="14"/>
    </row>
    <row r="67" spans="1:20" x14ac:dyDescent="0.25">
      <c r="A67" t="s">
        <v>133</v>
      </c>
      <c r="B67" s="1">
        <v>294</v>
      </c>
      <c r="C67" t="s">
        <v>550</v>
      </c>
      <c r="D67">
        <v>0.08</v>
      </c>
      <c r="L67">
        <v>19.829999999999998</v>
      </c>
      <c r="M67">
        <v>5.9</v>
      </c>
      <c r="N67">
        <v>0.86</v>
      </c>
      <c r="S67" s="14"/>
      <c r="T67" s="14"/>
    </row>
    <row r="68" spans="1:20" x14ac:dyDescent="0.25">
      <c r="A68" t="s">
        <v>133</v>
      </c>
      <c r="B68" s="1">
        <v>295</v>
      </c>
      <c r="C68" t="s">
        <v>550</v>
      </c>
      <c r="D68">
        <v>0.19</v>
      </c>
      <c r="L68">
        <v>33.79</v>
      </c>
      <c r="M68">
        <v>8.66</v>
      </c>
      <c r="N68">
        <v>0.82</v>
      </c>
      <c r="S68" s="14"/>
      <c r="T68" s="14"/>
    </row>
    <row r="69" spans="1:20" x14ac:dyDescent="0.25">
      <c r="A69" t="s">
        <v>133</v>
      </c>
      <c r="B69" s="1">
        <v>296</v>
      </c>
      <c r="C69" t="s">
        <v>550</v>
      </c>
      <c r="D69">
        <v>0.11</v>
      </c>
      <c r="L69">
        <v>5.37</v>
      </c>
      <c r="M69">
        <v>32.43</v>
      </c>
      <c r="N69">
        <v>1.0900000000000001</v>
      </c>
      <c r="S69" s="14"/>
      <c r="T69" s="14"/>
    </row>
    <row r="70" spans="1:20" x14ac:dyDescent="0.25">
      <c r="A70" t="s">
        <v>133</v>
      </c>
      <c r="B70" s="1">
        <v>297</v>
      </c>
      <c r="C70" t="s">
        <v>550</v>
      </c>
      <c r="D70">
        <v>0.19</v>
      </c>
      <c r="L70">
        <v>31.29</v>
      </c>
      <c r="M70">
        <v>7.27</v>
      </c>
      <c r="N70">
        <v>1.31</v>
      </c>
      <c r="S70" s="14"/>
      <c r="T70" s="14"/>
    </row>
    <row r="71" spans="1:20" x14ac:dyDescent="0.25">
      <c r="A71" t="s">
        <v>133</v>
      </c>
      <c r="B71" s="1">
        <v>298</v>
      </c>
      <c r="C71" t="s">
        <v>564</v>
      </c>
      <c r="D71">
        <v>2.6499999999999999E-2</v>
      </c>
      <c r="G71">
        <v>1</v>
      </c>
      <c r="H71">
        <v>7.7000000000000002E-3</v>
      </c>
      <c r="J71" s="14">
        <v>4.7699999999999999E-2</v>
      </c>
      <c r="S71" s="14"/>
      <c r="T71" s="14"/>
    </row>
    <row r="72" spans="1:20" x14ac:dyDescent="0.25">
      <c r="A72" t="s">
        <v>133</v>
      </c>
      <c r="B72" s="1">
        <v>299</v>
      </c>
      <c r="C72" t="s">
        <v>550</v>
      </c>
      <c r="D72">
        <v>1.52</v>
      </c>
      <c r="G72" t="s">
        <v>548</v>
      </c>
      <c r="H72">
        <v>0.28999999999999998</v>
      </c>
      <c r="L72">
        <v>33.22</v>
      </c>
      <c r="M72">
        <v>35.659999999999997</v>
      </c>
      <c r="N72">
        <v>1.53</v>
      </c>
      <c r="S72" s="14"/>
      <c r="T72" s="14"/>
    </row>
    <row r="73" spans="1:20" x14ac:dyDescent="0.25">
      <c r="A73" t="s">
        <v>133</v>
      </c>
      <c r="B73" s="18">
        <v>386</v>
      </c>
      <c r="C73" s="18" t="s">
        <v>330</v>
      </c>
      <c r="D73" s="18">
        <v>0.09</v>
      </c>
      <c r="E73" s="18"/>
      <c r="F73" s="18"/>
      <c r="G73" s="18">
        <v>1</v>
      </c>
      <c r="H73" s="18">
        <v>0.06</v>
      </c>
      <c r="I73" s="18">
        <v>1</v>
      </c>
      <c r="J73" s="18">
        <v>0.11</v>
      </c>
      <c r="K73" s="18" t="s">
        <v>556</v>
      </c>
      <c r="L73" s="18">
        <v>6.74</v>
      </c>
      <c r="M73" s="18">
        <v>23.52</v>
      </c>
      <c r="N73" s="18">
        <v>1.01</v>
      </c>
      <c r="O73" s="18"/>
      <c r="P73" s="18"/>
      <c r="Q73" s="18"/>
      <c r="R73" s="18"/>
      <c r="S73" s="18"/>
      <c r="T73" s="18"/>
    </row>
    <row r="74" spans="1:20" x14ac:dyDescent="0.25">
      <c r="A74" t="s">
        <v>133</v>
      </c>
      <c r="B74" s="18">
        <v>387</v>
      </c>
      <c r="C74" s="18" t="s">
        <v>550</v>
      </c>
      <c r="D74" s="18">
        <v>0.38</v>
      </c>
      <c r="E74" s="18"/>
      <c r="F74" s="18"/>
      <c r="G74" s="18"/>
      <c r="H74" s="18"/>
      <c r="I74" s="18"/>
      <c r="J74" s="18"/>
      <c r="K74" s="18" t="s">
        <v>565</v>
      </c>
      <c r="L74" s="18">
        <v>25.07</v>
      </c>
      <c r="M74" s="18">
        <v>18.489999999999998</v>
      </c>
      <c r="N74" s="18">
        <v>1.81</v>
      </c>
      <c r="O74" s="18"/>
      <c r="P74" s="18"/>
      <c r="Q74" s="18"/>
      <c r="R74" s="18"/>
      <c r="S74" s="18"/>
      <c r="T74" s="18"/>
    </row>
    <row r="75" spans="1:20" x14ac:dyDescent="0.25">
      <c r="A75" t="s">
        <v>133</v>
      </c>
      <c r="B75" s="18">
        <v>388</v>
      </c>
      <c r="C75" s="18" t="s">
        <v>550</v>
      </c>
      <c r="D75" s="18">
        <v>0.24</v>
      </c>
      <c r="E75" s="18"/>
      <c r="F75" s="18"/>
      <c r="G75" s="18"/>
      <c r="H75" s="18"/>
      <c r="I75" s="18">
        <v>1</v>
      </c>
      <c r="J75" s="18">
        <v>0.02</v>
      </c>
      <c r="K75" s="18"/>
      <c r="L75" s="18">
        <v>15.81</v>
      </c>
      <c r="M75" s="18">
        <v>18.03</v>
      </c>
      <c r="N75" s="18">
        <v>0.88</v>
      </c>
      <c r="O75" s="18"/>
      <c r="P75" s="18"/>
      <c r="Q75" s="18"/>
      <c r="R75" s="18"/>
      <c r="S75" s="18"/>
      <c r="T75" s="18"/>
    </row>
    <row r="76" spans="1:20" x14ac:dyDescent="0.25">
      <c r="A76" t="s">
        <v>133</v>
      </c>
      <c r="B76" s="18">
        <v>389</v>
      </c>
      <c r="C76" s="18" t="s">
        <v>330</v>
      </c>
      <c r="D76" s="18">
        <v>0.2</v>
      </c>
      <c r="E76" s="18"/>
      <c r="F76" s="18"/>
      <c r="G76" s="18"/>
      <c r="H76" s="18"/>
      <c r="I76" s="18">
        <v>1</v>
      </c>
      <c r="J76" s="18">
        <v>0.03</v>
      </c>
      <c r="K76" s="18" t="s">
        <v>566</v>
      </c>
      <c r="L76" s="18">
        <v>27.45</v>
      </c>
      <c r="M76" s="18">
        <v>12.5</v>
      </c>
      <c r="N76" s="18">
        <v>1</v>
      </c>
      <c r="O76" s="18"/>
      <c r="P76" s="18"/>
      <c r="Q76" s="18"/>
      <c r="R76" s="18"/>
      <c r="S76" s="18"/>
      <c r="T76" s="18"/>
    </row>
    <row r="77" spans="1:20" x14ac:dyDescent="0.25">
      <c r="A77" t="s">
        <v>133</v>
      </c>
      <c r="B77" s="18">
        <v>390</v>
      </c>
      <c r="C77" s="18" t="s">
        <v>550</v>
      </c>
      <c r="D77" s="18">
        <v>0.19</v>
      </c>
      <c r="E77" s="18"/>
      <c r="F77" s="18"/>
      <c r="G77" s="18">
        <v>1</v>
      </c>
      <c r="H77" s="18">
        <v>0.04</v>
      </c>
      <c r="I77" s="18"/>
      <c r="J77" s="18"/>
      <c r="K77" s="18"/>
      <c r="L77" s="18">
        <v>33.96</v>
      </c>
      <c r="M77" s="18">
        <v>7.23</v>
      </c>
      <c r="N77" s="18">
        <v>0.99</v>
      </c>
      <c r="O77" s="18"/>
      <c r="P77" s="18"/>
      <c r="Q77" s="18"/>
      <c r="R77" s="18"/>
      <c r="S77" s="18"/>
      <c r="T77" s="18"/>
    </row>
    <row r="78" spans="1:20" x14ac:dyDescent="0.25">
      <c r="A78" t="s">
        <v>133</v>
      </c>
      <c r="B78" s="18">
        <v>391</v>
      </c>
      <c r="C78" s="18" t="s">
        <v>550</v>
      </c>
      <c r="D78" s="18">
        <v>0.17</v>
      </c>
      <c r="E78" s="18"/>
      <c r="F78" s="18"/>
      <c r="G78" s="18">
        <v>1</v>
      </c>
      <c r="H78" s="18">
        <v>0.03</v>
      </c>
      <c r="I78" s="18"/>
      <c r="J78" s="18"/>
      <c r="K78" s="18"/>
      <c r="L78" s="18">
        <v>32.82</v>
      </c>
      <c r="M78" s="18">
        <v>7.57</v>
      </c>
      <c r="N78" s="18">
        <v>1.48</v>
      </c>
      <c r="O78" s="18"/>
      <c r="P78" s="18"/>
      <c r="Q78" s="18"/>
      <c r="R78" s="18"/>
      <c r="S78" s="18"/>
      <c r="T78" s="18"/>
    </row>
    <row r="79" spans="1:20" x14ac:dyDescent="0.25">
      <c r="A79" t="s">
        <v>133</v>
      </c>
      <c r="B79" s="18">
        <v>393</v>
      </c>
      <c r="C79" s="18" t="s">
        <v>330</v>
      </c>
      <c r="D79" s="18">
        <v>0.16</v>
      </c>
      <c r="E79" s="18"/>
      <c r="F79" s="18"/>
      <c r="G79" s="18">
        <v>1</v>
      </c>
      <c r="H79" s="18">
        <v>0.05</v>
      </c>
      <c r="I79" s="18"/>
      <c r="J79" s="18"/>
      <c r="K79" s="18"/>
      <c r="L79" s="18">
        <v>7.27</v>
      </c>
      <c r="M79" s="18">
        <v>43.11</v>
      </c>
      <c r="N79" s="18">
        <v>0.84</v>
      </c>
      <c r="O79" s="18"/>
      <c r="P79" s="18"/>
      <c r="Q79" s="18"/>
      <c r="R79" s="18"/>
      <c r="S79" s="18"/>
      <c r="T79" s="18"/>
    </row>
    <row r="80" spans="1:20" x14ac:dyDescent="0.25">
      <c r="A80" t="s">
        <v>133</v>
      </c>
      <c r="B80" s="18">
        <v>395</v>
      </c>
      <c r="C80" s="18" t="s">
        <v>567</v>
      </c>
      <c r="D80" s="18">
        <v>0.39</v>
      </c>
      <c r="E80" s="18"/>
      <c r="F80" s="18"/>
      <c r="G80" s="18" t="s">
        <v>568</v>
      </c>
      <c r="H80" s="18">
        <v>0.52</v>
      </c>
      <c r="I80" s="18"/>
      <c r="J80" s="18"/>
      <c r="K80" s="18" t="s">
        <v>569</v>
      </c>
      <c r="L80" s="18">
        <v>18.27</v>
      </c>
      <c r="M80" s="18">
        <v>8.69</v>
      </c>
      <c r="N80" s="18">
        <v>6.3</v>
      </c>
      <c r="O80" s="18"/>
      <c r="P80" s="18"/>
      <c r="Q80" s="18"/>
      <c r="R80" s="18"/>
      <c r="S80" s="18"/>
      <c r="T80" s="18"/>
    </row>
    <row r="81" spans="1:20" x14ac:dyDescent="0.25">
      <c r="A81" t="s">
        <v>133</v>
      </c>
      <c r="B81" s="18">
        <v>397</v>
      </c>
      <c r="C81" s="18" t="s">
        <v>330</v>
      </c>
      <c r="D81" s="18">
        <v>0.6</v>
      </c>
      <c r="E81" s="18"/>
      <c r="F81" s="18"/>
      <c r="G81" s="18">
        <v>1</v>
      </c>
      <c r="H81" s="18">
        <v>0.04</v>
      </c>
      <c r="I81" s="18"/>
      <c r="J81" s="18">
        <v>0.05</v>
      </c>
      <c r="K81" s="18" t="s">
        <v>570</v>
      </c>
      <c r="L81" s="18">
        <v>7.59</v>
      </c>
      <c r="M81" s="18">
        <v>42.26</v>
      </c>
      <c r="N81" s="18">
        <v>1.1399999999999999</v>
      </c>
      <c r="O81" s="18"/>
      <c r="P81" s="18"/>
      <c r="Q81" s="18"/>
      <c r="R81" s="18"/>
      <c r="S81" s="18"/>
      <c r="T81" s="18"/>
    </row>
    <row r="82" spans="1:20" x14ac:dyDescent="0.25">
      <c r="A82" t="s">
        <v>133</v>
      </c>
      <c r="B82" s="18">
        <v>398</v>
      </c>
      <c r="C82" s="18" t="s">
        <v>330</v>
      </c>
      <c r="D82" s="18">
        <v>0.34</v>
      </c>
      <c r="E82" s="18"/>
      <c r="F82" s="18"/>
      <c r="G82" s="18">
        <v>1</v>
      </c>
      <c r="H82" s="18">
        <v>0.03</v>
      </c>
      <c r="I82" s="18"/>
      <c r="J82" s="18"/>
      <c r="K82" s="18"/>
      <c r="L82" s="18">
        <v>9.7799999999999994</v>
      </c>
      <c r="M82" s="18">
        <v>60.59</v>
      </c>
      <c r="N82" s="18">
        <v>0.87</v>
      </c>
      <c r="O82" s="18"/>
      <c r="P82" s="18"/>
      <c r="Q82" s="18"/>
      <c r="R82" s="18"/>
      <c r="S82" s="18"/>
      <c r="T82" s="18"/>
    </row>
    <row r="83" spans="1:20" x14ac:dyDescent="0.25">
      <c r="A83" t="s">
        <v>133</v>
      </c>
      <c r="B83" s="18">
        <v>399</v>
      </c>
      <c r="C83" s="18" t="s">
        <v>550</v>
      </c>
      <c r="D83" s="18">
        <v>0.14000000000000001</v>
      </c>
      <c r="E83" s="18"/>
      <c r="F83" s="18"/>
      <c r="G83" s="18"/>
      <c r="H83" s="18"/>
      <c r="I83" s="18"/>
      <c r="J83" s="18"/>
      <c r="K83" s="18"/>
      <c r="L83" s="18">
        <v>26.49</v>
      </c>
      <c r="M83" s="18">
        <v>8.07</v>
      </c>
      <c r="N83" s="18">
        <v>1.1100000000000001</v>
      </c>
      <c r="O83" s="18"/>
      <c r="P83" s="18"/>
      <c r="Q83" s="18"/>
      <c r="R83" s="18"/>
      <c r="S83" s="18"/>
      <c r="T83" s="18"/>
    </row>
    <row r="84" spans="1:20" x14ac:dyDescent="0.25">
      <c r="A84" t="s">
        <v>133</v>
      </c>
      <c r="B84" s="18">
        <v>400</v>
      </c>
      <c r="C84" s="18" t="s">
        <v>550</v>
      </c>
      <c r="D84" s="18">
        <v>0.15</v>
      </c>
      <c r="E84" s="18"/>
      <c r="F84" s="18"/>
      <c r="G84" s="18">
        <v>1</v>
      </c>
      <c r="H84" s="18">
        <v>0.04</v>
      </c>
      <c r="I84" s="18"/>
      <c r="J84" s="18"/>
      <c r="K84" s="18"/>
      <c r="L84" s="18">
        <v>26.9</v>
      </c>
      <c r="M84" s="18">
        <v>6.11</v>
      </c>
      <c r="N84" s="18">
        <v>1.59</v>
      </c>
      <c r="O84" s="18"/>
      <c r="P84" s="18"/>
      <c r="Q84" s="18"/>
      <c r="R84" s="18"/>
      <c r="S84" s="18"/>
      <c r="T84" s="18"/>
    </row>
    <row r="85" spans="1:20" x14ac:dyDescent="0.25">
      <c r="A85" t="s">
        <v>133</v>
      </c>
      <c r="B85" s="18">
        <v>401</v>
      </c>
      <c r="C85" s="18" t="s">
        <v>330</v>
      </c>
      <c r="D85" s="18">
        <v>0.09</v>
      </c>
      <c r="E85" s="18"/>
      <c r="F85" s="18"/>
      <c r="G85" s="18">
        <v>1</v>
      </c>
      <c r="H85" s="18">
        <v>0.03</v>
      </c>
      <c r="I85" s="18">
        <v>1</v>
      </c>
      <c r="J85" s="18">
        <v>0.18</v>
      </c>
      <c r="K85" s="18"/>
      <c r="L85" s="18">
        <v>7.33</v>
      </c>
      <c r="M85" s="18">
        <v>20.52</v>
      </c>
      <c r="N85" s="18">
        <v>1.27</v>
      </c>
      <c r="O85" s="18"/>
      <c r="P85" s="18"/>
      <c r="Q85" s="18"/>
      <c r="R85" s="18"/>
      <c r="S85" s="18"/>
      <c r="T85" s="18"/>
    </row>
    <row r="86" spans="1:20" x14ac:dyDescent="0.25">
      <c r="A86" t="s">
        <v>133</v>
      </c>
      <c r="B86" s="18">
        <v>402</v>
      </c>
      <c r="C86" s="18" t="s">
        <v>467</v>
      </c>
      <c r="D86" s="18">
        <v>0.08</v>
      </c>
      <c r="E86" s="18"/>
      <c r="F86" s="18"/>
      <c r="G86" s="18"/>
      <c r="H86" s="18"/>
      <c r="I86" s="18"/>
      <c r="J86" s="18"/>
      <c r="K86" s="18"/>
      <c r="L86" s="18">
        <v>13.2</v>
      </c>
      <c r="M86" s="18">
        <v>12.7</v>
      </c>
      <c r="N86" s="18">
        <v>0.66</v>
      </c>
      <c r="O86" s="18"/>
      <c r="P86" s="18"/>
      <c r="Q86" s="18"/>
      <c r="R86" s="18"/>
      <c r="S86" s="18"/>
      <c r="T86" s="18"/>
    </row>
    <row r="87" spans="1:20" x14ac:dyDescent="0.25">
      <c r="A87" t="s">
        <v>133</v>
      </c>
      <c r="B87" s="18">
        <v>403</v>
      </c>
      <c r="C87" s="18" t="s">
        <v>562</v>
      </c>
      <c r="D87" s="18">
        <v>0.09</v>
      </c>
      <c r="E87" s="18"/>
      <c r="F87" s="18"/>
      <c r="G87" s="18">
        <v>11.8</v>
      </c>
      <c r="H87" s="18">
        <v>7.41</v>
      </c>
      <c r="I87" s="18">
        <v>1.31</v>
      </c>
      <c r="J87" s="18"/>
      <c r="K87" s="18"/>
      <c r="L87" s="18"/>
      <c r="M87" s="18"/>
      <c r="N87" s="18"/>
      <c r="O87" s="18"/>
      <c r="P87" s="18"/>
      <c r="Q87" s="18"/>
      <c r="R87" s="18"/>
      <c r="S87" s="18"/>
      <c r="T87" s="18"/>
    </row>
    <row r="88" spans="1:20" x14ac:dyDescent="0.25">
      <c r="A88" t="s">
        <v>133</v>
      </c>
      <c r="B88" s="18">
        <v>404</v>
      </c>
      <c r="C88" s="18">
        <v>10</v>
      </c>
      <c r="D88" s="18">
        <v>0.23</v>
      </c>
      <c r="E88" s="18"/>
      <c r="F88" s="18"/>
      <c r="G88" s="18" t="s">
        <v>571</v>
      </c>
      <c r="H88" s="18">
        <v>0.22</v>
      </c>
      <c r="I88" s="18" t="s">
        <v>263</v>
      </c>
      <c r="J88" s="18">
        <v>7.0000000000000007E-2</v>
      </c>
      <c r="K88" s="18"/>
      <c r="L88" s="18"/>
      <c r="M88" s="18"/>
      <c r="N88" s="18"/>
      <c r="O88" s="18"/>
      <c r="P88" s="18"/>
      <c r="Q88" s="18" t="s">
        <v>465</v>
      </c>
      <c r="R88" s="18"/>
      <c r="S88" s="18"/>
      <c r="T88" s="18"/>
    </row>
    <row r="89" spans="1:20" x14ac:dyDescent="0.25">
      <c r="A89" t="s">
        <v>133</v>
      </c>
      <c r="B89" s="18">
        <v>405</v>
      </c>
      <c r="C89" s="18" t="s">
        <v>572</v>
      </c>
      <c r="D89" s="18">
        <v>7.0000000000000007E-2</v>
      </c>
      <c r="E89" s="18"/>
      <c r="F89" s="18"/>
      <c r="G89" s="18">
        <v>1</v>
      </c>
      <c r="H89" s="18">
        <v>0.04</v>
      </c>
      <c r="I89" s="18"/>
      <c r="J89" s="18"/>
      <c r="K89" s="18"/>
      <c r="L89" s="18">
        <v>4.07</v>
      </c>
      <c r="M89" s="18">
        <v>12.42</v>
      </c>
      <c r="N89" s="18">
        <v>0.2</v>
      </c>
      <c r="O89" s="18"/>
      <c r="P89" s="18"/>
      <c r="Q89" s="18"/>
      <c r="R89" s="18"/>
      <c r="S89" s="18"/>
      <c r="T89" s="18"/>
    </row>
    <row r="90" spans="1:20" x14ac:dyDescent="0.25">
      <c r="A90" t="s">
        <v>133</v>
      </c>
      <c r="B90" s="18">
        <v>406</v>
      </c>
      <c r="C90" s="18" t="s">
        <v>573</v>
      </c>
      <c r="D90" s="18">
        <v>1.23E-2</v>
      </c>
      <c r="E90" s="18"/>
      <c r="F90" s="18"/>
      <c r="G90" s="18">
        <v>1</v>
      </c>
      <c r="H90" s="18">
        <v>2.5899999999999999E-2</v>
      </c>
      <c r="I90" s="18">
        <v>2</v>
      </c>
      <c r="J90" s="18">
        <v>2.9499999999999998E-2</v>
      </c>
      <c r="K90" s="18"/>
      <c r="L90" s="18"/>
      <c r="M90" s="18"/>
      <c r="N90" s="18"/>
      <c r="O90" s="18"/>
      <c r="P90" s="18"/>
      <c r="Q90" s="18"/>
      <c r="R90" s="18"/>
      <c r="S90" s="18"/>
      <c r="T90" s="18"/>
    </row>
    <row r="91" spans="1:20" x14ac:dyDescent="0.25">
      <c r="A91" t="s">
        <v>133</v>
      </c>
      <c r="B91" s="18">
        <v>407</v>
      </c>
      <c r="C91" s="18" t="s">
        <v>562</v>
      </c>
      <c r="D91" s="18">
        <v>0.16</v>
      </c>
      <c r="E91" s="18"/>
      <c r="F91" s="18"/>
      <c r="G91" s="18" t="s">
        <v>466</v>
      </c>
      <c r="H91" s="18"/>
      <c r="I91" s="18">
        <v>3</v>
      </c>
      <c r="J91" s="18">
        <v>0.02</v>
      </c>
      <c r="K91" s="18"/>
      <c r="L91" s="18">
        <v>12.1</v>
      </c>
      <c r="M91" s="18">
        <v>20.6</v>
      </c>
      <c r="N91" s="18">
        <v>0.69</v>
      </c>
      <c r="O91" s="18"/>
      <c r="P91" s="18"/>
      <c r="Q91" s="18"/>
      <c r="R91" s="18"/>
      <c r="S91" s="18"/>
      <c r="T91" s="18"/>
    </row>
    <row r="92" spans="1:20" x14ac:dyDescent="0.25">
      <c r="A92" t="s">
        <v>133</v>
      </c>
      <c r="B92" s="18">
        <v>408</v>
      </c>
      <c r="C92" s="18" t="s">
        <v>562</v>
      </c>
      <c r="D92" s="18">
        <v>0.2</v>
      </c>
      <c r="E92" s="18"/>
      <c r="F92" s="18"/>
      <c r="G92" s="18" t="s">
        <v>466</v>
      </c>
      <c r="H92" s="18"/>
      <c r="I92" s="18"/>
      <c r="J92" s="18">
        <v>0.03</v>
      </c>
      <c r="K92" s="18"/>
      <c r="L92" s="18">
        <v>24.81</v>
      </c>
      <c r="M92" s="18">
        <v>9.57</v>
      </c>
      <c r="N92" s="18">
        <v>0.92</v>
      </c>
      <c r="O92" s="18"/>
      <c r="P92" s="18"/>
      <c r="Q92" s="18"/>
      <c r="R92" s="18"/>
      <c r="S92" s="18"/>
      <c r="T92" s="18"/>
    </row>
    <row r="93" spans="1:20" x14ac:dyDescent="0.25">
      <c r="A93" t="s">
        <v>133</v>
      </c>
      <c r="B93" s="18">
        <v>409</v>
      </c>
      <c r="C93" s="18" t="s">
        <v>562</v>
      </c>
      <c r="D93" s="18">
        <v>0.3</v>
      </c>
      <c r="E93" s="18"/>
      <c r="F93" s="18"/>
      <c r="G93" s="18"/>
      <c r="H93" s="18"/>
      <c r="I93" s="18"/>
      <c r="J93" s="18"/>
      <c r="K93" s="18"/>
      <c r="L93" s="18">
        <v>11.7</v>
      </c>
      <c r="M93" s="18">
        <v>36.58</v>
      </c>
      <c r="N93" s="18">
        <v>0.88</v>
      </c>
      <c r="O93" s="18"/>
      <c r="P93" s="18"/>
      <c r="Q93" s="18"/>
      <c r="R93" s="18"/>
      <c r="S93" s="18"/>
      <c r="T93" s="18"/>
    </row>
    <row r="94" spans="1:20" x14ac:dyDescent="0.25">
      <c r="A94" t="s">
        <v>133</v>
      </c>
      <c r="B94" s="18">
        <v>410</v>
      </c>
      <c r="C94" s="18" t="s">
        <v>562</v>
      </c>
      <c r="D94" s="18">
        <v>0.22</v>
      </c>
      <c r="E94" s="18"/>
      <c r="F94" s="18"/>
      <c r="G94" s="18"/>
      <c r="H94" s="18"/>
      <c r="I94" s="18"/>
      <c r="J94" s="18"/>
      <c r="K94" s="18"/>
      <c r="L94" s="18">
        <v>35.33</v>
      </c>
      <c r="M94" s="18">
        <v>9.94</v>
      </c>
      <c r="N94" s="18">
        <v>0.94</v>
      </c>
      <c r="O94" s="18"/>
      <c r="P94" s="18"/>
      <c r="Q94" s="18"/>
      <c r="R94" s="18"/>
      <c r="S94" s="18"/>
      <c r="T94" s="18"/>
    </row>
    <row r="95" spans="1:20" x14ac:dyDescent="0.25">
      <c r="A95" t="s">
        <v>133</v>
      </c>
      <c r="B95" s="18">
        <v>411</v>
      </c>
      <c r="C95" s="18" t="s">
        <v>562</v>
      </c>
      <c r="D95" s="18">
        <v>0.12</v>
      </c>
      <c r="E95" s="18"/>
      <c r="F95" s="18"/>
      <c r="G95" s="18"/>
      <c r="H95" s="18"/>
      <c r="I95" s="18"/>
      <c r="J95" s="18"/>
      <c r="K95" s="18"/>
      <c r="L95" s="18">
        <v>30.07</v>
      </c>
      <c r="M95" s="18">
        <v>6.67</v>
      </c>
      <c r="N95" s="18">
        <v>0.72</v>
      </c>
      <c r="O95" s="18"/>
      <c r="P95" s="18"/>
      <c r="Q95" s="18"/>
      <c r="R95" s="18"/>
      <c r="S95" s="18"/>
      <c r="T95" s="18"/>
    </row>
    <row r="96" spans="1:20" x14ac:dyDescent="0.25">
      <c r="A96" t="s">
        <v>133</v>
      </c>
      <c r="B96" s="18">
        <v>412</v>
      </c>
      <c r="C96" s="18" t="s">
        <v>562</v>
      </c>
      <c r="D96" s="18">
        <v>0.14000000000000001</v>
      </c>
      <c r="E96" s="18"/>
      <c r="F96" s="18"/>
      <c r="G96" s="18"/>
      <c r="H96" s="18"/>
      <c r="I96" s="18"/>
      <c r="J96" s="18"/>
      <c r="K96" s="18"/>
      <c r="L96" s="18">
        <v>31.27</v>
      </c>
      <c r="M96" s="18">
        <v>6.94</v>
      </c>
      <c r="N96" s="18">
        <v>0.92</v>
      </c>
      <c r="O96" s="18"/>
      <c r="P96" s="18"/>
      <c r="Q96" s="18"/>
      <c r="R96" s="18"/>
      <c r="S96" s="18"/>
      <c r="T96" s="18"/>
    </row>
    <row r="97" spans="1:20" x14ac:dyDescent="0.25">
      <c r="A97" t="s">
        <v>133</v>
      </c>
      <c r="B97" s="18">
        <v>413</v>
      </c>
      <c r="C97" s="18" t="s">
        <v>562</v>
      </c>
      <c r="D97" s="18">
        <v>0.42</v>
      </c>
      <c r="E97" s="18"/>
      <c r="F97" s="18"/>
      <c r="G97" s="18">
        <v>1</v>
      </c>
      <c r="H97" s="18">
        <v>0.02</v>
      </c>
      <c r="I97" s="18"/>
      <c r="J97" s="18"/>
      <c r="K97" s="18"/>
      <c r="L97" s="18">
        <v>16.77</v>
      </c>
      <c r="M97" s="18">
        <v>20.6</v>
      </c>
      <c r="N97" s="18">
        <v>1.53</v>
      </c>
      <c r="O97" s="18"/>
      <c r="P97" s="18"/>
      <c r="Q97" s="18"/>
      <c r="R97" s="18"/>
      <c r="S97" s="18"/>
      <c r="T97" s="18"/>
    </row>
    <row r="98" spans="1:20" x14ac:dyDescent="0.25">
      <c r="A98" t="s">
        <v>133</v>
      </c>
      <c r="B98" s="18">
        <v>414</v>
      </c>
      <c r="C98" s="18" t="s">
        <v>562</v>
      </c>
      <c r="D98" s="18">
        <v>0.36</v>
      </c>
      <c r="E98" s="18"/>
      <c r="F98" s="18"/>
      <c r="G98" s="18"/>
      <c r="H98" s="18"/>
      <c r="I98" s="18"/>
      <c r="J98" s="18"/>
      <c r="K98" s="18"/>
      <c r="L98" s="18">
        <v>16.25</v>
      </c>
      <c r="M98" s="18">
        <v>27.54</v>
      </c>
      <c r="N98" s="18">
        <v>0.97</v>
      </c>
      <c r="O98" s="18"/>
      <c r="P98" s="18"/>
      <c r="Q98" s="18"/>
      <c r="R98" s="18"/>
      <c r="S98" s="18"/>
      <c r="T98" s="18"/>
    </row>
    <row r="99" spans="1:20" x14ac:dyDescent="0.25">
      <c r="A99" t="s">
        <v>133</v>
      </c>
      <c r="B99" s="18">
        <v>415</v>
      </c>
      <c r="C99" s="18" t="s">
        <v>572</v>
      </c>
      <c r="D99" s="18">
        <v>0.08</v>
      </c>
      <c r="E99" s="18"/>
      <c r="F99" s="18"/>
      <c r="G99" s="18"/>
      <c r="H99" s="18"/>
      <c r="I99" s="18"/>
      <c r="J99" s="18"/>
      <c r="K99" s="18" t="s">
        <v>574</v>
      </c>
      <c r="L99" s="18">
        <v>12.15</v>
      </c>
      <c r="M99" s="18">
        <v>4.3099999999999996</v>
      </c>
      <c r="N99" s="18">
        <v>0.34</v>
      </c>
      <c r="O99" s="18"/>
      <c r="P99" s="18"/>
      <c r="Q99" s="18"/>
      <c r="R99" s="18"/>
      <c r="S99" s="18"/>
      <c r="T99" s="18"/>
    </row>
    <row r="100" spans="1:20" x14ac:dyDescent="0.25">
      <c r="A100" t="s">
        <v>133</v>
      </c>
      <c r="B100" s="18">
        <v>416</v>
      </c>
      <c r="C100" s="18" t="s">
        <v>562</v>
      </c>
      <c r="D100" s="18">
        <v>0.12</v>
      </c>
      <c r="E100" s="18"/>
      <c r="F100" s="18"/>
      <c r="G100" s="18"/>
      <c r="H100" s="18"/>
      <c r="I100" s="18"/>
      <c r="J100" s="18"/>
      <c r="K100" s="18"/>
      <c r="L100" s="18">
        <v>9.5</v>
      </c>
      <c r="M100" s="18">
        <v>14.17</v>
      </c>
      <c r="N100" s="18">
        <v>0.78</v>
      </c>
      <c r="O100" s="18"/>
      <c r="P100" s="18"/>
      <c r="Q100" s="18"/>
      <c r="R100" s="18"/>
      <c r="S100" s="18"/>
      <c r="T100" s="18"/>
    </row>
    <row r="101" spans="1:20" x14ac:dyDescent="0.25">
      <c r="A101" t="s">
        <v>133</v>
      </c>
      <c r="B101" s="18">
        <v>417</v>
      </c>
      <c r="C101" s="18" t="s">
        <v>575</v>
      </c>
      <c r="D101" s="18">
        <v>0.03</v>
      </c>
      <c r="E101" s="18"/>
      <c r="F101" s="18"/>
      <c r="G101" s="18"/>
      <c r="H101" s="18"/>
      <c r="I101" s="18"/>
      <c r="J101" s="18"/>
      <c r="K101" s="18" t="s">
        <v>576</v>
      </c>
      <c r="L101" s="18">
        <v>9.82</v>
      </c>
      <c r="M101" s="18">
        <v>4.08</v>
      </c>
      <c r="N101" s="18">
        <v>0.36</v>
      </c>
      <c r="O101" s="18"/>
      <c r="P101" s="18"/>
      <c r="Q101" s="18"/>
      <c r="R101" s="18"/>
      <c r="S101" s="18"/>
      <c r="T101" s="18"/>
    </row>
    <row r="102" spans="1:20" x14ac:dyDescent="0.25">
      <c r="A102" t="s">
        <v>133</v>
      </c>
      <c r="B102" s="18">
        <v>418</v>
      </c>
      <c r="C102" s="18" t="s">
        <v>550</v>
      </c>
      <c r="D102" s="18">
        <v>0.02</v>
      </c>
      <c r="E102" s="18"/>
      <c r="F102" s="18"/>
      <c r="G102" s="18"/>
      <c r="H102" s="18"/>
      <c r="I102" s="18"/>
      <c r="J102" s="18"/>
      <c r="K102" s="18"/>
      <c r="L102" s="18">
        <v>7.84</v>
      </c>
      <c r="M102" s="18">
        <v>8.82</v>
      </c>
      <c r="N102" s="18">
        <v>0.48</v>
      </c>
      <c r="O102" s="18"/>
      <c r="P102" s="18"/>
      <c r="Q102" s="18"/>
      <c r="R102" s="18"/>
      <c r="S102" s="18"/>
      <c r="T102" s="18"/>
    </row>
    <row r="103" spans="1:20" x14ac:dyDescent="0.25">
      <c r="A103" t="s">
        <v>133</v>
      </c>
      <c r="B103" s="25">
        <v>300</v>
      </c>
      <c r="C103" s="25" t="s">
        <v>550</v>
      </c>
      <c r="D103" s="25">
        <v>0.13</v>
      </c>
      <c r="E103" s="25"/>
      <c r="F103" s="25"/>
      <c r="G103" s="25"/>
      <c r="H103" s="25"/>
      <c r="I103" s="25"/>
      <c r="J103" s="25"/>
      <c r="K103" s="25"/>
      <c r="L103" s="25">
        <v>33.81</v>
      </c>
      <c r="M103" s="25">
        <v>5.55</v>
      </c>
      <c r="N103" s="25">
        <v>0.77</v>
      </c>
      <c r="O103" s="25"/>
      <c r="P103" s="25"/>
      <c r="Q103" s="25"/>
      <c r="R103" s="25"/>
      <c r="S103" s="25"/>
      <c r="T103" s="25"/>
    </row>
    <row r="104" spans="1:20" x14ac:dyDescent="0.25">
      <c r="A104" t="s">
        <v>133</v>
      </c>
      <c r="B104">
        <v>302</v>
      </c>
      <c r="C104" t="s">
        <v>550</v>
      </c>
      <c r="D104">
        <v>0.06</v>
      </c>
      <c r="L104">
        <v>12.44</v>
      </c>
      <c r="M104">
        <v>7.14</v>
      </c>
      <c r="N104">
        <v>0.94</v>
      </c>
    </row>
    <row r="105" spans="1:20" x14ac:dyDescent="0.25">
      <c r="A105" t="s">
        <v>133</v>
      </c>
      <c r="B105">
        <v>303</v>
      </c>
      <c r="C105">
        <v>7</v>
      </c>
      <c r="D105">
        <v>0.21</v>
      </c>
    </row>
    <row r="106" spans="1:20" x14ac:dyDescent="0.25">
      <c r="A106" t="s">
        <v>133</v>
      </c>
      <c r="B106">
        <v>304</v>
      </c>
      <c r="C106" t="s">
        <v>550</v>
      </c>
      <c r="D106">
        <v>0.16</v>
      </c>
    </row>
    <row r="107" spans="1:20" x14ac:dyDescent="0.25">
      <c r="A107" t="s">
        <v>133</v>
      </c>
      <c r="B107">
        <v>305</v>
      </c>
      <c r="C107">
        <v>6</v>
      </c>
      <c r="D107">
        <v>0.22</v>
      </c>
      <c r="Q107" t="s">
        <v>465</v>
      </c>
    </row>
    <row r="108" spans="1:20" x14ac:dyDescent="0.25">
      <c r="A108" t="s">
        <v>133</v>
      </c>
      <c r="B108">
        <v>306</v>
      </c>
      <c r="C108" t="s">
        <v>577</v>
      </c>
    </row>
    <row r="109" spans="1:20" x14ac:dyDescent="0.25">
      <c r="A109" t="s">
        <v>133</v>
      </c>
      <c r="B109">
        <v>307</v>
      </c>
      <c r="C109" t="s">
        <v>550</v>
      </c>
      <c r="D109">
        <v>0.5</v>
      </c>
      <c r="L109">
        <v>29.34</v>
      </c>
      <c r="M109">
        <v>13.73</v>
      </c>
      <c r="N109">
        <v>1.55</v>
      </c>
    </row>
    <row r="110" spans="1:20" x14ac:dyDescent="0.25">
      <c r="A110" t="s">
        <v>133</v>
      </c>
      <c r="B110">
        <v>309</v>
      </c>
      <c r="C110" t="s">
        <v>578</v>
      </c>
      <c r="D110">
        <v>2.2200000000000001E-2</v>
      </c>
      <c r="G110">
        <v>1</v>
      </c>
      <c r="H110">
        <v>1.6E-2</v>
      </c>
      <c r="I110" t="s">
        <v>263</v>
      </c>
      <c r="J110">
        <v>6.2100000000000002E-2</v>
      </c>
      <c r="K110" t="s">
        <v>579</v>
      </c>
    </row>
    <row r="111" spans="1:20" x14ac:dyDescent="0.25">
      <c r="A111" t="s">
        <v>133</v>
      </c>
      <c r="B111">
        <v>310</v>
      </c>
      <c r="C111" t="s">
        <v>580</v>
      </c>
      <c r="D111">
        <v>3.5700000000000003E-2</v>
      </c>
      <c r="G111">
        <v>1</v>
      </c>
      <c r="H111">
        <v>2.8299999999999999E-2</v>
      </c>
      <c r="I111">
        <v>4</v>
      </c>
      <c r="J111">
        <v>1.9300000000000001E-2</v>
      </c>
    </row>
    <row r="112" spans="1:20" x14ac:dyDescent="0.25">
      <c r="A112" t="s">
        <v>133</v>
      </c>
      <c r="B112">
        <v>311</v>
      </c>
      <c r="C112" t="s">
        <v>581</v>
      </c>
      <c r="D112">
        <v>4.4600000000000001E-2</v>
      </c>
      <c r="G112">
        <v>1</v>
      </c>
      <c r="H112">
        <v>2.6499999999999999E-2</v>
      </c>
      <c r="I112" t="s">
        <v>582</v>
      </c>
      <c r="J112">
        <v>5.7200000000000001E-2</v>
      </c>
    </row>
    <row r="113" spans="1:14" x14ac:dyDescent="0.25">
      <c r="A113" t="s">
        <v>133</v>
      </c>
      <c r="B113">
        <v>312</v>
      </c>
      <c r="C113" t="s">
        <v>550</v>
      </c>
      <c r="D113">
        <v>0.36</v>
      </c>
      <c r="L113">
        <v>10.7</v>
      </c>
      <c r="M113">
        <v>31.35</v>
      </c>
      <c r="N113">
        <v>1.29</v>
      </c>
    </row>
    <row r="114" spans="1:14" x14ac:dyDescent="0.25">
      <c r="A114" t="s">
        <v>133</v>
      </c>
      <c r="B114">
        <v>313</v>
      </c>
      <c r="C114" t="s">
        <v>550</v>
      </c>
      <c r="D114">
        <v>0.63</v>
      </c>
      <c r="L114">
        <v>16.96</v>
      </c>
      <c r="M114">
        <v>33.909999999999997</v>
      </c>
      <c r="N114">
        <v>1.46</v>
      </c>
    </row>
    <row r="115" spans="1:14" x14ac:dyDescent="0.25">
      <c r="A115" t="s">
        <v>133</v>
      </c>
      <c r="B115">
        <v>314</v>
      </c>
      <c r="C115" t="s">
        <v>550</v>
      </c>
      <c r="D115">
        <v>0.23</v>
      </c>
      <c r="K115" t="s">
        <v>583</v>
      </c>
      <c r="L115">
        <v>9.07</v>
      </c>
      <c r="M115">
        <v>28.7</v>
      </c>
      <c r="N115">
        <v>1.24</v>
      </c>
    </row>
    <row r="116" spans="1:14" x14ac:dyDescent="0.25">
      <c r="A116" t="s">
        <v>133</v>
      </c>
      <c r="B116">
        <v>315</v>
      </c>
      <c r="C116" t="s">
        <v>330</v>
      </c>
      <c r="D116">
        <v>0.36</v>
      </c>
      <c r="K116" t="s">
        <v>584</v>
      </c>
      <c r="L116">
        <v>19.079999999999998</v>
      </c>
      <c r="M116">
        <v>34.96</v>
      </c>
      <c r="N116">
        <v>0.94</v>
      </c>
    </row>
    <row r="117" spans="1:14" x14ac:dyDescent="0.25">
      <c r="A117" t="s">
        <v>133</v>
      </c>
      <c r="B117">
        <v>316</v>
      </c>
      <c r="C117" t="s">
        <v>550</v>
      </c>
      <c r="D117">
        <v>0.19</v>
      </c>
      <c r="L117">
        <v>30.66</v>
      </c>
      <c r="M117">
        <v>7.82</v>
      </c>
      <c r="N117">
        <v>1.07</v>
      </c>
    </row>
    <row r="118" spans="1:14" x14ac:dyDescent="0.25">
      <c r="A118" t="s">
        <v>133</v>
      </c>
      <c r="B118">
        <v>317</v>
      </c>
      <c r="C118" t="s">
        <v>550</v>
      </c>
      <c r="D118">
        <v>0.16</v>
      </c>
      <c r="L118">
        <v>26.45</v>
      </c>
      <c r="M118">
        <v>8.35</v>
      </c>
      <c r="N118">
        <v>0.87</v>
      </c>
    </row>
    <row r="119" spans="1:14" x14ac:dyDescent="0.25">
      <c r="A119" t="s">
        <v>133</v>
      </c>
      <c r="B119">
        <v>318</v>
      </c>
      <c r="C119" t="s">
        <v>550</v>
      </c>
      <c r="D119">
        <v>0.09</v>
      </c>
      <c r="L119">
        <v>21.77</v>
      </c>
      <c r="M119">
        <v>6.63</v>
      </c>
      <c r="N119">
        <v>0.97</v>
      </c>
    </row>
    <row r="120" spans="1:14" x14ac:dyDescent="0.25">
      <c r="A120" t="s">
        <v>133</v>
      </c>
      <c r="B120">
        <v>319</v>
      </c>
      <c r="C120" t="s">
        <v>550</v>
      </c>
      <c r="D120">
        <v>0.27</v>
      </c>
      <c r="L120">
        <v>38.68</v>
      </c>
      <c r="M120">
        <v>9.24</v>
      </c>
      <c r="N120">
        <v>0.98</v>
      </c>
    </row>
    <row r="121" spans="1:14" x14ac:dyDescent="0.25">
      <c r="A121" t="s">
        <v>133</v>
      </c>
      <c r="B121">
        <v>320</v>
      </c>
      <c r="C121" t="s">
        <v>550</v>
      </c>
      <c r="D121">
        <v>0.24</v>
      </c>
      <c r="L121">
        <v>36.43</v>
      </c>
      <c r="M121">
        <v>7.66</v>
      </c>
      <c r="N121">
        <v>1.0900000000000001</v>
      </c>
    </row>
    <row r="122" spans="1:14" x14ac:dyDescent="0.25">
      <c r="A122" t="s">
        <v>133</v>
      </c>
      <c r="B122">
        <v>321</v>
      </c>
      <c r="C122" t="s">
        <v>585</v>
      </c>
      <c r="D122">
        <v>7.0000000000000007E-2</v>
      </c>
      <c r="G122">
        <v>8.09</v>
      </c>
      <c r="H122">
        <v>3.74</v>
      </c>
      <c r="I122">
        <v>5.45</v>
      </c>
    </row>
    <row r="123" spans="1:14" x14ac:dyDescent="0.25">
      <c r="A123" t="s">
        <v>133</v>
      </c>
      <c r="B123">
        <v>322</v>
      </c>
      <c r="C123" t="s">
        <v>46</v>
      </c>
      <c r="G123" t="s">
        <v>586</v>
      </c>
      <c r="H123">
        <v>0.22</v>
      </c>
      <c r="L123">
        <v>4.2699999999999996</v>
      </c>
      <c r="M123">
        <v>7.5</v>
      </c>
      <c r="N123">
        <v>13.91</v>
      </c>
    </row>
    <row r="124" spans="1:14" x14ac:dyDescent="0.25">
      <c r="A124" t="s">
        <v>133</v>
      </c>
      <c r="B124">
        <v>323</v>
      </c>
      <c r="C124" t="s">
        <v>550</v>
      </c>
      <c r="D124">
        <v>7.0000000000000007E-2</v>
      </c>
      <c r="L124">
        <v>16.75</v>
      </c>
      <c r="M124">
        <v>12.97</v>
      </c>
      <c r="N124">
        <v>0.45</v>
      </c>
    </row>
    <row r="125" spans="1:14" x14ac:dyDescent="0.25">
      <c r="A125" t="s">
        <v>133</v>
      </c>
      <c r="B125">
        <v>324</v>
      </c>
      <c r="C125" t="s">
        <v>587</v>
      </c>
      <c r="D125">
        <v>0.45</v>
      </c>
      <c r="G125" t="s">
        <v>278</v>
      </c>
      <c r="H125">
        <v>0.64</v>
      </c>
      <c r="K125" t="s">
        <v>588</v>
      </c>
      <c r="L125">
        <v>21.99</v>
      </c>
      <c r="M125">
        <v>7.84</v>
      </c>
      <c r="N125">
        <v>7.14</v>
      </c>
    </row>
    <row r="126" spans="1:14" x14ac:dyDescent="0.25">
      <c r="A126" t="s">
        <v>133</v>
      </c>
      <c r="B126">
        <v>325</v>
      </c>
      <c r="C126" t="s">
        <v>550</v>
      </c>
      <c r="D126">
        <v>0.14000000000000001</v>
      </c>
      <c r="L126">
        <v>19.55</v>
      </c>
      <c r="M126">
        <v>16.79</v>
      </c>
      <c r="N126">
        <v>0.48</v>
      </c>
    </row>
    <row r="127" spans="1:14" x14ac:dyDescent="0.25">
      <c r="A127" t="s">
        <v>133</v>
      </c>
      <c r="B127">
        <v>326</v>
      </c>
      <c r="C127" t="s">
        <v>550</v>
      </c>
      <c r="D127">
        <v>0.05</v>
      </c>
      <c r="L127">
        <v>13</v>
      </c>
      <c r="M127">
        <v>10.69</v>
      </c>
      <c r="N127">
        <v>0.59</v>
      </c>
    </row>
    <row r="128" spans="1:14" x14ac:dyDescent="0.25">
      <c r="A128" t="s">
        <v>133</v>
      </c>
      <c r="B128">
        <v>327</v>
      </c>
      <c r="C128" t="s">
        <v>550</v>
      </c>
      <c r="D128">
        <v>0.17</v>
      </c>
      <c r="L128">
        <v>28.18</v>
      </c>
      <c r="M128">
        <v>7.33</v>
      </c>
      <c r="N128">
        <v>0.91</v>
      </c>
    </row>
    <row r="129" spans="1:20" x14ac:dyDescent="0.25">
      <c r="A129" t="s">
        <v>133</v>
      </c>
      <c r="B129">
        <v>329</v>
      </c>
      <c r="C129" t="s">
        <v>550</v>
      </c>
      <c r="D129">
        <v>0.09</v>
      </c>
      <c r="L129">
        <v>19.04</v>
      </c>
      <c r="M129">
        <v>5.99</v>
      </c>
      <c r="N129">
        <v>0.88</v>
      </c>
    </row>
    <row r="130" spans="1:20" x14ac:dyDescent="0.25">
      <c r="A130" t="s">
        <v>133</v>
      </c>
      <c r="B130">
        <v>330</v>
      </c>
      <c r="C130" t="s">
        <v>330</v>
      </c>
      <c r="D130">
        <v>0.13</v>
      </c>
      <c r="L130">
        <v>37.049999999999997</v>
      </c>
      <c r="M130">
        <v>5.22</v>
      </c>
      <c r="N130">
        <v>0.9</v>
      </c>
    </row>
    <row r="131" spans="1:20" x14ac:dyDescent="0.25">
      <c r="A131" t="s">
        <v>133</v>
      </c>
      <c r="B131">
        <v>331</v>
      </c>
      <c r="C131" t="s">
        <v>550</v>
      </c>
      <c r="D131">
        <v>0.1</v>
      </c>
      <c r="L131">
        <v>6.77</v>
      </c>
      <c r="M131">
        <v>20.98</v>
      </c>
      <c r="N131">
        <v>0.85</v>
      </c>
    </row>
    <row r="132" spans="1:20" x14ac:dyDescent="0.25">
      <c r="A132" t="s">
        <v>133</v>
      </c>
      <c r="B132" s="25">
        <v>332</v>
      </c>
      <c r="C132" s="25" t="s">
        <v>550</v>
      </c>
      <c r="D132" s="25">
        <v>0.17</v>
      </c>
      <c r="E132" s="25"/>
      <c r="F132" s="25"/>
      <c r="G132" s="25"/>
      <c r="H132" s="25"/>
      <c r="I132" s="25"/>
      <c r="J132" s="25"/>
      <c r="K132" s="25"/>
      <c r="L132" s="25">
        <v>35.25</v>
      </c>
      <c r="M132" s="25">
        <v>6.94</v>
      </c>
      <c r="N132" s="25">
        <v>0.78</v>
      </c>
      <c r="O132" s="25"/>
      <c r="P132" s="25"/>
      <c r="Q132" s="25"/>
      <c r="R132" s="25"/>
      <c r="S132" s="25"/>
      <c r="T132" s="25"/>
    </row>
    <row r="133" spans="1:20" x14ac:dyDescent="0.25">
      <c r="A133" t="s">
        <v>133</v>
      </c>
      <c r="B133" s="1">
        <v>334</v>
      </c>
      <c r="C133" t="s">
        <v>589</v>
      </c>
      <c r="D133">
        <v>1.15E-2</v>
      </c>
      <c r="G133">
        <v>1</v>
      </c>
      <c r="H133">
        <v>3.0000000000000001E-3</v>
      </c>
      <c r="I133">
        <v>2</v>
      </c>
      <c r="J133">
        <v>2.5000000000000001E-3</v>
      </c>
      <c r="L133" t="s">
        <v>590</v>
      </c>
      <c r="S133" s="14"/>
      <c r="T133" s="14"/>
    </row>
    <row r="134" spans="1:20" x14ac:dyDescent="0.25">
      <c r="A134" t="s">
        <v>133</v>
      </c>
      <c r="B134" s="1">
        <v>335</v>
      </c>
      <c r="C134" t="s">
        <v>591</v>
      </c>
      <c r="D134">
        <v>3.5700000000000003E-2</v>
      </c>
      <c r="G134">
        <v>1</v>
      </c>
      <c r="H134">
        <v>4.0000000000000001E-3</v>
      </c>
      <c r="I134">
        <v>2</v>
      </c>
      <c r="J134">
        <v>9.2999999999999992E-3</v>
      </c>
      <c r="L134" t="s">
        <v>592</v>
      </c>
      <c r="S134" s="14"/>
      <c r="T134" s="14"/>
    </row>
    <row r="135" spans="1:20" x14ac:dyDescent="0.25">
      <c r="A135" t="s">
        <v>133</v>
      </c>
      <c r="B135" s="1">
        <v>336</v>
      </c>
      <c r="C135" t="s">
        <v>591</v>
      </c>
      <c r="D135">
        <v>1.24E-2</v>
      </c>
      <c r="G135" t="s">
        <v>235</v>
      </c>
      <c r="I135">
        <v>1</v>
      </c>
      <c r="J135">
        <v>5.1000000000000004E-3</v>
      </c>
      <c r="L135" t="s">
        <v>593</v>
      </c>
      <c r="S135" s="14"/>
      <c r="T135" s="14"/>
    </row>
    <row r="136" spans="1:20" x14ac:dyDescent="0.25">
      <c r="A136" t="s">
        <v>133</v>
      </c>
      <c r="B136" s="1">
        <v>337</v>
      </c>
      <c r="C136" t="s">
        <v>330</v>
      </c>
      <c r="D136">
        <v>1.6799999999999999E-2</v>
      </c>
      <c r="G136">
        <v>1</v>
      </c>
      <c r="H136">
        <v>2.5999999999999999E-3</v>
      </c>
      <c r="I136">
        <v>4</v>
      </c>
      <c r="J136">
        <v>5.1999999999999998E-3</v>
      </c>
      <c r="L136">
        <v>4.12</v>
      </c>
      <c r="M136">
        <v>8.5</v>
      </c>
      <c r="N136">
        <v>0.68</v>
      </c>
      <c r="S136" s="14"/>
      <c r="T136" s="14"/>
    </row>
    <row r="137" spans="1:20" x14ac:dyDescent="0.25">
      <c r="A137" t="s">
        <v>133</v>
      </c>
      <c r="B137" s="1">
        <v>339</v>
      </c>
      <c r="C137" t="s">
        <v>594</v>
      </c>
      <c r="D137">
        <v>1.8700000000000001E-2</v>
      </c>
      <c r="G137">
        <v>1</v>
      </c>
      <c r="H137">
        <v>9.7000000000000003E-3</v>
      </c>
      <c r="I137" t="s">
        <v>263</v>
      </c>
      <c r="J137">
        <v>1.4999999999999999E-2</v>
      </c>
      <c r="S137" s="14"/>
      <c r="T137" s="14"/>
    </row>
    <row r="138" spans="1:20" x14ac:dyDescent="0.25">
      <c r="A138" t="s">
        <v>133</v>
      </c>
      <c r="B138" s="1">
        <v>340</v>
      </c>
      <c r="C138" t="s">
        <v>595</v>
      </c>
      <c r="D138">
        <v>1.6E-2</v>
      </c>
      <c r="G138">
        <v>1</v>
      </c>
      <c r="H138">
        <v>1.3599999999999999E-2</v>
      </c>
      <c r="I138">
        <v>5</v>
      </c>
      <c r="J138">
        <v>3.5499999999999997E-2</v>
      </c>
      <c r="S138" s="14"/>
      <c r="T138" s="14"/>
    </row>
    <row r="139" spans="1:20" x14ac:dyDescent="0.25">
      <c r="A139" t="s">
        <v>133</v>
      </c>
      <c r="B139" s="1">
        <v>341</v>
      </c>
      <c r="C139" t="s">
        <v>330</v>
      </c>
      <c r="D139">
        <v>0.03</v>
      </c>
      <c r="S139" s="14"/>
      <c r="T139" s="14"/>
    </row>
    <row r="140" spans="1:20" x14ac:dyDescent="0.25">
      <c r="A140" t="s">
        <v>133</v>
      </c>
      <c r="B140" s="1">
        <v>342</v>
      </c>
      <c r="C140" t="s">
        <v>596</v>
      </c>
      <c r="S140" s="14"/>
      <c r="T140" s="14"/>
    </row>
    <row r="141" spans="1:20" x14ac:dyDescent="0.25">
      <c r="A141" t="s">
        <v>133</v>
      </c>
      <c r="B141" s="1">
        <v>343</v>
      </c>
      <c r="C141" t="s">
        <v>596</v>
      </c>
      <c r="S141" s="14"/>
      <c r="T141" s="14"/>
    </row>
    <row r="142" spans="1:20" x14ac:dyDescent="0.25">
      <c r="A142" t="s">
        <v>133</v>
      </c>
      <c r="B142" s="1">
        <v>345</v>
      </c>
      <c r="C142" t="s">
        <v>550</v>
      </c>
      <c r="D142">
        <v>0.14000000000000001</v>
      </c>
      <c r="L142">
        <v>19.79</v>
      </c>
      <c r="M142">
        <v>12.07</v>
      </c>
      <c r="N142">
        <v>0.63</v>
      </c>
      <c r="S142" s="14"/>
      <c r="T142" s="14"/>
    </row>
    <row r="143" spans="1:20" x14ac:dyDescent="0.25">
      <c r="A143" t="s">
        <v>133</v>
      </c>
      <c r="B143" s="1">
        <v>346</v>
      </c>
      <c r="C143" t="s">
        <v>550</v>
      </c>
      <c r="D143">
        <v>0.02</v>
      </c>
      <c r="S143" s="14"/>
      <c r="T143" s="14"/>
    </row>
    <row r="144" spans="1:20" x14ac:dyDescent="0.25">
      <c r="A144" t="s">
        <v>133</v>
      </c>
      <c r="B144" s="1">
        <v>347</v>
      </c>
      <c r="C144" t="s">
        <v>330</v>
      </c>
      <c r="D144">
        <v>0.02</v>
      </c>
      <c r="L144">
        <v>15.87</v>
      </c>
      <c r="M144">
        <v>5.1100000000000003</v>
      </c>
      <c r="N144">
        <v>0.42</v>
      </c>
      <c r="S144" s="14"/>
      <c r="T144" s="14"/>
    </row>
    <row r="145" spans="1:20" x14ac:dyDescent="0.25">
      <c r="A145" t="s">
        <v>133</v>
      </c>
      <c r="B145" s="1">
        <v>349</v>
      </c>
      <c r="C145" t="s">
        <v>330</v>
      </c>
      <c r="D145">
        <v>0.09</v>
      </c>
      <c r="I145">
        <v>3</v>
      </c>
      <c r="J145">
        <v>0.2</v>
      </c>
      <c r="K145" t="s">
        <v>556</v>
      </c>
      <c r="L145">
        <v>7</v>
      </c>
      <c r="M145">
        <v>21.99</v>
      </c>
      <c r="N145">
        <v>1.0900000000000001</v>
      </c>
      <c r="S145" s="14"/>
      <c r="T145" s="14"/>
    </row>
    <row r="146" spans="1:20" x14ac:dyDescent="0.25">
      <c r="A146" t="s">
        <v>133</v>
      </c>
      <c r="B146" s="1">
        <v>350</v>
      </c>
      <c r="C146" t="s">
        <v>330</v>
      </c>
      <c r="D146">
        <v>0.09</v>
      </c>
      <c r="I146">
        <v>1</v>
      </c>
      <c r="J146">
        <v>0.03</v>
      </c>
      <c r="K146" t="s">
        <v>556</v>
      </c>
      <c r="L146">
        <v>21.08</v>
      </c>
      <c r="M146">
        <v>6.73</v>
      </c>
      <c r="N146">
        <v>1.01</v>
      </c>
      <c r="S146" s="14"/>
      <c r="T146" s="14"/>
    </row>
    <row r="147" spans="1:20" x14ac:dyDescent="0.25">
      <c r="A147" t="s">
        <v>133</v>
      </c>
      <c r="B147" s="1">
        <v>352</v>
      </c>
      <c r="C147" t="s">
        <v>597</v>
      </c>
      <c r="D147">
        <v>0.39</v>
      </c>
      <c r="G147" t="s">
        <v>531</v>
      </c>
      <c r="H147">
        <v>0.2</v>
      </c>
      <c r="L147">
        <v>14.5</v>
      </c>
      <c r="M147">
        <v>5.12</v>
      </c>
      <c r="N147">
        <v>5.0199999999999996</v>
      </c>
      <c r="S147" s="14"/>
      <c r="T147" s="14"/>
    </row>
    <row r="148" spans="1:20" x14ac:dyDescent="0.25">
      <c r="A148" t="s">
        <v>133</v>
      </c>
      <c r="B148" s="1">
        <v>353</v>
      </c>
      <c r="C148" t="s">
        <v>550</v>
      </c>
      <c r="D148">
        <v>0.06</v>
      </c>
      <c r="G148" t="s">
        <v>235</v>
      </c>
      <c r="L148">
        <v>17.03</v>
      </c>
      <c r="M148">
        <v>4.4800000000000004</v>
      </c>
      <c r="N148">
        <v>1.1200000000000001</v>
      </c>
      <c r="S148" s="14"/>
      <c r="T148" s="14"/>
    </row>
    <row r="149" spans="1:20" x14ac:dyDescent="0.25">
      <c r="A149" t="s">
        <v>133</v>
      </c>
      <c r="B149" s="1">
        <v>354</v>
      </c>
      <c r="C149" t="s">
        <v>550</v>
      </c>
      <c r="D149">
        <v>0.04</v>
      </c>
      <c r="G149" t="s">
        <v>235</v>
      </c>
      <c r="L149">
        <v>15</v>
      </c>
      <c r="M149">
        <v>10</v>
      </c>
      <c r="N149">
        <v>0.38</v>
      </c>
      <c r="S149" s="14"/>
      <c r="T149" s="14"/>
    </row>
    <row r="150" spans="1:20" x14ac:dyDescent="0.25">
      <c r="A150" t="s">
        <v>133</v>
      </c>
      <c r="B150" s="1">
        <v>355</v>
      </c>
      <c r="C150" t="s">
        <v>550</v>
      </c>
      <c r="D150">
        <v>0.06</v>
      </c>
      <c r="L150">
        <v>18.7</v>
      </c>
      <c r="M150">
        <v>5.19</v>
      </c>
      <c r="N150">
        <v>0.98</v>
      </c>
      <c r="S150" s="14"/>
      <c r="T150" s="14"/>
    </row>
    <row r="151" spans="1:20" x14ac:dyDescent="0.25">
      <c r="A151" t="s">
        <v>133</v>
      </c>
      <c r="B151" s="1">
        <v>356</v>
      </c>
      <c r="C151" t="s">
        <v>330</v>
      </c>
      <c r="D151">
        <v>7.0000000000000007E-2</v>
      </c>
      <c r="L151">
        <v>5.36</v>
      </c>
      <c r="M151">
        <v>21.45</v>
      </c>
      <c r="N151">
        <v>1.03</v>
      </c>
      <c r="S151" s="14"/>
      <c r="T151" s="14"/>
    </row>
    <row r="152" spans="1:20" x14ac:dyDescent="0.25">
      <c r="A152" t="s">
        <v>133</v>
      </c>
      <c r="B152" s="1">
        <v>357</v>
      </c>
      <c r="C152" t="s">
        <v>330</v>
      </c>
      <c r="D152">
        <v>7.0000000000000007E-2</v>
      </c>
      <c r="I152">
        <v>2</v>
      </c>
      <c r="J152">
        <v>7.0000000000000007E-2</v>
      </c>
      <c r="L152">
        <v>19.84</v>
      </c>
      <c r="M152">
        <v>6.87</v>
      </c>
      <c r="N152">
        <v>1.07</v>
      </c>
      <c r="S152" s="14"/>
      <c r="T152" s="14"/>
    </row>
    <row r="153" spans="1:20" x14ac:dyDescent="0.25">
      <c r="A153" t="s">
        <v>133</v>
      </c>
      <c r="B153" s="1">
        <v>359</v>
      </c>
      <c r="C153" t="s">
        <v>550</v>
      </c>
      <c r="D153">
        <v>0.12</v>
      </c>
      <c r="L153">
        <v>6.88</v>
      </c>
      <c r="M153">
        <v>31.1</v>
      </c>
      <c r="N153">
        <v>1.03</v>
      </c>
      <c r="S153" s="14"/>
      <c r="T153" s="14"/>
    </row>
    <row r="154" spans="1:20" x14ac:dyDescent="0.25">
      <c r="A154" t="s">
        <v>133</v>
      </c>
      <c r="B154" s="1">
        <v>360</v>
      </c>
      <c r="C154" t="s">
        <v>550</v>
      </c>
      <c r="D154">
        <v>0.28999999999999998</v>
      </c>
      <c r="L154">
        <v>20.69</v>
      </c>
      <c r="M154">
        <v>13.87</v>
      </c>
      <c r="N154">
        <v>1.39</v>
      </c>
      <c r="S154" s="14"/>
      <c r="T154" s="14"/>
    </row>
    <row r="155" spans="1:20" x14ac:dyDescent="0.25">
      <c r="A155" t="s">
        <v>133</v>
      </c>
      <c r="B155" s="1">
        <v>361</v>
      </c>
      <c r="C155" t="s">
        <v>550</v>
      </c>
      <c r="D155">
        <v>0.08</v>
      </c>
      <c r="L155">
        <v>14.37</v>
      </c>
      <c r="M155">
        <v>10</v>
      </c>
      <c r="N155">
        <v>0.75</v>
      </c>
      <c r="S155" s="14"/>
      <c r="T155" s="14"/>
    </row>
    <row r="156" spans="1:20" x14ac:dyDescent="0.25">
      <c r="A156" t="s">
        <v>133</v>
      </c>
      <c r="B156" s="1">
        <v>362</v>
      </c>
      <c r="C156" t="s">
        <v>598</v>
      </c>
      <c r="D156">
        <v>0.45</v>
      </c>
      <c r="G156" t="s">
        <v>599</v>
      </c>
      <c r="H156">
        <v>0.71</v>
      </c>
      <c r="L156">
        <v>11.6</v>
      </c>
      <c r="M156">
        <v>26.99</v>
      </c>
      <c r="N156">
        <v>3.89</v>
      </c>
      <c r="S156" s="14"/>
      <c r="T156" s="14"/>
    </row>
    <row r="157" spans="1:20" x14ac:dyDescent="0.25">
      <c r="A157" t="s">
        <v>133</v>
      </c>
      <c r="B157" s="1">
        <v>364</v>
      </c>
      <c r="C157" t="s">
        <v>550</v>
      </c>
      <c r="D157">
        <v>0.13</v>
      </c>
      <c r="L157">
        <v>12.77</v>
      </c>
      <c r="M157">
        <v>12.57</v>
      </c>
      <c r="N157">
        <v>0.88</v>
      </c>
      <c r="S157" s="14"/>
      <c r="T157" s="14"/>
    </row>
    <row r="158" spans="1:20" x14ac:dyDescent="0.25">
      <c r="A158" t="s">
        <v>133</v>
      </c>
      <c r="B158" s="1">
        <v>365</v>
      </c>
      <c r="C158" t="s">
        <v>550</v>
      </c>
      <c r="D158">
        <v>0.1</v>
      </c>
      <c r="L158">
        <v>15.87</v>
      </c>
      <c r="M158">
        <v>8.39</v>
      </c>
      <c r="N158">
        <v>0.71</v>
      </c>
      <c r="S158" s="14"/>
      <c r="T158" s="14"/>
    </row>
    <row r="159" spans="1:20" x14ac:dyDescent="0.25">
      <c r="A159" t="s">
        <v>133</v>
      </c>
      <c r="B159" s="1">
        <v>366</v>
      </c>
      <c r="C159" t="s">
        <v>550</v>
      </c>
      <c r="D159">
        <v>0.09</v>
      </c>
      <c r="L159">
        <v>8.8000000000000007</v>
      </c>
      <c r="M159">
        <v>11.92</v>
      </c>
      <c r="N159">
        <v>0.98</v>
      </c>
      <c r="S159" s="14"/>
      <c r="T159" s="14"/>
    </row>
    <row r="160" spans="1:20" x14ac:dyDescent="0.25">
      <c r="A160" t="s">
        <v>133</v>
      </c>
      <c r="B160" s="1">
        <v>368</v>
      </c>
      <c r="C160" t="s">
        <v>550</v>
      </c>
      <c r="D160">
        <v>7.0000000000000007E-2</v>
      </c>
      <c r="L160">
        <v>22.34</v>
      </c>
      <c r="M160">
        <v>5.62</v>
      </c>
      <c r="N160">
        <v>0.75</v>
      </c>
      <c r="S160" s="14"/>
      <c r="T160" s="14"/>
    </row>
    <row r="161" spans="1:20" x14ac:dyDescent="0.25">
      <c r="A161" t="s">
        <v>133</v>
      </c>
      <c r="B161" s="1">
        <v>369</v>
      </c>
      <c r="C161" t="s">
        <v>550</v>
      </c>
      <c r="D161">
        <v>0.05</v>
      </c>
      <c r="L161">
        <v>16.420000000000002</v>
      </c>
      <c r="M161">
        <v>4.6399999999999997</v>
      </c>
      <c r="N161">
        <v>1.08</v>
      </c>
      <c r="S161" s="14"/>
      <c r="T161" s="14"/>
    </row>
    <row r="162" spans="1:20" x14ac:dyDescent="0.25">
      <c r="A162" t="s">
        <v>133</v>
      </c>
      <c r="B162" s="1">
        <v>370</v>
      </c>
      <c r="C162" t="s">
        <v>550</v>
      </c>
      <c r="D162">
        <v>0.02</v>
      </c>
      <c r="L162">
        <v>9.18</v>
      </c>
      <c r="M162">
        <v>8.66</v>
      </c>
      <c r="N162">
        <v>0.36</v>
      </c>
      <c r="S162" s="14"/>
      <c r="T162" s="14"/>
    </row>
    <row r="163" spans="1:20" x14ac:dyDescent="0.25">
      <c r="A163" t="s">
        <v>133</v>
      </c>
      <c r="B163" s="1">
        <v>371</v>
      </c>
      <c r="C163" t="s">
        <v>550</v>
      </c>
      <c r="D163">
        <v>0.1</v>
      </c>
      <c r="G163" t="s">
        <v>235</v>
      </c>
      <c r="L163">
        <v>49.24</v>
      </c>
      <c r="M163">
        <v>8.1199999999999992</v>
      </c>
      <c r="N163">
        <v>0.9</v>
      </c>
      <c r="S163" s="14"/>
      <c r="T163" s="14"/>
    </row>
    <row r="164" spans="1:20" x14ac:dyDescent="0.25">
      <c r="A164" t="s">
        <v>133</v>
      </c>
      <c r="B164" s="1">
        <v>372</v>
      </c>
      <c r="C164" t="s">
        <v>330</v>
      </c>
      <c r="D164">
        <v>0.08</v>
      </c>
      <c r="I164">
        <v>1</v>
      </c>
      <c r="J164">
        <v>0.03</v>
      </c>
      <c r="L164">
        <v>22.56</v>
      </c>
      <c r="M164">
        <v>6.5</v>
      </c>
      <c r="N164">
        <v>1</v>
      </c>
      <c r="S164" s="14"/>
      <c r="T164" s="14"/>
    </row>
    <row r="165" spans="1:20" x14ac:dyDescent="0.25">
      <c r="A165" t="s">
        <v>133</v>
      </c>
      <c r="B165" s="1">
        <v>373</v>
      </c>
      <c r="C165" t="s">
        <v>330</v>
      </c>
      <c r="D165">
        <v>0.03</v>
      </c>
      <c r="I165">
        <v>2</v>
      </c>
      <c r="J165">
        <v>0.1</v>
      </c>
      <c r="L165">
        <v>5.37</v>
      </c>
      <c r="M165">
        <v>17.670000000000002</v>
      </c>
      <c r="N165">
        <v>1.03</v>
      </c>
      <c r="S165" s="14"/>
      <c r="T165" s="14"/>
    </row>
    <row r="166" spans="1:20" x14ac:dyDescent="0.25">
      <c r="A166" t="s">
        <v>133</v>
      </c>
      <c r="B166" s="1">
        <v>374</v>
      </c>
      <c r="C166" t="s">
        <v>330</v>
      </c>
      <c r="D166">
        <v>0.05</v>
      </c>
      <c r="I166">
        <v>3</v>
      </c>
      <c r="J166">
        <v>0.05</v>
      </c>
      <c r="L166">
        <v>6.09</v>
      </c>
      <c r="M166">
        <v>18.43</v>
      </c>
      <c r="N166">
        <v>0.88</v>
      </c>
      <c r="S166" s="14"/>
      <c r="T166" s="14"/>
    </row>
    <row r="167" spans="1:20" x14ac:dyDescent="0.25">
      <c r="A167" t="s">
        <v>133</v>
      </c>
      <c r="B167" s="1">
        <v>375</v>
      </c>
      <c r="C167" t="s">
        <v>550</v>
      </c>
      <c r="D167">
        <v>0.03</v>
      </c>
      <c r="L167">
        <v>11.75</v>
      </c>
      <c r="M167">
        <v>7.81</v>
      </c>
      <c r="N167">
        <v>0.42</v>
      </c>
      <c r="S167" s="14"/>
      <c r="T167" s="14"/>
    </row>
    <row r="168" spans="1:20" x14ac:dyDescent="0.25">
      <c r="A168" t="s">
        <v>133</v>
      </c>
      <c r="B168" s="1">
        <v>379</v>
      </c>
      <c r="C168" t="s">
        <v>550</v>
      </c>
      <c r="D168">
        <v>0.08</v>
      </c>
      <c r="L168">
        <v>10.94</v>
      </c>
      <c r="M168">
        <v>7.91</v>
      </c>
      <c r="N168">
        <v>0.88</v>
      </c>
      <c r="S168" s="14"/>
      <c r="T168" s="14"/>
    </row>
    <row r="169" spans="1:20" x14ac:dyDescent="0.25">
      <c r="A169" t="s">
        <v>133</v>
      </c>
      <c r="B169" s="1">
        <v>380</v>
      </c>
      <c r="C169" t="s">
        <v>550</v>
      </c>
      <c r="D169">
        <v>0.3</v>
      </c>
      <c r="L169">
        <v>22.93</v>
      </c>
      <c r="M169">
        <v>18.05</v>
      </c>
      <c r="N169">
        <v>0.94</v>
      </c>
      <c r="S169" s="14"/>
      <c r="T169" s="14"/>
    </row>
    <row r="170" spans="1:20" x14ac:dyDescent="0.25">
      <c r="A170" t="s">
        <v>133</v>
      </c>
      <c r="B170" s="1">
        <v>381</v>
      </c>
      <c r="C170" t="s">
        <v>550</v>
      </c>
      <c r="D170">
        <v>0.22</v>
      </c>
      <c r="L170">
        <v>13.58</v>
      </c>
      <c r="M170">
        <v>20.7</v>
      </c>
      <c r="N170">
        <v>1.04</v>
      </c>
      <c r="S170" s="14"/>
      <c r="T170" s="14"/>
    </row>
    <row r="171" spans="1:20" x14ac:dyDescent="0.25">
      <c r="A171" t="s">
        <v>133</v>
      </c>
      <c r="B171" s="1">
        <v>382</v>
      </c>
      <c r="C171" t="s">
        <v>550</v>
      </c>
      <c r="D171">
        <v>0.03</v>
      </c>
      <c r="L171">
        <v>13.22</v>
      </c>
      <c r="M171">
        <v>9.9600000000000009</v>
      </c>
      <c r="N171">
        <v>0.28000000000000003</v>
      </c>
      <c r="S171" s="14"/>
      <c r="T171" s="14"/>
    </row>
    <row r="172" spans="1:20" x14ac:dyDescent="0.25">
      <c r="A172" t="s">
        <v>133</v>
      </c>
      <c r="B172" s="1">
        <v>383</v>
      </c>
      <c r="C172" t="s">
        <v>550</v>
      </c>
      <c r="D172">
        <v>0.06</v>
      </c>
      <c r="L172">
        <v>28.48</v>
      </c>
      <c r="M172">
        <v>5.51</v>
      </c>
      <c r="N172">
        <v>0.46</v>
      </c>
      <c r="S172" s="14"/>
      <c r="T172" s="14"/>
    </row>
    <row r="173" spans="1:20" x14ac:dyDescent="0.25">
      <c r="A173" t="s">
        <v>133</v>
      </c>
      <c r="B173" s="1">
        <v>384</v>
      </c>
      <c r="C173" t="s">
        <v>550</v>
      </c>
      <c r="D173">
        <v>0.13</v>
      </c>
      <c r="L173">
        <v>30.88</v>
      </c>
      <c r="M173">
        <v>7.4</v>
      </c>
      <c r="N173">
        <v>0.8</v>
      </c>
      <c r="S173" s="14"/>
      <c r="T173" s="14"/>
    </row>
    <row r="174" spans="1:20" x14ac:dyDescent="0.25">
      <c r="A174" t="s">
        <v>133</v>
      </c>
      <c r="B174" s="1">
        <v>385</v>
      </c>
      <c r="C174" t="s">
        <v>550</v>
      </c>
      <c r="D174">
        <v>0.09</v>
      </c>
      <c r="L174">
        <v>31.12</v>
      </c>
      <c r="M174">
        <v>6.8</v>
      </c>
      <c r="N174">
        <v>0.53</v>
      </c>
      <c r="S174" s="14"/>
      <c r="T174" s="14"/>
    </row>
    <row r="175" spans="1:20" x14ac:dyDescent="0.25">
      <c r="A175" t="s">
        <v>135</v>
      </c>
      <c r="B175" s="1">
        <v>110</v>
      </c>
      <c r="C175">
        <v>12</v>
      </c>
      <c r="D175">
        <v>0.22</v>
      </c>
      <c r="G175">
        <v>1</v>
      </c>
      <c r="H175">
        <v>0.03</v>
      </c>
      <c r="I175">
        <v>3</v>
      </c>
      <c r="J175" t="s">
        <v>227</v>
      </c>
      <c r="Q175" t="s">
        <v>228</v>
      </c>
      <c r="T175" s="14"/>
    </row>
    <row r="176" spans="1:20" x14ac:dyDescent="0.25">
      <c r="A176" t="s">
        <v>135</v>
      </c>
      <c r="B176" s="1">
        <v>111</v>
      </c>
      <c r="C176" t="s">
        <v>230</v>
      </c>
      <c r="D176">
        <v>0.56999999999999995</v>
      </c>
      <c r="G176">
        <v>1</v>
      </c>
      <c r="H176">
        <v>0.02</v>
      </c>
      <c r="I176">
        <v>7</v>
      </c>
      <c r="J176" t="s">
        <v>227</v>
      </c>
      <c r="L176" t="s">
        <v>231</v>
      </c>
      <c r="M176">
        <v>16.8</v>
      </c>
      <c r="N176">
        <v>1.86</v>
      </c>
      <c r="T176" s="14"/>
    </row>
    <row r="177" spans="1:20" x14ac:dyDescent="0.25">
      <c r="A177" t="s">
        <v>135</v>
      </c>
      <c r="B177" s="1">
        <v>112</v>
      </c>
      <c r="C177" t="s">
        <v>234</v>
      </c>
      <c r="D177">
        <v>0.09</v>
      </c>
      <c r="G177" t="s">
        <v>235</v>
      </c>
      <c r="H177" t="s">
        <v>235</v>
      </c>
      <c r="I177" t="s">
        <v>236</v>
      </c>
      <c r="J177" t="s">
        <v>227</v>
      </c>
      <c r="K177" t="s">
        <v>237</v>
      </c>
      <c r="L177">
        <v>4.28</v>
      </c>
      <c r="M177">
        <v>11.86</v>
      </c>
      <c r="N177">
        <v>0.84</v>
      </c>
      <c r="T177" s="14"/>
    </row>
    <row r="178" spans="1:20" x14ac:dyDescent="0.25">
      <c r="A178" t="s">
        <v>135</v>
      </c>
      <c r="B178" s="1">
        <v>113</v>
      </c>
      <c r="C178" t="s">
        <v>234</v>
      </c>
      <c r="D178">
        <v>0.12</v>
      </c>
      <c r="G178" t="s">
        <v>235</v>
      </c>
      <c r="H178" t="s">
        <v>235</v>
      </c>
      <c r="I178">
        <v>5</v>
      </c>
      <c r="J178" t="s">
        <v>227</v>
      </c>
      <c r="K178" t="s">
        <v>237</v>
      </c>
      <c r="L178">
        <v>12.58</v>
      </c>
      <c r="M178">
        <v>6.13</v>
      </c>
      <c r="N178">
        <v>1.22</v>
      </c>
      <c r="T178" s="14"/>
    </row>
    <row r="179" spans="1:20" x14ac:dyDescent="0.25">
      <c r="A179" t="s">
        <v>135</v>
      </c>
      <c r="B179" s="1">
        <v>114</v>
      </c>
      <c r="C179" t="s">
        <v>241</v>
      </c>
      <c r="D179">
        <v>7.0000000000000007E-2</v>
      </c>
      <c r="G179" t="s">
        <v>235</v>
      </c>
      <c r="H179" t="s">
        <v>235</v>
      </c>
      <c r="I179">
        <v>4</v>
      </c>
      <c r="J179" t="s">
        <v>227</v>
      </c>
      <c r="K179" t="s">
        <v>242</v>
      </c>
      <c r="L179">
        <v>4.93</v>
      </c>
      <c r="M179">
        <v>14.9</v>
      </c>
      <c r="N179">
        <v>0.93</v>
      </c>
      <c r="T179" s="14"/>
    </row>
    <row r="180" spans="1:20" x14ac:dyDescent="0.25">
      <c r="A180" t="s">
        <v>135</v>
      </c>
      <c r="B180" s="1">
        <v>115</v>
      </c>
      <c r="C180">
        <v>14</v>
      </c>
      <c r="D180">
        <v>0.22</v>
      </c>
      <c r="G180">
        <v>1</v>
      </c>
      <c r="H180">
        <v>0.23</v>
      </c>
      <c r="I180">
        <v>2</v>
      </c>
      <c r="J180">
        <v>0.09</v>
      </c>
      <c r="T180" s="14"/>
    </row>
    <row r="181" spans="1:20" x14ac:dyDescent="0.25">
      <c r="A181" t="s">
        <v>135</v>
      </c>
      <c r="B181" s="1">
        <v>116</v>
      </c>
      <c r="C181">
        <v>7</v>
      </c>
      <c r="D181">
        <v>0.21</v>
      </c>
      <c r="G181">
        <v>1</v>
      </c>
      <c r="H181">
        <v>0.03</v>
      </c>
      <c r="I181" t="s">
        <v>244</v>
      </c>
      <c r="J181" t="s">
        <v>227</v>
      </c>
      <c r="K181" t="s">
        <v>245</v>
      </c>
      <c r="T181" s="14"/>
    </row>
    <row r="182" spans="1:20" x14ac:dyDescent="0.25">
      <c r="A182" t="s">
        <v>135</v>
      </c>
      <c r="B182" s="1">
        <v>118</v>
      </c>
      <c r="C182">
        <v>12</v>
      </c>
      <c r="D182">
        <v>0.21</v>
      </c>
      <c r="G182">
        <v>1</v>
      </c>
      <c r="H182">
        <v>0.27</v>
      </c>
      <c r="I182">
        <v>5</v>
      </c>
      <c r="J182" t="s">
        <v>227</v>
      </c>
      <c r="K182" t="s">
        <v>247</v>
      </c>
      <c r="L182">
        <v>13.02</v>
      </c>
      <c r="M182">
        <v>8.52</v>
      </c>
      <c r="N182">
        <v>4.9000000000000004</v>
      </c>
      <c r="T182" s="14"/>
    </row>
    <row r="183" spans="1:20" x14ac:dyDescent="0.25">
      <c r="A183" t="s">
        <v>135</v>
      </c>
      <c r="B183" s="1">
        <v>119</v>
      </c>
      <c r="C183" t="s">
        <v>230</v>
      </c>
      <c r="D183">
        <v>0.28000000000000003</v>
      </c>
      <c r="G183">
        <v>1</v>
      </c>
      <c r="H183" t="s">
        <v>227</v>
      </c>
      <c r="I183" t="s">
        <v>248</v>
      </c>
      <c r="J183" t="s">
        <v>227</v>
      </c>
      <c r="L183">
        <v>19.96</v>
      </c>
      <c r="M183">
        <v>9.5</v>
      </c>
      <c r="T183" s="14"/>
    </row>
    <row r="184" spans="1:20" x14ac:dyDescent="0.25">
      <c r="A184" t="s">
        <v>135</v>
      </c>
      <c r="B184" s="1">
        <v>120</v>
      </c>
      <c r="C184" t="s">
        <v>230</v>
      </c>
      <c r="D184">
        <v>0.3</v>
      </c>
      <c r="G184">
        <v>1</v>
      </c>
      <c r="H184" t="s">
        <v>227</v>
      </c>
      <c r="I184" t="s">
        <v>249</v>
      </c>
      <c r="J184" t="s">
        <v>227</v>
      </c>
      <c r="L184">
        <v>9.24</v>
      </c>
      <c r="M184">
        <v>29.61</v>
      </c>
      <c r="T184" s="14"/>
    </row>
    <row r="185" spans="1:20" x14ac:dyDescent="0.25">
      <c r="A185" t="s">
        <v>135</v>
      </c>
      <c r="B185" s="1">
        <v>121</v>
      </c>
      <c r="C185" t="s">
        <v>230</v>
      </c>
      <c r="D185">
        <v>0.09</v>
      </c>
      <c r="G185">
        <v>1</v>
      </c>
      <c r="H185" t="s">
        <v>227</v>
      </c>
      <c r="I185">
        <v>1</v>
      </c>
      <c r="J185" t="s">
        <v>227</v>
      </c>
      <c r="L185">
        <v>12.87</v>
      </c>
      <c r="M185">
        <v>7.02</v>
      </c>
      <c r="T185" s="14"/>
    </row>
    <row r="186" spans="1:20" x14ac:dyDescent="0.25">
      <c r="A186" t="s">
        <v>135</v>
      </c>
      <c r="B186" s="1">
        <v>123</v>
      </c>
      <c r="C186" t="s">
        <v>230</v>
      </c>
      <c r="D186">
        <v>0.08</v>
      </c>
      <c r="G186">
        <v>1</v>
      </c>
      <c r="H186" t="s">
        <v>227</v>
      </c>
      <c r="I186" t="s">
        <v>258</v>
      </c>
      <c r="J186" t="s">
        <v>227</v>
      </c>
      <c r="T186" s="14"/>
    </row>
    <row r="187" spans="1:20" x14ac:dyDescent="0.25">
      <c r="A187" t="s">
        <v>135</v>
      </c>
      <c r="B187" s="1">
        <v>125</v>
      </c>
      <c r="C187" s="14">
        <v>11</v>
      </c>
      <c r="D187" s="14">
        <v>0.21</v>
      </c>
      <c r="E187" s="14"/>
      <c r="F187" s="14"/>
      <c r="G187" s="14" t="s">
        <v>262</v>
      </c>
      <c r="H187" s="14">
        <v>0.41</v>
      </c>
      <c r="I187" s="14" t="s">
        <v>263</v>
      </c>
      <c r="J187" s="14"/>
      <c r="K187" s="14" t="s">
        <v>264</v>
      </c>
      <c r="L187" s="14">
        <v>11.77</v>
      </c>
      <c r="M187" s="14">
        <v>7.34</v>
      </c>
      <c r="N187" s="14">
        <v>6.56</v>
      </c>
      <c r="O187" s="14">
        <v>1</v>
      </c>
      <c r="P187" s="14">
        <v>7.0000000000000007E-2</v>
      </c>
      <c r="Q187" s="14"/>
      <c r="R187" s="14"/>
      <c r="S187" s="14"/>
      <c r="T187" s="14"/>
    </row>
    <row r="188" spans="1:20" x14ac:dyDescent="0.25">
      <c r="A188" t="s">
        <v>135</v>
      </c>
      <c r="B188" s="1">
        <v>126</v>
      </c>
      <c r="C188" t="s">
        <v>234</v>
      </c>
      <c r="D188">
        <v>0.21</v>
      </c>
      <c r="G188" t="s">
        <v>235</v>
      </c>
      <c r="H188" t="s">
        <v>235</v>
      </c>
      <c r="I188" t="s">
        <v>265</v>
      </c>
      <c r="J188" t="s">
        <v>227</v>
      </c>
      <c r="K188" t="s">
        <v>267</v>
      </c>
      <c r="L188" t="s">
        <v>268</v>
      </c>
      <c r="M188">
        <v>17.850000000000001</v>
      </c>
      <c r="N188" t="s">
        <v>269</v>
      </c>
      <c r="T188" s="14"/>
    </row>
    <row r="189" spans="1:20" x14ac:dyDescent="0.25">
      <c r="A189" t="s">
        <v>135</v>
      </c>
      <c r="B189" s="1">
        <v>127</v>
      </c>
      <c r="C189" t="s">
        <v>230</v>
      </c>
      <c r="D189">
        <v>0.13</v>
      </c>
      <c r="G189">
        <v>1</v>
      </c>
      <c r="H189">
        <v>0.02</v>
      </c>
      <c r="I189" t="s">
        <v>265</v>
      </c>
      <c r="J189" t="s">
        <v>227</v>
      </c>
      <c r="L189">
        <v>22.47</v>
      </c>
      <c r="M189">
        <v>7.94</v>
      </c>
      <c r="T189" s="14"/>
    </row>
    <row r="190" spans="1:20" x14ac:dyDescent="0.25">
      <c r="A190" t="s">
        <v>135</v>
      </c>
      <c r="B190" s="1">
        <v>128</v>
      </c>
      <c r="C190">
        <v>7</v>
      </c>
      <c r="D190">
        <v>0.21</v>
      </c>
      <c r="G190">
        <v>1</v>
      </c>
      <c r="H190" t="s">
        <v>227</v>
      </c>
      <c r="I190">
        <v>5</v>
      </c>
      <c r="J190" t="s">
        <v>227</v>
      </c>
      <c r="T190" s="14"/>
    </row>
    <row r="191" spans="1:20" x14ac:dyDescent="0.25">
      <c r="A191" t="s">
        <v>135</v>
      </c>
      <c r="B191" s="1">
        <v>129</v>
      </c>
      <c r="C191">
        <v>14</v>
      </c>
      <c r="D191">
        <v>0.22</v>
      </c>
      <c r="G191">
        <v>1</v>
      </c>
      <c r="H191">
        <v>0.43</v>
      </c>
      <c r="I191">
        <v>5</v>
      </c>
      <c r="J191" t="s">
        <v>227</v>
      </c>
      <c r="L191">
        <v>14.19</v>
      </c>
      <c r="M191">
        <v>8.9700000000000006</v>
      </c>
      <c r="N191">
        <v>5.77</v>
      </c>
      <c r="T191" s="14"/>
    </row>
    <row r="192" spans="1:20" x14ac:dyDescent="0.25">
      <c r="A192" t="s">
        <v>135</v>
      </c>
      <c r="B192" s="1">
        <v>130</v>
      </c>
      <c r="C192" t="s">
        <v>230</v>
      </c>
      <c r="D192">
        <v>0.36</v>
      </c>
      <c r="G192">
        <v>1</v>
      </c>
      <c r="H192">
        <v>0.27</v>
      </c>
      <c r="I192">
        <v>6</v>
      </c>
      <c r="J192" t="s">
        <v>227</v>
      </c>
      <c r="K192" t="s">
        <v>277</v>
      </c>
      <c r="L192">
        <v>17.510000000000002</v>
      </c>
      <c r="M192">
        <v>34.520000000000003</v>
      </c>
      <c r="N192">
        <v>0.82</v>
      </c>
      <c r="Q192">
        <v>12.47</v>
      </c>
      <c r="T192" s="14"/>
    </row>
    <row r="193" spans="1:20" x14ac:dyDescent="0.25">
      <c r="A193" t="s">
        <v>135</v>
      </c>
      <c r="B193" s="1">
        <v>131</v>
      </c>
      <c r="C193">
        <v>15</v>
      </c>
      <c r="D193">
        <v>0.22</v>
      </c>
      <c r="G193">
        <v>1</v>
      </c>
      <c r="H193">
        <v>0.19</v>
      </c>
      <c r="I193" t="s">
        <v>263</v>
      </c>
      <c r="J193" t="s">
        <v>227</v>
      </c>
      <c r="K193" t="s">
        <v>278</v>
      </c>
      <c r="L193">
        <v>8.23</v>
      </c>
      <c r="M193">
        <v>4.9800000000000004</v>
      </c>
      <c r="N193">
        <v>7.25</v>
      </c>
      <c r="T193" s="14"/>
    </row>
    <row r="194" spans="1:20" x14ac:dyDescent="0.25">
      <c r="A194" t="s">
        <v>135</v>
      </c>
      <c r="B194" s="1">
        <v>132</v>
      </c>
      <c r="C194" t="s">
        <v>230</v>
      </c>
      <c r="D194">
        <v>0.19</v>
      </c>
      <c r="G194">
        <v>1</v>
      </c>
      <c r="H194">
        <v>0.19</v>
      </c>
      <c r="I194">
        <v>3</v>
      </c>
      <c r="J194" t="s">
        <v>227</v>
      </c>
      <c r="K194" t="s">
        <v>280</v>
      </c>
      <c r="L194" t="s">
        <v>281</v>
      </c>
      <c r="M194">
        <v>15.21</v>
      </c>
      <c r="N194">
        <v>1.06</v>
      </c>
      <c r="T194" s="14"/>
    </row>
    <row r="195" spans="1:20" x14ac:dyDescent="0.25">
      <c r="A195" t="s">
        <v>135</v>
      </c>
      <c r="B195" s="1">
        <v>133</v>
      </c>
      <c r="C195" t="s">
        <v>230</v>
      </c>
      <c r="D195">
        <v>0.48</v>
      </c>
      <c r="G195" t="s">
        <v>235</v>
      </c>
      <c r="H195" t="s">
        <v>235</v>
      </c>
      <c r="I195">
        <v>4</v>
      </c>
      <c r="J195" t="s">
        <v>227</v>
      </c>
      <c r="L195">
        <v>28.94</v>
      </c>
      <c r="M195">
        <v>13.61</v>
      </c>
      <c r="N195">
        <v>1.88</v>
      </c>
      <c r="T195" s="14"/>
    </row>
    <row r="196" spans="1:20" x14ac:dyDescent="0.25">
      <c r="A196" t="s">
        <v>135</v>
      </c>
      <c r="B196" s="1">
        <v>134</v>
      </c>
      <c r="C196" t="s">
        <v>230</v>
      </c>
      <c r="D196">
        <v>0.63</v>
      </c>
      <c r="L196">
        <v>30.74</v>
      </c>
      <c r="M196">
        <v>16.22</v>
      </c>
      <c r="N196">
        <v>1.75</v>
      </c>
      <c r="T196" s="14"/>
    </row>
    <row r="197" spans="1:20" x14ac:dyDescent="0.25">
      <c r="A197" t="s">
        <v>135</v>
      </c>
      <c r="B197" s="1">
        <v>136</v>
      </c>
      <c r="C197" t="s">
        <v>230</v>
      </c>
      <c r="D197">
        <v>0.68</v>
      </c>
      <c r="G197">
        <v>1</v>
      </c>
      <c r="H197">
        <v>0.02</v>
      </c>
      <c r="I197" t="s">
        <v>289</v>
      </c>
      <c r="J197" t="s">
        <v>227</v>
      </c>
      <c r="L197">
        <v>25.9</v>
      </c>
      <c r="M197">
        <v>15.04</v>
      </c>
      <c r="N197">
        <v>2.4700000000000002</v>
      </c>
      <c r="T197" s="14"/>
    </row>
    <row r="198" spans="1:20" x14ac:dyDescent="0.25">
      <c r="A198" t="s">
        <v>135</v>
      </c>
      <c r="B198" s="1">
        <v>137</v>
      </c>
      <c r="C198" t="s">
        <v>230</v>
      </c>
      <c r="D198">
        <v>0.09</v>
      </c>
      <c r="G198">
        <v>1</v>
      </c>
      <c r="H198" t="s">
        <v>227</v>
      </c>
      <c r="I198" t="s">
        <v>258</v>
      </c>
      <c r="J198" t="s">
        <v>227</v>
      </c>
      <c r="L198">
        <v>17.55</v>
      </c>
      <c r="M198">
        <v>6.62</v>
      </c>
      <c r="N198">
        <v>0.97</v>
      </c>
      <c r="T198" s="14"/>
    </row>
    <row r="199" spans="1:20" x14ac:dyDescent="0.25">
      <c r="A199" t="s">
        <v>135</v>
      </c>
      <c r="B199" s="1">
        <v>139</v>
      </c>
      <c r="C199" t="s">
        <v>297</v>
      </c>
      <c r="D199">
        <v>0.11</v>
      </c>
      <c r="K199" t="s">
        <v>298</v>
      </c>
      <c r="L199">
        <v>4.84</v>
      </c>
      <c r="M199">
        <v>15.9</v>
      </c>
      <c r="N199" t="s">
        <v>300</v>
      </c>
      <c r="T199" s="14"/>
    </row>
    <row r="200" spans="1:20" x14ac:dyDescent="0.25">
      <c r="A200" t="s">
        <v>135</v>
      </c>
      <c r="B200" s="1">
        <v>141</v>
      </c>
      <c r="C200" t="s">
        <v>305</v>
      </c>
      <c r="D200">
        <v>0.02</v>
      </c>
      <c r="K200" t="s">
        <v>306</v>
      </c>
      <c r="L200">
        <v>4.2</v>
      </c>
      <c r="M200">
        <v>12.48</v>
      </c>
      <c r="T200" s="14"/>
    </row>
    <row r="201" spans="1:20" x14ac:dyDescent="0.25">
      <c r="A201" t="s">
        <v>135</v>
      </c>
      <c r="B201" s="1">
        <v>142</v>
      </c>
      <c r="C201" t="s">
        <v>230</v>
      </c>
      <c r="D201">
        <v>0.12</v>
      </c>
      <c r="G201">
        <v>1</v>
      </c>
      <c r="H201" t="s">
        <v>227</v>
      </c>
      <c r="I201" t="s">
        <v>263</v>
      </c>
      <c r="J201" t="s">
        <v>227</v>
      </c>
      <c r="T201" s="14"/>
    </row>
    <row r="202" spans="1:20" x14ac:dyDescent="0.25">
      <c r="A202" t="s">
        <v>135</v>
      </c>
      <c r="B202" s="1">
        <v>143</v>
      </c>
      <c r="C202" t="s">
        <v>230</v>
      </c>
      <c r="D202">
        <v>0.08</v>
      </c>
      <c r="G202">
        <v>1</v>
      </c>
      <c r="H202" t="s">
        <v>227</v>
      </c>
      <c r="I202" t="s">
        <v>307</v>
      </c>
      <c r="J202" t="s">
        <v>227</v>
      </c>
      <c r="L202">
        <v>6.27</v>
      </c>
      <c r="M202">
        <v>23.1</v>
      </c>
      <c r="T202" s="14"/>
    </row>
    <row r="203" spans="1:20" x14ac:dyDescent="0.25">
      <c r="A203" t="s">
        <v>135</v>
      </c>
      <c r="B203" s="1">
        <v>144</v>
      </c>
      <c r="C203" t="s">
        <v>230</v>
      </c>
      <c r="D203">
        <v>0.18</v>
      </c>
      <c r="G203">
        <v>1</v>
      </c>
      <c r="H203" t="s">
        <v>227</v>
      </c>
      <c r="I203" t="s">
        <v>263</v>
      </c>
      <c r="J203" t="s">
        <v>227</v>
      </c>
      <c r="L203">
        <v>34.159999999999997</v>
      </c>
      <c r="M203">
        <v>7.17</v>
      </c>
      <c r="T203" s="14"/>
    </row>
    <row r="204" spans="1:20" x14ac:dyDescent="0.25">
      <c r="A204" t="s">
        <v>135</v>
      </c>
      <c r="B204" s="1">
        <v>145</v>
      </c>
      <c r="C204" t="s">
        <v>230</v>
      </c>
      <c r="D204">
        <v>0.21</v>
      </c>
      <c r="G204">
        <v>1</v>
      </c>
      <c r="H204" t="s">
        <v>227</v>
      </c>
      <c r="I204" t="s">
        <v>309</v>
      </c>
      <c r="J204" t="s">
        <v>227</v>
      </c>
      <c r="L204">
        <v>31.97</v>
      </c>
      <c r="M204">
        <v>8.4700000000000006</v>
      </c>
      <c r="T204" s="14"/>
    </row>
    <row r="205" spans="1:20" x14ac:dyDescent="0.25">
      <c r="A205" t="s">
        <v>135</v>
      </c>
      <c r="B205" s="1">
        <v>146</v>
      </c>
      <c r="C205">
        <v>14</v>
      </c>
      <c r="D205">
        <v>0.2</v>
      </c>
      <c r="G205">
        <v>1</v>
      </c>
      <c r="H205">
        <v>0.35</v>
      </c>
      <c r="I205">
        <v>3</v>
      </c>
      <c r="J205" t="s">
        <v>227</v>
      </c>
      <c r="K205" t="s">
        <v>311</v>
      </c>
      <c r="M205">
        <v>14.47</v>
      </c>
      <c r="N205">
        <v>4.09</v>
      </c>
      <c r="T205" s="14"/>
    </row>
    <row r="206" spans="1:20" x14ac:dyDescent="0.25">
      <c r="A206" t="s">
        <v>135</v>
      </c>
      <c r="B206" s="1">
        <v>147</v>
      </c>
      <c r="C206" t="s">
        <v>230</v>
      </c>
      <c r="D206">
        <v>0.23</v>
      </c>
      <c r="G206">
        <v>1</v>
      </c>
      <c r="H206" t="s">
        <v>227</v>
      </c>
      <c r="I206" t="s">
        <v>236</v>
      </c>
      <c r="J206" t="s">
        <v>227</v>
      </c>
      <c r="L206">
        <v>11.07</v>
      </c>
      <c r="M206">
        <v>31.71</v>
      </c>
      <c r="N206">
        <v>1.34</v>
      </c>
      <c r="T206" s="14"/>
    </row>
    <row r="207" spans="1:20" x14ac:dyDescent="0.25">
      <c r="A207" t="s">
        <v>135</v>
      </c>
      <c r="B207" s="1">
        <v>148</v>
      </c>
      <c r="C207" t="s">
        <v>312</v>
      </c>
      <c r="D207">
        <v>0.19</v>
      </c>
      <c r="G207">
        <v>1</v>
      </c>
      <c r="H207" t="s">
        <v>227</v>
      </c>
      <c r="I207" t="s">
        <v>263</v>
      </c>
      <c r="J207" t="s">
        <v>227</v>
      </c>
      <c r="L207">
        <v>7.12</v>
      </c>
      <c r="M207">
        <v>26.39</v>
      </c>
      <c r="N207">
        <v>0.9</v>
      </c>
      <c r="T207" s="14"/>
    </row>
    <row r="208" spans="1:20" x14ac:dyDescent="0.25">
      <c r="A208" t="s">
        <v>135</v>
      </c>
      <c r="B208" s="1">
        <v>149</v>
      </c>
      <c r="C208">
        <v>12</v>
      </c>
      <c r="D208">
        <v>0.21</v>
      </c>
      <c r="G208">
        <v>1</v>
      </c>
      <c r="H208">
        <v>0.06</v>
      </c>
      <c r="I208" t="s">
        <v>309</v>
      </c>
      <c r="J208">
        <v>0.06</v>
      </c>
      <c r="T208" s="14"/>
    </row>
    <row r="209" spans="1:20" x14ac:dyDescent="0.25">
      <c r="A209" t="s">
        <v>135</v>
      </c>
      <c r="B209" s="1">
        <v>150</v>
      </c>
      <c r="C209">
        <v>7</v>
      </c>
      <c r="D209">
        <v>0.2</v>
      </c>
      <c r="G209" t="s">
        <v>46</v>
      </c>
      <c r="H209" t="s">
        <v>46</v>
      </c>
      <c r="I209" t="s">
        <v>263</v>
      </c>
      <c r="J209" t="s">
        <v>227</v>
      </c>
      <c r="K209" t="s">
        <v>316</v>
      </c>
      <c r="T209" s="14"/>
    </row>
    <row r="210" spans="1:20" x14ac:dyDescent="0.25">
      <c r="A210" t="s">
        <v>135</v>
      </c>
      <c r="B210" s="1">
        <v>152</v>
      </c>
      <c r="C210">
        <v>10</v>
      </c>
      <c r="D210">
        <v>7.0000000000000007E-2</v>
      </c>
      <c r="G210" t="s">
        <v>318</v>
      </c>
      <c r="H210">
        <v>0.2</v>
      </c>
      <c r="I210" t="s">
        <v>319</v>
      </c>
      <c r="J210" t="s">
        <v>227</v>
      </c>
      <c r="L210">
        <v>8.48</v>
      </c>
      <c r="M210">
        <v>5.35</v>
      </c>
      <c r="N210">
        <v>5.68</v>
      </c>
      <c r="T210" s="14"/>
    </row>
    <row r="211" spans="1:20" x14ac:dyDescent="0.25">
      <c r="A211" t="s">
        <v>135</v>
      </c>
      <c r="B211" s="1">
        <v>153</v>
      </c>
      <c r="C211" t="s">
        <v>230</v>
      </c>
      <c r="D211">
        <v>0.43</v>
      </c>
      <c r="G211" t="s">
        <v>235</v>
      </c>
      <c r="H211" t="s">
        <v>235</v>
      </c>
      <c r="I211" t="s">
        <v>289</v>
      </c>
      <c r="J211" t="s">
        <v>227</v>
      </c>
      <c r="K211" t="s">
        <v>321</v>
      </c>
      <c r="L211">
        <v>2.7</v>
      </c>
      <c r="M211">
        <v>4.0999999999999996</v>
      </c>
      <c r="N211">
        <v>44.48</v>
      </c>
      <c r="T211" s="14"/>
    </row>
    <row r="212" spans="1:20" x14ac:dyDescent="0.25">
      <c r="A212" t="s">
        <v>135</v>
      </c>
      <c r="B212" s="1">
        <v>154</v>
      </c>
      <c r="C212" t="s">
        <v>230</v>
      </c>
      <c r="D212">
        <v>0.7</v>
      </c>
      <c r="G212" t="s">
        <v>235</v>
      </c>
      <c r="H212" t="s">
        <v>235</v>
      </c>
      <c r="I212">
        <v>2</v>
      </c>
      <c r="J212" t="s">
        <v>227</v>
      </c>
      <c r="L212">
        <v>50.07</v>
      </c>
      <c r="M212">
        <v>23.21</v>
      </c>
      <c r="N212">
        <v>0.78</v>
      </c>
      <c r="T212" s="14"/>
    </row>
    <row r="213" spans="1:20" x14ac:dyDescent="0.25">
      <c r="A213" t="s">
        <v>135</v>
      </c>
      <c r="B213" s="1">
        <v>156</v>
      </c>
      <c r="C213" t="s">
        <v>230</v>
      </c>
      <c r="D213">
        <v>0.37</v>
      </c>
      <c r="G213">
        <v>1</v>
      </c>
      <c r="H213" t="s">
        <v>227</v>
      </c>
      <c r="I213" t="s">
        <v>325</v>
      </c>
      <c r="J213" t="s">
        <v>227</v>
      </c>
      <c r="L213">
        <v>35.42</v>
      </c>
      <c r="M213">
        <v>12.09</v>
      </c>
      <c r="N213">
        <v>1.17</v>
      </c>
      <c r="T213" s="14"/>
    </row>
    <row r="214" spans="1:20" x14ac:dyDescent="0.25">
      <c r="A214" t="s">
        <v>135</v>
      </c>
      <c r="B214" s="1">
        <v>157</v>
      </c>
      <c r="C214" t="s">
        <v>230</v>
      </c>
      <c r="D214">
        <v>0.28000000000000003</v>
      </c>
      <c r="G214">
        <v>1</v>
      </c>
      <c r="H214" t="s">
        <v>227</v>
      </c>
      <c r="I214">
        <v>6</v>
      </c>
      <c r="J214" t="s">
        <v>227</v>
      </c>
      <c r="L214">
        <v>43.18</v>
      </c>
      <c r="M214">
        <v>9.16</v>
      </c>
      <c r="N214">
        <v>1.05</v>
      </c>
      <c r="O214">
        <v>1</v>
      </c>
      <c r="P214">
        <v>0.03</v>
      </c>
      <c r="T214" s="14"/>
    </row>
    <row r="215" spans="1:20" x14ac:dyDescent="0.25">
      <c r="A215" t="s">
        <v>135</v>
      </c>
      <c r="B215" s="1">
        <v>158</v>
      </c>
      <c r="C215" t="s">
        <v>330</v>
      </c>
      <c r="D215">
        <v>0.23</v>
      </c>
      <c r="G215">
        <v>1</v>
      </c>
      <c r="H215">
        <v>0.15</v>
      </c>
      <c r="I215" t="s">
        <v>263</v>
      </c>
      <c r="K215" t="s">
        <v>331</v>
      </c>
      <c r="L215">
        <v>7.54</v>
      </c>
      <c r="M215">
        <v>23.48</v>
      </c>
      <c r="N215">
        <v>2.72</v>
      </c>
      <c r="T215" s="14"/>
    </row>
    <row r="216" spans="1:20" x14ac:dyDescent="0.25">
      <c r="A216" t="s">
        <v>135</v>
      </c>
      <c r="B216" s="1">
        <v>159</v>
      </c>
      <c r="C216" t="s">
        <v>330</v>
      </c>
      <c r="D216">
        <v>0.23</v>
      </c>
      <c r="G216" t="s">
        <v>46</v>
      </c>
      <c r="H216" t="s">
        <v>46</v>
      </c>
      <c r="I216" t="s">
        <v>289</v>
      </c>
      <c r="J216" t="s">
        <v>227</v>
      </c>
      <c r="L216">
        <v>7.84</v>
      </c>
      <c r="M216">
        <v>27.82</v>
      </c>
      <c r="N216">
        <v>2.08</v>
      </c>
      <c r="T216" s="14"/>
    </row>
    <row r="217" spans="1:20" x14ac:dyDescent="0.25">
      <c r="A217" t="s">
        <v>135</v>
      </c>
      <c r="B217" s="1">
        <v>160</v>
      </c>
      <c r="C217" t="s">
        <v>330</v>
      </c>
      <c r="D217">
        <v>0.32</v>
      </c>
      <c r="G217">
        <v>1</v>
      </c>
      <c r="H217">
        <v>0.12</v>
      </c>
      <c r="L217">
        <v>28.33</v>
      </c>
      <c r="M217">
        <v>8.32</v>
      </c>
      <c r="N217">
        <v>2.4</v>
      </c>
      <c r="T217" s="14"/>
    </row>
    <row r="218" spans="1:20" x14ac:dyDescent="0.25">
      <c r="A218" t="s">
        <v>135</v>
      </c>
      <c r="B218" s="1">
        <v>161</v>
      </c>
      <c r="C218">
        <v>27</v>
      </c>
      <c r="D218">
        <v>0.18</v>
      </c>
      <c r="G218">
        <v>1</v>
      </c>
      <c r="H218">
        <v>0.7</v>
      </c>
      <c r="I218">
        <v>6</v>
      </c>
      <c r="J218">
        <v>0.1</v>
      </c>
      <c r="K218" t="s">
        <v>335</v>
      </c>
      <c r="L218">
        <v>14.09</v>
      </c>
      <c r="M218">
        <v>8.1999999999999993</v>
      </c>
      <c r="N218">
        <v>8.5299999999999994</v>
      </c>
      <c r="T218" s="14"/>
    </row>
    <row r="219" spans="1:20" x14ac:dyDescent="0.25">
      <c r="A219" t="s">
        <v>135</v>
      </c>
      <c r="B219" s="1">
        <v>162</v>
      </c>
      <c r="C219" t="s">
        <v>330</v>
      </c>
      <c r="D219">
        <v>0.13</v>
      </c>
      <c r="G219">
        <v>1</v>
      </c>
      <c r="H219">
        <v>0.06</v>
      </c>
      <c r="I219" t="s">
        <v>263</v>
      </c>
      <c r="J219" t="s">
        <v>227</v>
      </c>
      <c r="L219">
        <v>25.77</v>
      </c>
      <c r="M219">
        <v>7.98</v>
      </c>
      <c r="N219">
        <v>1.38</v>
      </c>
      <c r="T219" s="14"/>
    </row>
    <row r="220" spans="1:20" x14ac:dyDescent="0.25">
      <c r="A220" t="s">
        <v>135</v>
      </c>
      <c r="B220" s="1">
        <v>163</v>
      </c>
      <c r="C220" t="s">
        <v>330</v>
      </c>
      <c r="D220">
        <v>0.14000000000000001</v>
      </c>
      <c r="G220">
        <v>1</v>
      </c>
      <c r="H220">
        <v>0.05</v>
      </c>
      <c r="I220">
        <v>1</v>
      </c>
      <c r="J220">
        <v>0.05</v>
      </c>
      <c r="T220" s="14"/>
    </row>
    <row r="221" spans="1:20" x14ac:dyDescent="0.25">
      <c r="A221" t="s">
        <v>135</v>
      </c>
      <c r="B221" s="1">
        <v>164</v>
      </c>
      <c r="C221" t="s">
        <v>330</v>
      </c>
      <c r="D221">
        <v>0.1</v>
      </c>
      <c r="G221">
        <v>1</v>
      </c>
      <c r="H221">
        <v>0.06</v>
      </c>
      <c r="I221" t="s">
        <v>338</v>
      </c>
      <c r="J221">
        <v>0.1</v>
      </c>
      <c r="T221" s="14"/>
    </row>
    <row r="222" spans="1:20" x14ac:dyDescent="0.25">
      <c r="A222" t="s">
        <v>135</v>
      </c>
      <c r="B222" s="1">
        <v>165</v>
      </c>
      <c r="C222" t="s">
        <v>312</v>
      </c>
      <c r="D222">
        <v>0.18</v>
      </c>
      <c r="G222">
        <v>1</v>
      </c>
      <c r="H222">
        <v>0.06</v>
      </c>
      <c r="I222">
        <v>1</v>
      </c>
      <c r="J222">
        <v>0.09</v>
      </c>
      <c r="K222" t="s">
        <v>339</v>
      </c>
      <c r="L222">
        <v>25.33</v>
      </c>
      <c r="M222">
        <v>6.59</v>
      </c>
      <c r="N222">
        <v>0.83</v>
      </c>
      <c r="T222" s="14"/>
    </row>
    <row r="223" spans="1:20" x14ac:dyDescent="0.25">
      <c r="A223" t="s">
        <v>135</v>
      </c>
      <c r="B223" s="1">
        <v>166</v>
      </c>
      <c r="C223" t="s">
        <v>230</v>
      </c>
      <c r="D223">
        <v>0.08</v>
      </c>
      <c r="G223">
        <v>2</v>
      </c>
      <c r="H223" t="s">
        <v>340</v>
      </c>
      <c r="I223" t="s">
        <v>307</v>
      </c>
      <c r="J223" t="s">
        <v>340</v>
      </c>
      <c r="L223">
        <v>20.46</v>
      </c>
      <c r="M223">
        <v>6.02</v>
      </c>
      <c r="T223" s="14"/>
    </row>
    <row r="224" spans="1:20" x14ac:dyDescent="0.25">
      <c r="A224" t="s">
        <v>135</v>
      </c>
      <c r="B224" s="1">
        <v>167</v>
      </c>
      <c r="C224" t="s">
        <v>230</v>
      </c>
      <c r="D224">
        <v>0.11</v>
      </c>
      <c r="G224">
        <v>1</v>
      </c>
      <c r="H224" t="s">
        <v>340</v>
      </c>
      <c r="I224" t="s">
        <v>307</v>
      </c>
      <c r="J224" t="s">
        <v>340</v>
      </c>
      <c r="L224">
        <v>17.62</v>
      </c>
      <c r="M224">
        <v>6.79</v>
      </c>
      <c r="T224" s="14"/>
    </row>
    <row r="225" spans="1:20" x14ac:dyDescent="0.25">
      <c r="A225" t="s">
        <v>135</v>
      </c>
      <c r="B225" s="1">
        <v>168</v>
      </c>
      <c r="C225">
        <v>11</v>
      </c>
      <c r="D225">
        <v>0.22</v>
      </c>
      <c r="G225" t="s">
        <v>343</v>
      </c>
      <c r="H225">
        <v>0.36</v>
      </c>
      <c r="I225">
        <v>2</v>
      </c>
      <c r="J225" t="s">
        <v>340</v>
      </c>
      <c r="L225">
        <v>15.04</v>
      </c>
      <c r="M225">
        <v>10.210000000000001</v>
      </c>
      <c r="N225">
        <v>4.75</v>
      </c>
      <c r="T225" s="14"/>
    </row>
    <row r="226" spans="1:20" x14ac:dyDescent="0.25">
      <c r="A226" t="s">
        <v>135</v>
      </c>
      <c r="B226" s="1">
        <v>169</v>
      </c>
      <c r="C226">
        <v>6</v>
      </c>
      <c r="D226">
        <v>0.16</v>
      </c>
      <c r="G226" t="s">
        <v>235</v>
      </c>
      <c r="H226" t="s">
        <v>235</v>
      </c>
      <c r="I226">
        <v>1</v>
      </c>
      <c r="J226" t="s">
        <v>340</v>
      </c>
      <c r="K226" t="s">
        <v>345</v>
      </c>
      <c r="T226" s="14"/>
    </row>
    <row r="227" spans="1:20" x14ac:dyDescent="0.25">
      <c r="A227" t="s">
        <v>135</v>
      </c>
      <c r="B227" s="1">
        <v>171</v>
      </c>
      <c r="C227" t="s">
        <v>230</v>
      </c>
      <c r="D227">
        <v>0.13</v>
      </c>
      <c r="G227">
        <v>1</v>
      </c>
      <c r="H227">
        <v>0.03</v>
      </c>
      <c r="I227">
        <v>3</v>
      </c>
      <c r="J227">
        <v>0.01</v>
      </c>
      <c r="L227">
        <v>22.44</v>
      </c>
      <c r="M227">
        <v>6.67</v>
      </c>
      <c r="T227" s="14"/>
    </row>
    <row r="228" spans="1:20" x14ac:dyDescent="0.25">
      <c r="A228" t="s">
        <v>135</v>
      </c>
      <c r="B228" s="1">
        <v>172</v>
      </c>
      <c r="C228" t="s">
        <v>230</v>
      </c>
      <c r="D228">
        <v>0.11</v>
      </c>
      <c r="G228">
        <v>1</v>
      </c>
      <c r="H228" t="s">
        <v>340</v>
      </c>
      <c r="I228" t="s">
        <v>307</v>
      </c>
      <c r="J228" t="s">
        <v>340</v>
      </c>
      <c r="L228">
        <v>6.32</v>
      </c>
      <c r="M228">
        <v>21.97</v>
      </c>
      <c r="T228" s="14"/>
    </row>
    <row r="229" spans="1:20" x14ac:dyDescent="0.25">
      <c r="A229" t="s">
        <v>135</v>
      </c>
      <c r="B229" s="1">
        <v>173</v>
      </c>
      <c r="C229" t="s">
        <v>230</v>
      </c>
      <c r="D229">
        <v>0.11</v>
      </c>
      <c r="G229">
        <v>1</v>
      </c>
      <c r="H229" t="s">
        <v>340</v>
      </c>
      <c r="I229" t="s">
        <v>351</v>
      </c>
      <c r="J229" t="s">
        <v>340</v>
      </c>
      <c r="L229">
        <v>18.170000000000002</v>
      </c>
      <c r="M229">
        <v>6.51</v>
      </c>
      <c r="T229" s="14"/>
    </row>
    <row r="230" spans="1:20" x14ac:dyDescent="0.25">
      <c r="A230" t="s">
        <v>135</v>
      </c>
      <c r="B230" s="1">
        <v>174</v>
      </c>
      <c r="C230" t="s">
        <v>230</v>
      </c>
      <c r="D230">
        <v>0.11</v>
      </c>
      <c r="G230">
        <v>1</v>
      </c>
      <c r="H230">
        <v>0.03</v>
      </c>
      <c r="I230">
        <v>5</v>
      </c>
      <c r="J230">
        <v>0.01</v>
      </c>
      <c r="L230">
        <v>7.7</v>
      </c>
      <c r="M230">
        <v>11.44</v>
      </c>
      <c r="T230" s="14"/>
    </row>
    <row r="231" spans="1:20" x14ac:dyDescent="0.25">
      <c r="A231" t="s">
        <v>135</v>
      </c>
      <c r="B231" s="1">
        <v>175</v>
      </c>
      <c r="C231" t="s">
        <v>230</v>
      </c>
      <c r="D231">
        <v>0.09</v>
      </c>
      <c r="G231">
        <v>1</v>
      </c>
      <c r="H231" t="s">
        <v>340</v>
      </c>
      <c r="I231" t="s">
        <v>263</v>
      </c>
      <c r="J231" t="s">
        <v>340</v>
      </c>
      <c r="L231">
        <v>17.25</v>
      </c>
      <c r="M231">
        <v>5.52</v>
      </c>
      <c r="T231" s="14"/>
    </row>
    <row r="232" spans="1:20" x14ac:dyDescent="0.25">
      <c r="A232" t="s">
        <v>135</v>
      </c>
      <c r="B232" s="1">
        <v>176</v>
      </c>
      <c r="C232">
        <v>3</v>
      </c>
      <c r="D232">
        <v>0.11</v>
      </c>
      <c r="G232">
        <v>1</v>
      </c>
      <c r="H232">
        <v>0.06</v>
      </c>
      <c r="I232">
        <v>2</v>
      </c>
      <c r="J232" t="s">
        <v>340</v>
      </c>
      <c r="T232" s="14"/>
    </row>
    <row r="233" spans="1:20" x14ac:dyDescent="0.25">
      <c r="A233" t="s">
        <v>135</v>
      </c>
      <c r="B233" s="1">
        <v>177</v>
      </c>
      <c r="C233">
        <v>6</v>
      </c>
      <c r="D233">
        <v>0.14000000000000001</v>
      </c>
      <c r="G233" t="s">
        <v>235</v>
      </c>
      <c r="H233" t="s">
        <v>235</v>
      </c>
      <c r="I233">
        <v>2</v>
      </c>
      <c r="J233">
        <v>0.01</v>
      </c>
      <c r="T233" s="14"/>
    </row>
    <row r="234" spans="1:20" x14ac:dyDescent="0.25">
      <c r="A234" t="s">
        <v>135</v>
      </c>
      <c r="B234" s="1">
        <v>178</v>
      </c>
      <c r="C234">
        <v>5</v>
      </c>
      <c r="D234">
        <v>0.21</v>
      </c>
      <c r="G234">
        <v>1</v>
      </c>
      <c r="H234">
        <v>0.13</v>
      </c>
      <c r="I234">
        <v>4</v>
      </c>
      <c r="J234">
        <v>1.4999999999999999E-2</v>
      </c>
      <c r="T234" s="14"/>
    </row>
    <row r="235" spans="1:20" x14ac:dyDescent="0.25">
      <c r="A235" t="s">
        <v>135</v>
      </c>
      <c r="B235" s="1">
        <v>179</v>
      </c>
      <c r="C235">
        <v>9</v>
      </c>
      <c r="D235">
        <v>0.2</v>
      </c>
      <c r="G235" t="s">
        <v>343</v>
      </c>
      <c r="H235">
        <v>0.72</v>
      </c>
      <c r="I235" t="s">
        <v>258</v>
      </c>
      <c r="J235" t="s">
        <v>340</v>
      </c>
      <c r="L235">
        <v>14.71</v>
      </c>
      <c r="M235">
        <v>19.52</v>
      </c>
      <c r="N235">
        <v>4.24</v>
      </c>
      <c r="T235" s="14"/>
    </row>
    <row r="236" spans="1:20" x14ac:dyDescent="0.25">
      <c r="A236" t="s">
        <v>135</v>
      </c>
      <c r="B236" s="1">
        <v>180</v>
      </c>
      <c r="C236" t="s">
        <v>230</v>
      </c>
      <c r="D236">
        <v>0.18</v>
      </c>
      <c r="G236">
        <v>1</v>
      </c>
      <c r="H236">
        <v>0.03</v>
      </c>
      <c r="I236">
        <v>10</v>
      </c>
      <c r="J236" t="s">
        <v>340</v>
      </c>
      <c r="L236">
        <v>6.45</v>
      </c>
      <c r="M236">
        <v>17.100000000000001</v>
      </c>
      <c r="T236" s="14"/>
    </row>
    <row r="237" spans="1:20" x14ac:dyDescent="0.25">
      <c r="A237" t="s">
        <v>135</v>
      </c>
      <c r="B237" s="1">
        <v>181</v>
      </c>
      <c r="C237" t="s">
        <v>376</v>
      </c>
      <c r="D237">
        <v>0.17</v>
      </c>
      <c r="G237">
        <v>1</v>
      </c>
      <c r="H237">
        <v>0.08</v>
      </c>
      <c r="I237">
        <v>2</v>
      </c>
      <c r="J237" t="s">
        <v>340</v>
      </c>
      <c r="L237">
        <v>7.54</v>
      </c>
      <c r="M237">
        <v>15.49</v>
      </c>
      <c r="N237">
        <v>2.88</v>
      </c>
      <c r="T237" s="14"/>
    </row>
    <row r="238" spans="1:20" x14ac:dyDescent="0.25">
      <c r="A238" t="s">
        <v>135</v>
      </c>
      <c r="B238" s="1">
        <v>182</v>
      </c>
      <c r="C238">
        <v>4</v>
      </c>
      <c r="D238">
        <v>0.12</v>
      </c>
      <c r="G238">
        <v>1</v>
      </c>
      <c r="H238">
        <v>0.01</v>
      </c>
      <c r="I238">
        <v>1</v>
      </c>
      <c r="J238" t="s">
        <v>340</v>
      </c>
      <c r="K238" t="s">
        <v>380</v>
      </c>
      <c r="T238" s="14"/>
    </row>
    <row r="239" spans="1:20" x14ac:dyDescent="0.25">
      <c r="A239" t="s">
        <v>135</v>
      </c>
      <c r="B239" s="1">
        <v>183</v>
      </c>
      <c r="C239" t="s">
        <v>230</v>
      </c>
      <c r="D239">
        <v>0.03</v>
      </c>
      <c r="G239" t="s">
        <v>235</v>
      </c>
      <c r="H239" t="s">
        <v>235</v>
      </c>
      <c r="L239">
        <v>6.3</v>
      </c>
      <c r="M239">
        <v>9.73</v>
      </c>
      <c r="T239" s="14"/>
    </row>
    <row r="240" spans="1:20" x14ac:dyDescent="0.25">
      <c r="A240" t="s">
        <v>135</v>
      </c>
      <c r="B240" s="1">
        <v>184</v>
      </c>
      <c r="C240" t="s">
        <v>230</v>
      </c>
      <c r="D240">
        <v>7.0000000000000007E-2</v>
      </c>
      <c r="G240" t="s">
        <v>235</v>
      </c>
      <c r="H240" t="s">
        <v>235</v>
      </c>
      <c r="I240" t="s">
        <v>235</v>
      </c>
      <c r="J240" t="s">
        <v>235</v>
      </c>
      <c r="K240" t="s">
        <v>386</v>
      </c>
      <c r="L240">
        <v>5.28</v>
      </c>
      <c r="M240">
        <v>22</v>
      </c>
      <c r="T240" s="14"/>
    </row>
    <row r="241" spans="1:20" x14ac:dyDescent="0.25">
      <c r="A241" t="s">
        <v>135</v>
      </c>
      <c r="B241" s="1">
        <v>185</v>
      </c>
      <c r="C241" t="s">
        <v>230</v>
      </c>
      <c r="D241">
        <v>0.1</v>
      </c>
      <c r="G241" t="s">
        <v>235</v>
      </c>
      <c r="H241" t="s">
        <v>235</v>
      </c>
      <c r="I241" t="s">
        <v>340</v>
      </c>
      <c r="L241">
        <v>6.29</v>
      </c>
      <c r="M241">
        <v>23.41</v>
      </c>
      <c r="T241" s="14"/>
    </row>
    <row r="242" spans="1:20" x14ac:dyDescent="0.25">
      <c r="A242" t="s">
        <v>135</v>
      </c>
      <c r="B242" s="1">
        <v>186</v>
      </c>
      <c r="C242" t="s">
        <v>230</v>
      </c>
      <c r="D242">
        <v>0.08</v>
      </c>
      <c r="G242">
        <v>1</v>
      </c>
      <c r="H242" t="s">
        <v>340</v>
      </c>
      <c r="I242" t="s">
        <v>307</v>
      </c>
      <c r="J242" t="s">
        <v>340</v>
      </c>
      <c r="L242">
        <v>6.48</v>
      </c>
      <c r="M242">
        <v>22.32</v>
      </c>
      <c r="T242" s="14"/>
    </row>
    <row r="243" spans="1:20" x14ac:dyDescent="0.25">
      <c r="A243" t="s">
        <v>135</v>
      </c>
      <c r="B243" s="1">
        <v>187</v>
      </c>
      <c r="C243">
        <v>3</v>
      </c>
      <c r="D243">
        <v>7.0000000000000007E-2</v>
      </c>
      <c r="G243">
        <v>1</v>
      </c>
      <c r="H243">
        <v>0.06</v>
      </c>
      <c r="I243">
        <v>3</v>
      </c>
      <c r="J243" t="s">
        <v>340</v>
      </c>
      <c r="K243" t="s">
        <v>397</v>
      </c>
      <c r="T243" s="14"/>
    </row>
    <row r="244" spans="1:20" x14ac:dyDescent="0.25">
      <c r="A244" t="s">
        <v>135</v>
      </c>
      <c r="B244" s="1">
        <v>188</v>
      </c>
      <c r="C244">
        <v>5</v>
      </c>
      <c r="D244">
        <v>0.11</v>
      </c>
      <c r="G244">
        <v>1</v>
      </c>
      <c r="H244">
        <v>7.0000000000000007E-2</v>
      </c>
      <c r="I244" t="s">
        <v>307</v>
      </c>
      <c r="J244" t="s">
        <v>340</v>
      </c>
      <c r="T244" s="14"/>
    </row>
    <row r="245" spans="1:20" x14ac:dyDescent="0.25">
      <c r="A245" t="s">
        <v>135</v>
      </c>
      <c r="B245" s="1">
        <v>189</v>
      </c>
      <c r="C245" t="s">
        <v>230</v>
      </c>
      <c r="D245">
        <v>0.37</v>
      </c>
      <c r="G245">
        <v>1</v>
      </c>
      <c r="H245">
        <v>0.06</v>
      </c>
      <c r="I245">
        <v>4</v>
      </c>
      <c r="J245" t="s">
        <v>340</v>
      </c>
      <c r="L245">
        <v>21.95</v>
      </c>
      <c r="M245">
        <v>14.26</v>
      </c>
      <c r="T245" s="14"/>
    </row>
    <row r="246" spans="1:20" x14ac:dyDescent="0.25">
      <c r="A246" t="s">
        <v>135</v>
      </c>
      <c r="B246" s="1">
        <v>190</v>
      </c>
      <c r="C246">
        <v>7</v>
      </c>
      <c r="D246">
        <v>0.23</v>
      </c>
      <c r="G246">
        <v>1</v>
      </c>
      <c r="H246">
        <v>0.03</v>
      </c>
      <c r="I246" t="s">
        <v>405</v>
      </c>
      <c r="J246" t="s">
        <v>340</v>
      </c>
      <c r="T246" s="14"/>
    </row>
    <row r="247" spans="1:20" x14ac:dyDescent="0.25">
      <c r="A247" t="s">
        <v>135</v>
      </c>
      <c r="B247" s="1">
        <v>191</v>
      </c>
      <c r="C247" t="s">
        <v>230</v>
      </c>
      <c r="D247">
        <v>0.2</v>
      </c>
      <c r="G247">
        <v>1</v>
      </c>
      <c r="H247" t="s">
        <v>227</v>
      </c>
      <c r="I247" t="s">
        <v>412</v>
      </c>
      <c r="J247" t="s">
        <v>227</v>
      </c>
      <c r="L247">
        <v>35.81</v>
      </c>
      <c r="M247">
        <v>8.52</v>
      </c>
      <c r="T247" s="14"/>
    </row>
    <row r="248" spans="1:20" x14ac:dyDescent="0.25">
      <c r="A248" t="s">
        <v>135</v>
      </c>
      <c r="B248" s="1">
        <v>192</v>
      </c>
      <c r="C248" t="s">
        <v>230</v>
      </c>
      <c r="D248">
        <v>0.13</v>
      </c>
      <c r="G248">
        <v>1</v>
      </c>
      <c r="H248" t="s">
        <v>227</v>
      </c>
      <c r="I248" t="s">
        <v>236</v>
      </c>
      <c r="J248" t="s">
        <v>227</v>
      </c>
      <c r="L248">
        <v>31.5</v>
      </c>
      <c r="M248">
        <v>5.98</v>
      </c>
      <c r="T248" s="14"/>
    </row>
    <row r="249" spans="1:20" x14ac:dyDescent="0.25">
      <c r="A249" t="s">
        <v>135</v>
      </c>
      <c r="B249" s="1">
        <v>193</v>
      </c>
      <c r="C249">
        <v>12</v>
      </c>
      <c r="D249">
        <v>0.22</v>
      </c>
      <c r="G249">
        <v>1</v>
      </c>
      <c r="H249" t="s">
        <v>227</v>
      </c>
      <c r="I249" t="s">
        <v>263</v>
      </c>
      <c r="J249" t="s">
        <v>227</v>
      </c>
      <c r="K249" t="s">
        <v>421</v>
      </c>
      <c r="T249" s="14"/>
    </row>
    <row r="250" spans="1:20" x14ac:dyDescent="0.25">
      <c r="A250" t="s">
        <v>135</v>
      </c>
      <c r="B250" s="1">
        <v>194</v>
      </c>
      <c r="C250">
        <v>8</v>
      </c>
      <c r="D250">
        <v>0.21</v>
      </c>
      <c r="G250">
        <v>1</v>
      </c>
      <c r="H250">
        <v>0.05</v>
      </c>
      <c r="I250" t="s">
        <v>263</v>
      </c>
      <c r="J250" t="s">
        <v>227</v>
      </c>
      <c r="T250" s="14"/>
    </row>
    <row r="251" spans="1:20" x14ac:dyDescent="0.25">
      <c r="A251" t="s">
        <v>135</v>
      </c>
      <c r="B251" s="1">
        <v>195</v>
      </c>
      <c r="C251">
        <v>8</v>
      </c>
      <c r="D251">
        <v>0.22</v>
      </c>
      <c r="G251">
        <v>1</v>
      </c>
      <c r="H251">
        <v>0.06</v>
      </c>
      <c r="I251" s="46" t="s">
        <v>236</v>
      </c>
      <c r="J251" t="s">
        <v>227</v>
      </c>
      <c r="T251" s="14"/>
    </row>
    <row r="252" spans="1:20" x14ac:dyDescent="0.25">
      <c r="A252" t="s">
        <v>135</v>
      </c>
      <c r="B252" s="1">
        <v>196</v>
      </c>
      <c r="C252">
        <v>10</v>
      </c>
      <c r="D252">
        <v>0.23</v>
      </c>
      <c r="G252">
        <v>1</v>
      </c>
      <c r="H252">
        <v>0.01</v>
      </c>
      <c r="I252" t="s">
        <v>263</v>
      </c>
      <c r="J252" t="s">
        <v>227</v>
      </c>
      <c r="T252" s="14"/>
    </row>
    <row r="253" spans="1:20" x14ac:dyDescent="0.25">
      <c r="A253" t="s">
        <v>135</v>
      </c>
      <c r="B253" s="1">
        <v>197</v>
      </c>
      <c r="C253" t="s">
        <v>230</v>
      </c>
      <c r="D253">
        <v>0.19</v>
      </c>
      <c r="G253">
        <v>1</v>
      </c>
      <c r="H253" t="s">
        <v>227</v>
      </c>
      <c r="I253">
        <v>3</v>
      </c>
      <c r="J253" t="s">
        <v>227</v>
      </c>
      <c r="L253">
        <v>28.74</v>
      </c>
      <c r="M253">
        <v>8.01</v>
      </c>
      <c r="T253" s="14"/>
    </row>
    <row r="254" spans="1:20" x14ac:dyDescent="0.25">
      <c r="A254" t="s">
        <v>135</v>
      </c>
      <c r="B254" s="1">
        <v>199</v>
      </c>
      <c r="C254">
        <v>6</v>
      </c>
      <c r="D254">
        <v>0.22</v>
      </c>
      <c r="G254">
        <v>1</v>
      </c>
      <c r="H254">
        <v>0.06</v>
      </c>
      <c r="I254" t="s">
        <v>437</v>
      </c>
      <c r="J254" t="s">
        <v>340</v>
      </c>
      <c r="T254" s="14"/>
    </row>
    <row r="255" spans="1:20" x14ac:dyDescent="0.25">
      <c r="A255" t="s">
        <v>135</v>
      </c>
      <c r="B255" s="1">
        <v>200</v>
      </c>
      <c r="C255" t="s">
        <v>230</v>
      </c>
      <c r="D255">
        <v>0.15</v>
      </c>
      <c r="G255">
        <v>1</v>
      </c>
      <c r="H255" t="s">
        <v>227</v>
      </c>
      <c r="I255">
        <v>4</v>
      </c>
      <c r="J255" t="s">
        <v>227</v>
      </c>
      <c r="L255">
        <v>21.87</v>
      </c>
      <c r="M255">
        <v>8.18</v>
      </c>
      <c r="T255" s="14"/>
    </row>
    <row r="256" spans="1:20" x14ac:dyDescent="0.25">
      <c r="A256" t="s">
        <v>135</v>
      </c>
      <c r="B256" s="1">
        <v>201</v>
      </c>
      <c r="C256">
        <v>9</v>
      </c>
      <c r="D256">
        <v>0.22</v>
      </c>
      <c r="G256">
        <v>1</v>
      </c>
      <c r="H256">
        <v>2.5000000000000001E-2</v>
      </c>
      <c r="I256" t="s">
        <v>236</v>
      </c>
      <c r="J256" t="s">
        <v>227</v>
      </c>
      <c r="T256" s="14"/>
    </row>
    <row r="257" spans="1:20" x14ac:dyDescent="0.25">
      <c r="A257" t="s">
        <v>135</v>
      </c>
      <c r="B257" s="1" t="s">
        <v>120</v>
      </c>
      <c r="C257">
        <v>9</v>
      </c>
      <c r="D257">
        <v>0.21</v>
      </c>
      <c r="G257">
        <v>1</v>
      </c>
      <c r="H257" t="s">
        <v>227</v>
      </c>
      <c r="I257" t="s">
        <v>263</v>
      </c>
      <c r="J257" t="s">
        <v>227</v>
      </c>
      <c r="T257" s="14"/>
    </row>
    <row r="258" spans="1:20" x14ac:dyDescent="0.25">
      <c r="A258" t="s">
        <v>135</v>
      </c>
      <c r="B258" s="1">
        <v>203</v>
      </c>
      <c r="C258" t="s">
        <v>230</v>
      </c>
      <c r="D258">
        <v>0.28999999999999998</v>
      </c>
      <c r="G258" t="s">
        <v>235</v>
      </c>
      <c r="H258" t="s">
        <v>235</v>
      </c>
      <c r="I258">
        <v>4</v>
      </c>
      <c r="J258" t="s">
        <v>227</v>
      </c>
      <c r="L258">
        <v>19.940000000000001</v>
      </c>
      <c r="M258">
        <v>11.67</v>
      </c>
      <c r="T258" s="14"/>
    </row>
    <row r="259" spans="1:20" x14ac:dyDescent="0.25">
      <c r="A259" t="s">
        <v>135</v>
      </c>
      <c r="B259" s="1">
        <v>204</v>
      </c>
      <c r="C259" t="s">
        <v>230</v>
      </c>
      <c r="D259">
        <v>0.33</v>
      </c>
      <c r="G259">
        <v>1</v>
      </c>
      <c r="H259">
        <v>0.02</v>
      </c>
      <c r="I259">
        <v>2</v>
      </c>
      <c r="J259" t="s">
        <v>227</v>
      </c>
      <c r="L259">
        <v>9.6300000000000008</v>
      </c>
      <c r="M259">
        <v>45</v>
      </c>
      <c r="O259">
        <v>1</v>
      </c>
      <c r="P259">
        <v>0.04</v>
      </c>
      <c r="T259" s="14"/>
    </row>
    <row r="260" spans="1:20" x14ac:dyDescent="0.25">
      <c r="A260" t="s">
        <v>135</v>
      </c>
      <c r="B260" s="1">
        <v>205</v>
      </c>
      <c r="C260" s="14">
        <v>6</v>
      </c>
      <c r="D260" s="14">
        <v>0.25</v>
      </c>
      <c r="E260" s="14"/>
      <c r="F260" s="14"/>
      <c r="G260" s="14">
        <v>1</v>
      </c>
      <c r="H260" s="14">
        <v>0.43</v>
      </c>
      <c r="I260" s="14">
        <v>5</v>
      </c>
      <c r="J260" s="14" t="s">
        <v>227</v>
      </c>
      <c r="T260" s="14"/>
    </row>
    <row r="261" spans="1:20" x14ac:dyDescent="0.25">
      <c r="A261" t="s">
        <v>135</v>
      </c>
      <c r="B261" s="1">
        <v>206</v>
      </c>
      <c r="C261">
        <v>8</v>
      </c>
      <c r="D261">
        <v>0.23</v>
      </c>
      <c r="G261">
        <v>1</v>
      </c>
      <c r="H261">
        <v>0.4</v>
      </c>
      <c r="I261" t="s">
        <v>249</v>
      </c>
      <c r="J261" t="s">
        <v>340</v>
      </c>
      <c r="T261" s="14"/>
    </row>
    <row r="262" spans="1:20" x14ac:dyDescent="0.25">
      <c r="A262" t="s">
        <v>135</v>
      </c>
      <c r="B262" s="1">
        <v>207</v>
      </c>
      <c r="C262" t="s">
        <v>230</v>
      </c>
      <c r="D262">
        <v>0.14000000000000001</v>
      </c>
      <c r="G262">
        <v>1</v>
      </c>
      <c r="H262">
        <v>0.01</v>
      </c>
      <c r="I262">
        <v>5</v>
      </c>
      <c r="J262" t="s">
        <v>340</v>
      </c>
      <c r="L262">
        <v>21.34</v>
      </c>
      <c r="M262">
        <v>8.23</v>
      </c>
      <c r="T262" s="14"/>
    </row>
    <row r="263" spans="1:20" x14ac:dyDescent="0.25">
      <c r="A263" t="s">
        <v>135</v>
      </c>
      <c r="B263" s="1">
        <v>208</v>
      </c>
      <c r="C263" t="s">
        <v>230</v>
      </c>
      <c r="D263">
        <v>0.06</v>
      </c>
      <c r="G263">
        <v>1</v>
      </c>
      <c r="H263" t="s">
        <v>340</v>
      </c>
      <c r="I263">
        <v>2</v>
      </c>
      <c r="J263" t="s">
        <v>340</v>
      </c>
      <c r="L263">
        <v>8.6199999999999992</v>
      </c>
      <c r="M263">
        <v>7.67</v>
      </c>
      <c r="T263" s="14"/>
    </row>
    <row r="264" spans="1:20" x14ac:dyDescent="0.25">
      <c r="A264" t="s">
        <v>135</v>
      </c>
      <c r="B264" s="1">
        <v>209</v>
      </c>
      <c r="C264" t="s">
        <v>230</v>
      </c>
      <c r="D264">
        <v>0.13</v>
      </c>
      <c r="G264">
        <v>1</v>
      </c>
      <c r="H264" t="s">
        <v>340</v>
      </c>
      <c r="I264">
        <v>3</v>
      </c>
      <c r="J264" t="s">
        <v>340</v>
      </c>
      <c r="L264">
        <v>17.940000000000001</v>
      </c>
      <c r="M264">
        <v>8.7899999999999991</v>
      </c>
      <c r="T264" s="14"/>
    </row>
    <row r="265" spans="1:20" x14ac:dyDescent="0.25">
      <c r="A265" t="s">
        <v>135</v>
      </c>
      <c r="B265" s="1">
        <v>210</v>
      </c>
      <c r="C265">
        <v>8</v>
      </c>
      <c r="D265">
        <v>0.2</v>
      </c>
      <c r="G265">
        <v>1</v>
      </c>
      <c r="H265">
        <v>4</v>
      </c>
      <c r="I265">
        <v>4</v>
      </c>
      <c r="J265" t="s">
        <v>340</v>
      </c>
      <c r="T265" s="14"/>
    </row>
    <row r="266" spans="1:20" x14ac:dyDescent="0.25">
      <c r="A266" t="s">
        <v>135</v>
      </c>
      <c r="B266" s="1">
        <v>211</v>
      </c>
      <c r="C266">
        <v>7</v>
      </c>
      <c r="D266">
        <v>0.18</v>
      </c>
      <c r="G266">
        <v>1</v>
      </c>
      <c r="H266">
        <v>0.3</v>
      </c>
      <c r="I266">
        <v>3</v>
      </c>
      <c r="J266" t="s">
        <v>340</v>
      </c>
      <c r="T266" s="14"/>
    </row>
    <row r="267" spans="1:20" x14ac:dyDescent="0.25">
      <c r="A267" t="s">
        <v>135</v>
      </c>
      <c r="B267" s="1">
        <v>212</v>
      </c>
      <c r="C267">
        <v>5</v>
      </c>
      <c r="D267">
        <v>0.04</v>
      </c>
      <c r="G267">
        <v>1</v>
      </c>
      <c r="H267">
        <v>0.52</v>
      </c>
      <c r="I267">
        <v>2</v>
      </c>
      <c r="J267" t="s">
        <v>340</v>
      </c>
      <c r="K267" t="s">
        <v>456</v>
      </c>
      <c r="T267" s="14"/>
    </row>
    <row r="268" spans="1:20" x14ac:dyDescent="0.25">
      <c r="A268" t="s">
        <v>135</v>
      </c>
      <c r="B268" s="1">
        <v>213</v>
      </c>
      <c r="C268">
        <v>8</v>
      </c>
      <c r="D268">
        <v>0.18</v>
      </c>
      <c r="G268" t="s">
        <v>235</v>
      </c>
      <c r="H268" t="s">
        <v>235</v>
      </c>
      <c r="I268">
        <v>2</v>
      </c>
      <c r="J268" t="s">
        <v>340</v>
      </c>
      <c r="T268" s="14"/>
    </row>
    <row r="269" spans="1:20" x14ac:dyDescent="0.25">
      <c r="A269" t="s">
        <v>135</v>
      </c>
      <c r="B269" s="1">
        <v>214</v>
      </c>
      <c r="C269" t="s">
        <v>230</v>
      </c>
      <c r="D269">
        <v>0.26</v>
      </c>
      <c r="G269" t="s">
        <v>235</v>
      </c>
      <c r="H269" t="s">
        <v>235</v>
      </c>
      <c r="I269">
        <v>3</v>
      </c>
      <c r="J269" t="s">
        <v>340</v>
      </c>
      <c r="L269">
        <v>36.22</v>
      </c>
      <c r="M269">
        <v>10.82</v>
      </c>
      <c r="T269" s="14"/>
    </row>
    <row r="270" spans="1:20" x14ac:dyDescent="0.25">
      <c r="A270" t="s">
        <v>135</v>
      </c>
      <c r="B270" s="1">
        <v>215</v>
      </c>
      <c r="C270" t="s">
        <v>230</v>
      </c>
      <c r="D270">
        <v>0.21</v>
      </c>
      <c r="G270">
        <v>1</v>
      </c>
      <c r="H270" t="s">
        <v>340</v>
      </c>
      <c r="I270">
        <v>4</v>
      </c>
      <c r="J270" t="s">
        <v>340</v>
      </c>
      <c r="L270">
        <v>8.68</v>
      </c>
      <c r="M270">
        <v>30.61</v>
      </c>
      <c r="T270" s="14"/>
    </row>
    <row r="271" spans="1:20" x14ac:dyDescent="0.25">
      <c r="S271" s="14"/>
      <c r="T271" s="14"/>
    </row>
    <row r="272" spans="1:20" x14ac:dyDescent="0.25">
      <c r="S272" s="14"/>
      <c r="T272" s="14"/>
    </row>
    <row r="273" spans="19:20" x14ac:dyDescent="0.25">
      <c r="S273" s="14"/>
      <c r="T273" s="14"/>
    </row>
    <row r="274" spans="19:20" x14ac:dyDescent="0.25">
      <c r="S274" s="14"/>
      <c r="T274" s="14"/>
    </row>
    <row r="275" spans="19:20" x14ac:dyDescent="0.25">
      <c r="S275" s="14"/>
      <c r="T275" s="14"/>
    </row>
    <row r="276" spans="19:20" x14ac:dyDescent="0.25">
      <c r="S276" s="14"/>
      <c r="T276" s="14"/>
    </row>
    <row r="277" spans="19:20" x14ac:dyDescent="0.25">
      <c r="S277" s="14"/>
      <c r="T277" s="14"/>
    </row>
    <row r="278" spans="19:20" x14ac:dyDescent="0.25">
      <c r="S278" s="14"/>
      <c r="T278" s="14"/>
    </row>
    <row r="279" spans="19:20" x14ac:dyDescent="0.25">
      <c r="S279" s="14"/>
      <c r="T279" s="14"/>
    </row>
    <row r="280" spans="19:20" x14ac:dyDescent="0.25">
      <c r="S280" s="14"/>
      <c r="T280" s="14"/>
    </row>
    <row r="281" spans="19:20" x14ac:dyDescent="0.25">
      <c r="S281" s="14"/>
      <c r="T281" s="14"/>
    </row>
    <row r="282" spans="19:20" x14ac:dyDescent="0.25">
      <c r="S282" s="14"/>
      <c r="T282" s="14"/>
    </row>
    <row r="283" spans="19:20" x14ac:dyDescent="0.25">
      <c r="S283" s="14"/>
      <c r="T283" s="14"/>
    </row>
    <row r="284" spans="19:20" x14ac:dyDescent="0.25">
      <c r="S284" s="14"/>
      <c r="T284" s="14"/>
    </row>
    <row r="285" spans="19:20" x14ac:dyDescent="0.25">
      <c r="S285" s="14"/>
      <c r="T285" s="14"/>
    </row>
    <row r="286" spans="19:20" x14ac:dyDescent="0.25">
      <c r="S286" s="14"/>
      <c r="T286" s="14"/>
    </row>
    <row r="287" spans="19:20" x14ac:dyDescent="0.25">
      <c r="S287" s="14"/>
      <c r="T287" s="14"/>
    </row>
    <row r="288" spans="19:20" x14ac:dyDescent="0.25">
      <c r="S288" s="14"/>
      <c r="T288" s="14"/>
    </row>
    <row r="289" spans="19:20" x14ac:dyDescent="0.25">
      <c r="S289" s="14"/>
      <c r="T289" s="14"/>
    </row>
    <row r="290" spans="19:20" x14ac:dyDescent="0.25">
      <c r="S290" s="14"/>
      <c r="T290" s="14"/>
    </row>
    <row r="291" spans="19:20" x14ac:dyDescent="0.25">
      <c r="S291" s="14"/>
      <c r="T291" s="14"/>
    </row>
    <row r="292" spans="19:20" x14ac:dyDescent="0.25">
      <c r="S292" s="14"/>
      <c r="T292" s="14"/>
    </row>
    <row r="293" spans="19:20" x14ac:dyDescent="0.25">
      <c r="S293" s="14"/>
      <c r="T293" s="14"/>
    </row>
    <row r="294" spans="19:20" x14ac:dyDescent="0.25">
      <c r="S294" s="14"/>
      <c r="T294" s="14"/>
    </row>
    <row r="295" spans="19:20" x14ac:dyDescent="0.25">
      <c r="S295" s="14"/>
      <c r="T295" s="14"/>
    </row>
    <row r="296" spans="19:20" x14ac:dyDescent="0.25">
      <c r="S296" s="14"/>
      <c r="T296" s="14"/>
    </row>
    <row r="297" spans="19:20" x14ac:dyDescent="0.25">
      <c r="S297" s="14"/>
      <c r="T297" s="14"/>
    </row>
    <row r="298" spans="19:20" x14ac:dyDescent="0.25">
      <c r="S298" s="14"/>
      <c r="T298" s="14"/>
    </row>
    <row r="299" spans="19:20" x14ac:dyDescent="0.25">
      <c r="S299" s="14"/>
      <c r="T299" s="14"/>
    </row>
    <row r="300" spans="19:20" x14ac:dyDescent="0.25">
      <c r="S300" s="14"/>
      <c r="T300" s="14"/>
    </row>
    <row r="301" spans="19:20" x14ac:dyDescent="0.25">
      <c r="S301" s="14"/>
      <c r="T301" s="14"/>
    </row>
    <row r="302" spans="19:20" x14ac:dyDescent="0.25">
      <c r="S302" s="14"/>
      <c r="T302" s="14"/>
    </row>
    <row r="303" spans="19:20" x14ac:dyDescent="0.25">
      <c r="S303" s="14"/>
      <c r="T303" s="14"/>
    </row>
    <row r="304" spans="19:20" x14ac:dyDescent="0.25">
      <c r="S304" s="14"/>
      <c r="T304" s="14"/>
    </row>
    <row r="305" spans="19:20" x14ac:dyDescent="0.25">
      <c r="S305" s="14"/>
      <c r="T305" s="14"/>
    </row>
    <row r="306" spans="19:20" x14ac:dyDescent="0.25">
      <c r="S306" s="14"/>
      <c r="T306" s="14"/>
    </row>
    <row r="307" spans="19:20" x14ac:dyDescent="0.25">
      <c r="S307" s="14"/>
      <c r="T307" s="14"/>
    </row>
    <row r="308" spans="19:20" x14ac:dyDescent="0.25">
      <c r="S308" s="14"/>
      <c r="T308" s="14"/>
    </row>
    <row r="309" spans="19:20" x14ac:dyDescent="0.25">
      <c r="S309" s="14"/>
      <c r="T309" s="14"/>
    </row>
    <row r="310" spans="19:20" x14ac:dyDescent="0.25">
      <c r="S310" s="14"/>
      <c r="T310" s="14"/>
    </row>
    <row r="311" spans="19:20" x14ac:dyDescent="0.25">
      <c r="S311" s="14"/>
      <c r="T311" s="14"/>
    </row>
    <row r="312" spans="19:20" x14ac:dyDescent="0.25">
      <c r="S312" s="14"/>
      <c r="T312" s="14"/>
    </row>
    <row r="313" spans="19:20" x14ac:dyDescent="0.25">
      <c r="S313" s="14"/>
      <c r="T313" s="14"/>
    </row>
    <row r="314" spans="19:20" x14ac:dyDescent="0.25">
      <c r="S314" s="14"/>
      <c r="T314" s="14"/>
    </row>
    <row r="315" spans="19:20" x14ac:dyDescent="0.25">
      <c r="S315" s="14"/>
      <c r="T315" s="14"/>
    </row>
    <row r="316" spans="19:20" x14ac:dyDescent="0.25">
      <c r="S316" s="14"/>
      <c r="T316" s="14"/>
    </row>
    <row r="317" spans="19:20" x14ac:dyDescent="0.25">
      <c r="S317" s="14"/>
      <c r="T317" s="14"/>
    </row>
    <row r="318" spans="19:20" x14ac:dyDescent="0.25">
      <c r="S318" s="14"/>
      <c r="T318" s="14"/>
    </row>
    <row r="319" spans="19:20" x14ac:dyDescent="0.25">
      <c r="S319" s="14"/>
      <c r="T319" s="14"/>
    </row>
    <row r="320" spans="19:20" x14ac:dyDescent="0.25">
      <c r="S320" s="14"/>
      <c r="T320" s="14"/>
    </row>
    <row r="321" spans="19:20" x14ac:dyDescent="0.25">
      <c r="S321" s="14"/>
      <c r="T321" s="14"/>
    </row>
    <row r="322" spans="19:20" x14ac:dyDescent="0.25">
      <c r="S322" s="14"/>
      <c r="T322" s="14"/>
    </row>
    <row r="323" spans="19:20" x14ac:dyDescent="0.25">
      <c r="S323" s="14"/>
      <c r="T323" s="14"/>
    </row>
    <row r="324" spans="19:20" x14ac:dyDescent="0.25">
      <c r="S324" s="14"/>
      <c r="T324" s="14"/>
    </row>
    <row r="325" spans="19:20" x14ac:dyDescent="0.25">
      <c r="S325" s="14"/>
      <c r="T325" s="14"/>
    </row>
    <row r="326" spans="19:20" x14ac:dyDescent="0.25">
      <c r="S326" s="14"/>
      <c r="T326" s="14"/>
    </row>
    <row r="327" spans="19:20" x14ac:dyDescent="0.25">
      <c r="S327" s="14"/>
      <c r="T327" s="14"/>
    </row>
    <row r="328" spans="19:20" x14ac:dyDescent="0.25">
      <c r="S328" s="14"/>
      <c r="T328" s="14"/>
    </row>
    <row r="329" spans="19:20" x14ac:dyDescent="0.25">
      <c r="S329" s="14"/>
      <c r="T329" s="14"/>
    </row>
    <row r="330" spans="19:20" x14ac:dyDescent="0.25">
      <c r="S330" s="14"/>
      <c r="T330" s="14"/>
    </row>
    <row r="331" spans="19:20" x14ac:dyDescent="0.25">
      <c r="S331" s="14"/>
      <c r="T331" s="14"/>
    </row>
    <row r="332" spans="19:20" x14ac:dyDescent="0.25">
      <c r="S332" s="14"/>
      <c r="T332" s="14"/>
    </row>
    <row r="333" spans="19:20" x14ac:dyDescent="0.25">
      <c r="S333" s="14"/>
      <c r="T333" s="14"/>
    </row>
    <row r="334" spans="19:20" x14ac:dyDescent="0.25">
      <c r="S334" s="14"/>
      <c r="T334" s="14"/>
    </row>
    <row r="335" spans="19:20" x14ac:dyDescent="0.25">
      <c r="S335" s="14"/>
      <c r="T335" s="14"/>
    </row>
    <row r="336" spans="19:20" x14ac:dyDescent="0.25">
      <c r="S336" s="14"/>
      <c r="T336" s="14"/>
    </row>
    <row r="337" spans="19:20" x14ac:dyDescent="0.25">
      <c r="S337" s="14"/>
      <c r="T337" s="14"/>
    </row>
    <row r="338" spans="19:20" x14ac:dyDescent="0.25">
      <c r="S338" s="14"/>
      <c r="T338" s="14"/>
    </row>
    <row r="339" spans="19:20" x14ac:dyDescent="0.25">
      <c r="S339" s="14"/>
      <c r="T339" s="14"/>
    </row>
    <row r="340" spans="19:20" x14ac:dyDescent="0.25">
      <c r="S340" s="14"/>
      <c r="T340" s="14"/>
    </row>
    <row r="341" spans="19:20" x14ac:dyDescent="0.25">
      <c r="S341" s="14"/>
      <c r="T341" s="14"/>
    </row>
    <row r="342" spans="19:20" x14ac:dyDescent="0.25">
      <c r="S342" s="14"/>
      <c r="T342" s="14"/>
    </row>
    <row r="343" spans="19:20" x14ac:dyDescent="0.25">
      <c r="S343" s="14"/>
      <c r="T343" s="14"/>
    </row>
    <row r="344" spans="19:20" x14ac:dyDescent="0.25">
      <c r="S344" s="14"/>
      <c r="T344" s="14"/>
    </row>
    <row r="345" spans="19:20" x14ac:dyDescent="0.25">
      <c r="S345" s="14"/>
      <c r="T345" s="14"/>
    </row>
    <row r="346" spans="19:20" x14ac:dyDescent="0.25">
      <c r="S346" s="14"/>
      <c r="T346" s="14"/>
    </row>
    <row r="347" spans="19:20" x14ac:dyDescent="0.25">
      <c r="S347" s="14"/>
      <c r="T347" s="14"/>
    </row>
    <row r="348" spans="19:20" x14ac:dyDescent="0.25">
      <c r="S348" s="14"/>
      <c r="T348" s="14"/>
    </row>
    <row r="349" spans="19:20" x14ac:dyDescent="0.25">
      <c r="S349" s="14"/>
      <c r="T349" s="14"/>
    </row>
    <row r="350" spans="19:20" x14ac:dyDescent="0.25">
      <c r="S350" s="14"/>
      <c r="T350" s="14"/>
    </row>
    <row r="351" spans="19:20" x14ac:dyDescent="0.25">
      <c r="S351" s="14"/>
      <c r="T351" s="14"/>
    </row>
    <row r="352" spans="19:20" x14ac:dyDescent="0.25">
      <c r="S352" s="14"/>
      <c r="T352" s="14"/>
    </row>
    <row r="353" spans="19:20" x14ac:dyDescent="0.25">
      <c r="S353" s="14"/>
      <c r="T353" s="14"/>
    </row>
    <row r="354" spans="19:20" x14ac:dyDescent="0.25">
      <c r="S354" s="14"/>
      <c r="T354" s="14"/>
    </row>
    <row r="355" spans="19:20" x14ac:dyDescent="0.25">
      <c r="S355" s="14"/>
      <c r="T355" s="14"/>
    </row>
    <row r="356" spans="19:20" x14ac:dyDescent="0.25">
      <c r="S356" s="14"/>
      <c r="T356" s="14"/>
    </row>
    <row r="357" spans="19:20" x14ac:dyDescent="0.25">
      <c r="S357" s="14"/>
      <c r="T357" s="14"/>
    </row>
    <row r="358" spans="19:20" x14ac:dyDescent="0.25">
      <c r="S358" s="14"/>
      <c r="T358" s="14"/>
    </row>
    <row r="359" spans="19:20" x14ac:dyDescent="0.25">
      <c r="S359" s="14"/>
      <c r="T359" s="14"/>
    </row>
    <row r="360" spans="19:20" x14ac:dyDescent="0.25">
      <c r="S360" s="14"/>
      <c r="T360" s="14"/>
    </row>
    <row r="361" spans="19:20" x14ac:dyDescent="0.25">
      <c r="S361" s="14"/>
      <c r="T361" s="14"/>
    </row>
    <row r="362" spans="19:20" x14ac:dyDescent="0.25">
      <c r="S362" s="14"/>
      <c r="T362" s="14"/>
    </row>
    <row r="363" spans="19:20" x14ac:dyDescent="0.25">
      <c r="S363" s="14"/>
      <c r="T363" s="14"/>
    </row>
    <row r="364" spans="19:20" x14ac:dyDescent="0.25">
      <c r="S364" s="14"/>
      <c r="T364" s="14"/>
    </row>
    <row r="365" spans="19:20" x14ac:dyDescent="0.25">
      <c r="S365" s="14"/>
      <c r="T365" s="14"/>
    </row>
    <row r="366" spans="19:20" x14ac:dyDescent="0.25">
      <c r="S366" s="14"/>
      <c r="T366" s="14"/>
    </row>
    <row r="367" spans="19:20" x14ac:dyDescent="0.25">
      <c r="S367" s="14"/>
      <c r="T367" s="14"/>
    </row>
    <row r="368" spans="19:20" x14ac:dyDescent="0.25">
      <c r="S368" s="14"/>
      <c r="T368" s="14"/>
    </row>
    <row r="369" spans="19:20" x14ac:dyDescent="0.25">
      <c r="S369" s="14"/>
      <c r="T369" s="14"/>
    </row>
    <row r="370" spans="19:20" x14ac:dyDescent="0.25">
      <c r="S370" s="14"/>
      <c r="T370" s="14"/>
    </row>
    <row r="371" spans="19:20" x14ac:dyDescent="0.25">
      <c r="S371" s="14"/>
      <c r="T371" s="14"/>
    </row>
    <row r="372" spans="19:20" x14ac:dyDescent="0.25">
      <c r="S372" s="14"/>
      <c r="T372" s="14"/>
    </row>
    <row r="373" spans="19:20" x14ac:dyDescent="0.25">
      <c r="S373" s="14"/>
      <c r="T373" s="14"/>
    </row>
    <row r="374" spans="19:20" x14ac:dyDescent="0.25">
      <c r="S374" s="14"/>
      <c r="T374" s="14"/>
    </row>
    <row r="375" spans="19:20" x14ac:dyDescent="0.25">
      <c r="S375" s="14"/>
      <c r="T375" s="14"/>
    </row>
    <row r="376" spans="19:20" x14ac:dyDescent="0.25">
      <c r="S376" s="14"/>
      <c r="T376" s="14"/>
    </row>
    <row r="377" spans="19:20" x14ac:dyDescent="0.25">
      <c r="S377" s="14"/>
      <c r="T377" s="14"/>
    </row>
    <row r="378" spans="19:20" x14ac:dyDescent="0.25">
      <c r="S378" s="14"/>
      <c r="T378" s="14"/>
    </row>
    <row r="379" spans="19:20" x14ac:dyDescent="0.25">
      <c r="S379" s="14"/>
      <c r="T379" s="14"/>
    </row>
    <row r="380" spans="19:20" x14ac:dyDescent="0.25">
      <c r="S380" s="14"/>
      <c r="T380" s="14"/>
    </row>
    <row r="381" spans="19:20" x14ac:dyDescent="0.25">
      <c r="S381" s="14"/>
      <c r="T381" s="14"/>
    </row>
    <row r="382" spans="19:20" x14ac:dyDescent="0.25">
      <c r="S382" s="14"/>
      <c r="T382" s="14"/>
    </row>
    <row r="383" spans="19:20" x14ac:dyDescent="0.25">
      <c r="S383" s="14"/>
      <c r="T383" s="14"/>
    </row>
    <row r="384" spans="19:20" x14ac:dyDescent="0.25">
      <c r="S384" s="14"/>
      <c r="T384" s="14"/>
    </row>
    <row r="385" spans="19:20" x14ac:dyDescent="0.25">
      <c r="S385" s="14"/>
      <c r="T385" s="14"/>
    </row>
    <row r="386" spans="19:20" x14ac:dyDescent="0.25">
      <c r="S386" s="14"/>
      <c r="T386" s="14"/>
    </row>
    <row r="387" spans="19:20" x14ac:dyDescent="0.25">
      <c r="S387" s="14"/>
      <c r="T387" s="14"/>
    </row>
    <row r="388" spans="19:20" x14ac:dyDescent="0.25">
      <c r="S388" s="14"/>
      <c r="T388" s="14"/>
    </row>
    <row r="389" spans="19:20" x14ac:dyDescent="0.25">
      <c r="S389" s="14"/>
      <c r="T389" s="14"/>
    </row>
    <row r="390" spans="19:20" x14ac:dyDescent="0.25">
      <c r="S390" s="14"/>
      <c r="T390" s="14"/>
    </row>
    <row r="391" spans="19:20" x14ac:dyDescent="0.25">
      <c r="S391" s="14"/>
      <c r="T391" s="14"/>
    </row>
    <row r="392" spans="19:20" x14ac:dyDescent="0.25">
      <c r="S392" s="14"/>
      <c r="T392" s="14"/>
    </row>
    <row r="393" spans="19:20" x14ac:dyDescent="0.25">
      <c r="S393" s="14"/>
      <c r="T393" s="14"/>
    </row>
    <row r="394" spans="19:20" x14ac:dyDescent="0.25">
      <c r="S394" s="14"/>
      <c r="T394" s="14"/>
    </row>
    <row r="395" spans="19:20" x14ac:dyDescent="0.25">
      <c r="S395" s="14"/>
      <c r="T395" s="14"/>
    </row>
    <row r="396" spans="19:20" x14ac:dyDescent="0.25">
      <c r="S396" s="14"/>
      <c r="T396" s="14"/>
    </row>
    <row r="397" spans="19:20" x14ac:dyDescent="0.25">
      <c r="S397" s="14"/>
      <c r="T397" s="14"/>
    </row>
    <row r="398" spans="19:20" x14ac:dyDescent="0.25">
      <c r="S398" s="14"/>
      <c r="T398" s="14"/>
    </row>
    <row r="399" spans="19:20" x14ac:dyDescent="0.25">
      <c r="S399" s="14"/>
      <c r="T399" s="14"/>
    </row>
    <row r="400" spans="19:20" x14ac:dyDescent="0.25">
      <c r="S400" s="14"/>
      <c r="T400" s="14"/>
    </row>
    <row r="401" spans="19:20" x14ac:dyDescent="0.25">
      <c r="S401" s="14"/>
      <c r="T401" s="14"/>
    </row>
    <row r="402" spans="19:20" x14ac:dyDescent="0.25">
      <c r="S402" s="14"/>
      <c r="T402" s="14"/>
    </row>
    <row r="403" spans="19:20" x14ac:dyDescent="0.25">
      <c r="S403" s="14"/>
      <c r="T403" s="14"/>
    </row>
    <row r="404" spans="19:20" x14ac:dyDescent="0.25">
      <c r="S404" s="14"/>
      <c r="T404" s="14"/>
    </row>
    <row r="405" spans="19:20" x14ac:dyDescent="0.25">
      <c r="S405" s="14"/>
      <c r="T405" s="14"/>
    </row>
    <row r="406" spans="19:20" x14ac:dyDescent="0.25">
      <c r="S406" s="14"/>
      <c r="T406" s="14"/>
    </row>
    <row r="407" spans="19:20" x14ac:dyDescent="0.25">
      <c r="S407" s="14"/>
      <c r="T407" s="14"/>
    </row>
    <row r="408" spans="19:20" x14ac:dyDescent="0.25">
      <c r="S408" s="14"/>
      <c r="T408" s="14"/>
    </row>
    <row r="409" spans="19:20" x14ac:dyDescent="0.25">
      <c r="S409" s="14"/>
      <c r="T409" s="14"/>
    </row>
    <row r="410" spans="19:20" x14ac:dyDescent="0.25">
      <c r="S410" s="14"/>
      <c r="T410" s="14"/>
    </row>
    <row r="411" spans="19:20" x14ac:dyDescent="0.25">
      <c r="S411" s="14"/>
      <c r="T411" s="14"/>
    </row>
    <row r="412" spans="19:20" x14ac:dyDescent="0.25">
      <c r="S412" s="14"/>
      <c r="T412" s="14"/>
    </row>
    <row r="413" spans="19:20" x14ac:dyDescent="0.25">
      <c r="S413" s="14"/>
      <c r="T413" s="14"/>
    </row>
    <row r="414" spans="19:20" x14ac:dyDescent="0.25">
      <c r="S414" s="14"/>
      <c r="T414" s="14"/>
    </row>
    <row r="415" spans="19:20" x14ac:dyDescent="0.25">
      <c r="S415" s="14"/>
      <c r="T415" s="14"/>
    </row>
    <row r="416" spans="19:20" x14ac:dyDescent="0.25">
      <c r="S416" s="14"/>
      <c r="T416" s="14"/>
    </row>
    <row r="417" spans="19:20" x14ac:dyDescent="0.25">
      <c r="S417" s="14"/>
      <c r="T417" s="14"/>
    </row>
    <row r="418" spans="19:20" x14ac:dyDescent="0.25">
      <c r="S418" s="14"/>
      <c r="T418" s="14"/>
    </row>
    <row r="419" spans="19:20" x14ac:dyDescent="0.25">
      <c r="S419" s="14"/>
      <c r="T419" s="14"/>
    </row>
    <row r="420" spans="19:20" x14ac:dyDescent="0.25">
      <c r="S420" s="14"/>
      <c r="T420" s="14"/>
    </row>
    <row r="421" spans="19:20" x14ac:dyDescent="0.25">
      <c r="S421" s="14"/>
      <c r="T421" s="14"/>
    </row>
    <row r="422" spans="19:20" x14ac:dyDescent="0.25">
      <c r="S422" s="14"/>
      <c r="T422" s="14"/>
    </row>
    <row r="423" spans="19:20" x14ac:dyDescent="0.25">
      <c r="S423" s="14"/>
      <c r="T423" s="14"/>
    </row>
    <row r="424" spans="19:20" x14ac:dyDescent="0.25">
      <c r="S424" s="14"/>
      <c r="T424" s="14"/>
    </row>
    <row r="425" spans="19:20" x14ac:dyDescent="0.25">
      <c r="S425" s="14"/>
      <c r="T425" s="14"/>
    </row>
    <row r="426" spans="19:20" x14ac:dyDescent="0.25">
      <c r="S426" s="14"/>
      <c r="T426" s="14"/>
    </row>
    <row r="427" spans="19:20" x14ac:dyDescent="0.25">
      <c r="S427" s="14"/>
      <c r="T427" s="14"/>
    </row>
    <row r="428" spans="19:20" x14ac:dyDescent="0.25">
      <c r="S428" s="14"/>
      <c r="T428" s="14"/>
    </row>
    <row r="429" spans="19:20" x14ac:dyDescent="0.25">
      <c r="S429" s="14"/>
      <c r="T429" s="14"/>
    </row>
    <row r="430" spans="19:20" x14ac:dyDescent="0.25">
      <c r="S430" s="14"/>
      <c r="T430" s="14"/>
    </row>
    <row r="431" spans="19:20" x14ac:dyDescent="0.25">
      <c r="S431" s="14"/>
      <c r="T431" s="14"/>
    </row>
    <row r="432" spans="19:20" x14ac:dyDescent="0.25">
      <c r="S432" s="14"/>
      <c r="T432" s="14"/>
    </row>
    <row r="433" spans="19:20" x14ac:dyDescent="0.25">
      <c r="S433" s="14"/>
      <c r="T433" s="14"/>
    </row>
    <row r="434" spans="19:20" x14ac:dyDescent="0.25">
      <c r="S434" s="14"/>
      <c r="T434" s="14"/>
    </row>
    <row r="435" spans="19:20" x14ac:dyDescent="0.25">
      <c r="S435" s="14"/>
      <c r="T435" s="14"/>
    </row>
    <row r="436" spans="19:20" x14ac:dyDescent="0.25">
      <c r="S436" s="14"/>
      <c r="T436" s="14"/>
    </row>
    <row r="437" spans="19:20" x14ac:dyDescent="0.25">
      <c r="S437" s="14"/>
      <c r="T437" s="14"/>
    </row>
    <row r="438" spans="19:20" x14ac:dyDescent="0.25">
      <c r="S438" s="14"/>
      <c r="T438" s="14"/>
    </row>
    <row r="439" spans="19:20" x14ac:dyDescent="0.25">
      <c r="S439" s="14"/>
      <c r="T439" s="14"/>
    </row>
    <row r="440" spans="19:20" x14ac:dyDescent="0.25">
      <c r="S440" s="14"/>
      <c r="T440" s="14"/>
    </row>
    <row r="441" spans="19:20" x14ac:dyDescent="0.25">
      <c r="S441" s="14"/>
      <c r="T441" s="14"/>
    </row>
    <row r="442" spans="19:20" x14ac:dyDescent="0.25">
      <c r="S442" s="14"/>
      <c r="T442" s="14"/>
    </row>
    <row r="443" spans="19:20" x14ac:dyDescent="0.25">
      <c r="S443" s="14"/>
      <c r="T443" s="14"/>
    </row>
    <row r="444" spans="19:20" x14ac:dyDescent="0.25">
      <c r="S444" s="14"/>
      <c r="T444" s="14"/>
    </row>
    <row r="445" spans="19:20" x14ac:dyDescent="0.25">
      <c r="S445" s="14"/>
      <c r="T445" s="14"/>
    </row>
    <row r="446" spans="19:20" x14ac:dyDescent="0.25">
      <c r="S446" s="14"/>
      <c r="T446" s="14"/>
    </row>
    <row r="447" spans="19:20" x14ac:dyDescent="0.25">
      <c r="S447" s="14"/>
      <c r="T447" s="14"/>
    </row>
    <row r="448" spans="19:20" x14ac:dyDescent="0.25">
      <c r="S448" s="14"/>
      <c r="T448" s="14"/>
    </row>
    <row r="449" spans="19:20" x14ac:dyDescent="0.25">
      <c r="S449" s="14"/>
      <c r="T449" s="14"/>
    </row>
    <row r="450" spans="19:20" x14ac:dyDescent="0.25">
      <c r="S450" s="14"/>
      <c r="T450" s="14"/>
    </row>
    <row r="451" spans="19:20" x14ac:dyDescent="0.25">
      <c r="S451" s="14"/>
      <c r="T451" s="14"/>
    </row>
    <row r="452" spans="19:20" x14ac:dyDescent="0.25">
      <c r="S452" s="14"/>
      <c r="T452" s="14"/>
    </row>
    <row r="453" spans="19:20" x14ac:dyDescent="0.25">
      <c r="S453" s="14"/>
      <c r="T453" s="14"/>
    </row>
    <row r="454" spans="19:20" x14ac:dyDescent="0.25">
      <c r="S454" s="14"/>
      <c r="T454" s="14"/>
    </row>
    <row r="455" spans="19:20" x14ac:dyDescent="0.25">
      <c r="S455" s="14"/>
      <c r="T455" s="14"/>
    </row>
    <row r="456" spans="19:20" x14ac:dyDescent="0.25">
      <c r="S456" s="14"/>
      <c r="T456" s="14"/>
    </row>
    <row r="457" spans="19:20" x14ac:dyDescent="0.25">
      <c r="S457" s="14"/>
      <c r="T457" s="14"/>
    </row>
    <row r="458" spans="19:20" x14ac:dyDescent="0.25">
      <c r="S458" s="14"/>
      <c r="T458" s="14"/>
    </row>
    <row r="459" spans="19:20" x14ac:dyDescent="0.25">
      <c r="S459" s="14"/>
      <c r="T459" s="14"/>
    </row>
    <row r="460" spans="19:20" x14ac:dyDescent="0.25">
      <c r="S460" s="14"/>
      <c r="T460" s="14"/>
    </row>
    <row r="461" spans="19:20" x14ac:dyDescent="0.25">
      <c r="S461" s="14"/>
      <c r="T461" s="14"/>
    </row>
    <row r="462" spans="19:20" x14ac:dyDescent="0.25">
      <c r="S462" s="14"/>
      <c r="T462" s="14"/>
    </row>
    <row r="463" spans="19:20" x14ac:dyDescent="0.25">
      <c r="S463" s="14"/>
      <c r="T463" s="14"/>
    </row>
    <row r="464" spans="19:20" x14ac:dyDescent="0.25">
      <c r="S464" s="14"/>
      <c r="T464" s="14"/>
    </row>
    <row r="465" spans="19:20" x14ac:dyDescent="0.25">
      <c r="S465" s="14"/>
      <c r="T465" s="14"/>
    </row>
    <row r="466" spans="19:20" x14ac:dyDescent="0.25">
      <c r="S466" s="14"/>
      <c r="T466" s="14"/>
    </row>
    <row r="467" spans="19:20" x14ac:dyDescent="0.25">
      <c r="S467" s="14"/>
      <c r="T467" s="14"/>
    </row>
    <row r="468" spans="19:20" x14ac:dyDescent="0.25">
      <c r="S468" s="14"/>
      <c r="T468" s="14"/>
    </row>
    <row r="469" spans="19:20" x14ac:dyDescent="0.25">
      <c r="S469" s="14"/>
      <c r="T469" s="14"/>
    </row>
    <row r="470" spans="19:20" x14ac:dyDescent="0.25">
      <c r="S470" s="14"/>
      <c r="T470" s="14"/>
    </row>
    <row r="471" spans="19:20" x14ac:dyDescent="0.25">
      <c r="S471" s="14"/>
      <c r="T471" s="14"/>
    </row>
    <row r="472" spans="19:20" x14ac:dyDescent="0.25">
      <c r="S472" s="14"/>
      <c r="T472" s="14"/>
    </row>
    <row r="473" spans="19:20" x14ac:dyDescent="0.25">
      <c r="S473" s="14"/>
      <c r="T473" s="14"/>
    </row>
    <row r="474" spans="19:20" x14ac:dyDescent="0.25">
      <c r="S474" s="14"/>
      <c r="T474" s="14"/>
    </row>
    <row r="475" spans="19:20" x14ac:dyDescent="0.25">
      <c r="S475" s="14"/>
      <c r="T475" s="14"/>
    </row>
    <row r="476" spans="19:20" x14ac:dyDescent="0.25">
      <c r="S476" s="14"/>
      <c r="T476" s="14"/>
    </row>
    <row r="477" spans="19:20" x14ac:dyDescent="0.25">
      <c r="S477" s="14"/>
      <c r="T477" s="14"/>
    </row>
    <row r="478" spans="19:20" x14ac:dyDescent="0.25">
      <c r="S478" s="14"/>
      <c r="T478" s="14"/>
    </row>
    <row r="479" spans="19:20" x14ac:dyDescent="0.25">
      <c r="S479" s="14"/>
      <c r="T479" s="14"/>
    </row>
    <row r="480" spans="19:20" x14ac:dyDescent="0.25">
      <c r="S480" s="14"/>
      <c r="T480" s="14"/>
    </row>
    <row r="481" spans="19:20" x14ac:dyDescent="0.25">
      <c r="S481" s="14"/>
      <c r="T481" s="14"/>
    </row>
    <row r="482" spans="19:20" x14ac:dyDescent="0.25">
      <c r="S482" s="14"/>
      <c r="T482" s="14"/>
    </row>
    <row r="483" spans="19:20" x14ac:dyDescent="0.25">
      <c r="S483" s="14"/>
      <c r="T483" s="14"/>
    </row>
    <row r="484" spans="19:20" x14ac:dyDescent="0.25">
      <c r="S484" s="14"/>
      <c r="T484" s="14"/>
    </row>
    <row r="485" spans="19:20" x14ac:dyDescent="0.25">
      <c r="S485" s="14"/>
      <c r="T485" s="14"/>
    </row>
    <row r="486" spans="19:20" x14ac:dyDescent="0.25">
      <c r="S486" s="14"/>
      <c r="T486" s="14"/>
    </row>
    <row r="487" spans="19:20" x14ac:dyDescent="0.25">
      <c r="S487" s="14"/>
      <c r="T487" s="14"/>
    </row>
    <row r="488" spans="19:20" x14ac:dyDescent="0.25">
      <c r="S488" s="14"/>
      <c r="T488" s="14"/>
    </row>
    <row r="489" spans="19:20" x14ac:dyDescent="0.25">
      <c r="S489" s="14"/>
      <c r="T489" s="14"/>
    </row>
    <row r="490" spans="19:20" x14ac:dyDescent="0.25">
      <c r="S490" s="14"/>
      <c r="T490" s="14"/>
    </row>
    <row r="491" spans="19:20" x14ac:dyDescent="0.25">
      <c r="S491" s="14"/>
      <c r="T491" s="14"/>
    </row>
    <row r="492" spans="19:20" x14ac:dyDescent="0.25">
      <c r="S492" s="14"/>
      <c r="T492" s="14"/>
    </row>
    <row r="493" spans="19:20" x14ac:dyDescent="0.25">
      <c r="S493" s="14"/>
      <c r="T493" s="14"/>
    </row>
    <row r="494" spans="19:20" x14ac:dyDescent="0.25">
      <c r="S494" s="14"/>
      <c r="T494" s="14"/>
    </row>
    <row r="495" spans="19:20" x14ac:dyDescent="0.25">
      <c r="S495" s="14"/>
      <c r="T495" s="14"/>
    </row>
    <row r="496" spans="19:20" x14ac:dyDescent="0.25">
      <c r="S496" s="14"/>
      <c r="T496" s="14"/>
    </row>
    <row r="497" spans="19:20" x14ac:dyDescent="0.25">
      <c r="S497" s="14"/>
      <c r="T497" s="14"/>
    </row>
    <row r="498" spans="19:20" x14ac:dyDescent="0.25">
      <c r="S498" s="14"/>
      <c r="T498" s="14"/>
    </row>
    <row r="499" spans="19:20" x14ac:dyDescent="0.25">
      <c r="S499" s="14"/>
      <c r="T499" s="14"/>
    </row>
    <row r="500" spans="19:20" x14ac:dyDescent="0.25">
      <c r="S500" s="14"/>
      <c r="T500" s="14"/>
    </row>
    <row r="501" spans="19:20" x14ac:dyDescent="0.25">
      <c r="S501" s="14"/>
      <c r="T501" s="14"/>
    </row>
    <row r="502" spans="19:20" x14ac:dyDescent="0.25">
      <c r="S502" s="14"/>
      <c r="T502" s="14"/>
    </row>
    <row r="503" spans="19:20" x14ac:dyDescent="0.25">
      <c r="S503" s="14"/>
      <c r="T503" s="14"/>
    </row>
    <row r="504" spans="19:20" x14ac:dyDescent="0.25">
      <c r="S504" s="14"/>
      <c r="T504" s="14"/>
    </row>
    <row r="505" spans="19:20" x14ac:dyDescent="0.25">
      <c r="S505" s="14"/>
      <c r="T505" s="14"/>
    </row>
    <row r="506" spans="19:20" x14ac:dyDescent="0.25">
      <c r="S506" s="14"/>
      <c r="T506" s="14"/>
    </row>
    <row r="507" spans="19:20" x14ac:dyDescent="0.25">
      <c r="S507" s="14"/>
      <c r="T507" s="14"/>
    </row>
    <row r="508" spans="19:20" x14ac:dyDescent="0.25">
      <c r="S508" s="14"/>
      <c r="T508" s="14"/>
    </row>
    <row r="509" spans="19:20" x14ac:dyDescent="0.25">
      <c r="S509" s="14"/>
      <c r="T509" s="14"/>
    </row>
    <row r="510" spans="19:20" x14ac:dyDescent="0.25">
      <c r="S510" s="14"/>
      <c r="T510" s="14"/>
    </row>
    <row r="511" spans="19:20" x14ac:dyDescent="0.25">
      <c r="S511" s="14"/>
      <c r="T511" s="14"/>
    </row>
    <row r="512" spans="19:20" x14ac:dyDescent="0.25">
      <c r="S512" s="14"/>
      <c r="T512" s="14"/>
    </row>
    <row r="513" spans="19:20" x14ac:dyDescent="0.25">
      <c r="S513" s="14"/>
      <c r="T513" s="14"/>
    </row>
    <row r="514" spans="19:20" x14ac:dyDescent="0.25">
      <c r="S514" s="14"/>
      <c r="T514" s="14"/>
    </row>
    <row r="515" spans="19:20" x14ac:dyDescent="0.25">
      <c r="S515" s="14"/>
      <c r="T515" s="14"/>
    </row>
    <row r="516" spans="19:20" x14ac:dyDescent="0.25">
      <c r="S516" s="14"/>
      <c r="T516" s="14"/>
    </row>
    <row r="517" spans="19:20" x14ac:dyDescent="0.25">
      <c r="S517" s="14"/>
      <c r="T517" s="14"/>
    </row>
    <row r="518" spans="19:20" x14ac:dyDescent="0.25">
      <c r="S518" s="14"/>
      <c r="T518" s="14"/>
    </row>
    <row r="519" spans="19:20" x14ac:dyDescent="0.25">
      <c r="S519" s="14"/>
      <c r="T519" s="14"/>
    </row>
    <row r="520" spans="19:20" x14ac:dyDescent="0.25">
      <c r="S520" s="14"/>
      <c r="T520" s="14"/>
    </row>
    <row r="521" spans="19:20" x14ac:dyDescent="0.25">
      <c r="S521" s="14"/>
      <c r="T521" s="14"/>
    </row>
    <row r="522" spans="19:20" x14ac:dyDescent="0.25">
      <c r="S522" s="14"/>
      <c r="T522" s="14"/>
    </row>
    <row r="523" spans="19:20" x14ac:dyDescent="0.25">
      <c r="S523" s="14"/>
      <c r="T523" s="14"/>
    </row>
    <row r="524" spans="19:20" x14ac:dyDescent="0.25">
      <c r="S524" s="14"/>
      <c r="T524" s="14"/>
    </row>
    <row r="525" spans="19:20" x14ac:dyDescent="0.25">
      <c r="S525" s="14"/>
      <c r="T525" s="14"/>
    </row>
    <row r="526" spans="19:20" x14ac:dyDescent="0.25">
      <c r="S526" s="14"/>
      <c r="T526" s="14"/>
    </row>
    <row r="527" spans="19:20" x14ac:dyDescent="0.25">
      <c r="S527" s="14"/>
      <c r="T527" s="14"/>
    </row>
    <row r="528" spans="19:20" x14ac:dyDescent="0.25">
      <c r="S528" s="14"/>
      <c r="T528" s="14"/>
    </row>
    <row r="529" spans="19:20" x14ac:dyDescent="0.25">
      <c r="S529" s="14"/>
      <c r="T529" s="14"/>
    </row>
    <row r="530" spans="19:20" x14ac:dyDescent="0.25">
      <c r="S530" s="14"/>
      <c r="T530" s="14"/>
    </row>
    <row r="531" spans="19:20" x14ac:dyDescent="0.25">
      <c r="S531" s="14"/>
      <c r="T531" s="14"/>
    </row>
    <row r="532" spans="19:20" x14ac:dyDescent="0.25">
      <c r="S532" s="14"/>
      <c r="T532" s="14"/>
    </row>
    <row r="533" spans="19:20" x14ac:dyDescent="0.25">
      <c r="S533" s="14"/>
      <c r="T533" s="14"/>
    </row>
    <row r="534" spans="19:20" x14ac:dyDescent="0.25">
      <c r="S534" s="14"/>
      <c r="T534" s="14"/>
    </row>
    <row r="535" spans="19:20" x14ac:dyDescent="0.25">
      <c r="S535" s="14"/>
      <c r="T535" s="14"/>
    </row>
    <row r="536" spans="19:20" x14ac:dyDescent="0.25">
      <c r="S536" s="14"/>
      <c r="T536" s="14"/>
    </row>
    <row r="537" spans="19:20" x14ac:dyDescent="0.25">
      <c r="S537" s="14"/>
      <c r="T537" s="14"/>
    </row>
    <row r="538" spans="19:20" x14ac:dyDescent="0.25">
      <c r="S538" s="14"/>
      <c r="T538" s="14"/>
    </row>
    <row r="539" spans="19:20" x14ac:dyDescent="0.25">
      <c r="S539" s="14"/>
      <c r="T539" s="14"/>
    </row>
    <row r="540" spans="19:20" x14ac:dyDescent="0.25">
      <c r="S540" s="14"/>
      <c r="T540" s="14"/>
    </row>
    <row r="541" spans="19:20" x14ac:dyDescent="0.25">
      <c r="S541" s="14"/>
      <c r="T541" s="14"/>
    </row>
    <row r="542" spans="19:20" x14ac:dyDescent="0.25">
      <c r="S542" s="14"/>
      <c r="T542" s="14"/>
    </row>
    <row r="543" spans="19:20" x14ac:dyDescent="0.25">
      <c r="S543" s="14"/>
      <c r="T543" s="14"/>
    </row>
    <row r="544" spans="19:20" x14ac:dyDescent="0.25">
      <c r="S544" s="14"/>
      <c r="T544" s="14"/>
    </row>
    <row r="545" spans="19:20" x14ac:dyDescent="0.25">
      <c r="S545" s="14"/>
      <c r="T545" s="14"/>
    </row>
    <row r="546" spans="19:20" x14ac:dyDescent="0.25">
      <c r="S546" s="14"/>
      <c r="T546" s="14"/>
    </row>
    <row r="547" spans="19:20" x14ac:dyDescent="0.25">
      <c r="S547" s="14"/>
      <c r="T547" s="14"/>
    </row>
    <row r="548" spans="19:20" x14ac:dyDescent="0.25">
      <c r="S548" s="14"/>
      <c r="T548" s="14"/>
    </row>
    <row r="549" spans="19:20" x14ac:dyDescent="0.25">
      <c r="S549" s="14"/>
      <c r="T549" s="14"/>
    </row>
    <row r="550" spans="19:20" x14ac:dyDescent="0.25">
      <c r="S550" s="14"/>
      <c r="T550" s="14"/>
    </row>
    <row r="551" spans="19:20" x14ac:dyDescent="0.25">
      <c r="S551" s="14"/>
      <c r="T551" s="14"/>
    </row>
    <row r="552" spans="19:20" x14ac:dyDescent="0.25">
      <c r="S552" s="14"/>
      <c r="T552" s="14"/>
    </row>
    <row r="553" spans="19:20" x14ac:dyDescent="0.25">
      <c r="S553" s="14"/>
      <c r="T553" s="14"/>
    </row>
    <row r="554" spans="19:20" x14ac:dyDescent="0.25">
      <c r="S554" s="14"/>
      <c r="T554" s="14"/>
    </row>
    <row r="555" spans="19:20" x14ac:dyDescent="0.25">
      <c r="S555" s="14"/>
      <c r="T555" s="14"/>
    </row>
    <row r="556" spans="19:20" x14ac:dyDescent="0.25">
      <c r="S556" s="14"/>
      <c r="T556" s="14"/>
    </row>
    <row r="557" spans="19:20" x14ac:dyDescent="0.25">
      <c r="S557" s="14"/>
      <c r="T557" s="14"/>
    </row>
    <row r="558" spans="19:20" x14ac:dyDescent="0.25">
      <c r="S558" s="14"/>
      <c r="T558" s="14"/>
    </row>
    <row r="559" spans="19:20" x14ac:dyDescent="0.25">
      <c r="S559" s="14"/>
      <c r="T559" s="14"/>
    </row>
    <row r="560" spans="19:20" x14ac:dyDescent="0.25">
      <c r="S560" s="14"/>
      <c r="T560" s="14"/>
    </row>
    <row r="561" spans="19:20" x14ac:dyDescent="0.25">
      <c r="S561" s="14"/>
      <c r="T561" s="14"/>
    </row>
    <row r="562" spans="19:20" x14ac:dyDescent="0.25">
      <c r="S562" s="14"/>
      <c r="T562" s="14"/>
    </row>
    <row r="563" spans="19:20" x14ac:dyDescent="0.25">
      <c r="S563" s="14"/>
      <c r="T563" s="14"/>
    </row>
    <row r="564" spans="19:20" x14ac:dyDescent="0.25">
      <c r="S564" s="14"/>
      <c r="T564" s="14"/>
    </row>
    <row r="565" spans="19:20" x14ac:dyDescent="0.25">
      <c r="S565" s="14"/>
      <c r="T565" s="14"/>
    </row>
    <row r="566" spans="19:20" x14ac:dyDescent="0.25">
      <c r="S566" s="14"/>
      <c r="T566" s="14"/>
    </row>
    <row r="567" spans="19:20" x14ac:dyDescent="0.25">
      <c r="S567" s="14"/>
      <c r="T567" s="14"/>
    </row>
    <row r="568" spans="19:20" x14ac:dyDescent="0.25">
      <c r="S568" s="14"/>
      <c r="T568" s="14"/>
    </row>
    <row r="569" spans="19:20" x14ac:dyDescent="0.25">
      <c r="S569" s="14"/>
      <c r="T569" s="14"/>
    </row>
    <row r="570" spans="19:20" x14ac:dyDescent="0.25">
      <c r="S570" s="14"/>
      <c r="T570" s="14"/>
    </row>
    <row r="571" spans="19:20" x14ac:dyDescent="0.25">
      <c r="S571" s="14"/>
      <c r="T571" s="14"/>
    </row>
    <row r="572" spans="19:20" x14ac:dyDescent="0.25">
      <c r="S572" s="14"/>
      <c r="T572" s="14"/>
    </row>
    <row r="573" spans="19:20" x14ac:dyDescent="0.25">
      <c r="S573" s="14"/>
      <c r="T573" s="14"/>
    </row>
    <row r="574" spans="19:20" x14ac:dyDescent="0.25">
      <c r="S574" s="14"/>
      <c r="T574" s="14"/>
    </row>
    <row r="575" spans="19:20" x14ac:dyDescent="0.25">
      <c r="S575" s="14"/>
      <c r="T575" s="14"/>
    </row>
    <row r="576" spans="19:20" x14ac:dyDescent="0.25">
      <c r="S576" s="14"/>
      <c r="T576" s="14"/>
    </row>
    <row r="577" spans="19:20" x14ac:dyDescent="0.25">
      <c r="S577" s="14"/>
      <c r="T577" s="14"/>
    </row>
    <row r="578" spans="19:20" x14ac:dyDescent="0.25">
      <c r="S578" s="14"/>
      <c r="T578" s="14"/>
    </row>
    <row r="579" spans="19:20" x14ac:dyDescent="0.25">
      <c r="S579" s="14"/>
      <c r="T579" s="14"/>
    </row>
    <row r="580" spans="19:20" x14ac:dyDescent="0.25">
      <c r="S580" s="14"/>
      <c r="T580" s="14"/>
    </row>
    <row r="581" spans="19:20" x14ac:dyDescent="0.25">
      <c r="S581" s="14"/>
      <c r="T581" s="14"/>
    </row>
    <row r="582" spans="19:20" x14ac:dyDescent="0.25">
      <c r="S582" s="14"/>
      <c r="T582" s="14"/>
    </row>
    <row r="583" spans="19:20" x14ac:dyDescent="0.25">
      <c r="S583" s="14"/>
      <c r="T583" s="14"/>
    </row>
    <row r="584" spans="19:20" x14ac:dyDescent="0.25">
      <c r="S584" s="14"/>
      <c r="T584" s="14"/>
    </row>
    <row r="585" spans="19:20" x14ac:dyDescent="0.25">
      <c r="S585" s="14"/>
      <c r="T585" s="14"/>
    </row>
    <row r="586" spans="19:20" x14ac:dyDescent="0.25">
      <c r="S586" s="14"/>
      <c r="T586" s="14"/>
    </row>
    <row r="587" spans="19:20" x14ac:dyDescent="0.25">
      <c r="S587" s="14"/>
      <c r="T587" s="14"/>
    </row>
    <row r="588" spans="19:20" x14ac:dyDescent="0.25">
      <c r="S588" s="14"/>
      <c r="T588" s="14"/>
    </row>
    <row r="589" spans="19:20" x14ac:dyDescent="0.25">
      <c r="S589" s="14"/>
      <c r="T589" s="14"/>
    </row>
    <row r="590" spans="19:20" x14ac:dyDescent="0.25">
      <c r="S590" s="14"/>
      <c r="T590" s="14"/>
    </row>
    <row r="591" spans="19:20" x14ac:dyDescent="0.25">
      <c r="S591" s="14"/>
      <c r="T591" s="14"/>
    </row>
    <row r="592" spans="19:20" x14ac:dyDescent="0.25">
      <c r="S592" s="14"/>
      <c r="T592" s="14"/>
    </row>
    <row r="593" spans="19:20" x14ac:dyDescent="0.25">
      <c r="S593" s="14"/>
      <c r="T593" s="14"/>
    </row>
    <row r="594" spans="19:20" x14ac:dyDescent="0.25">
      <c r="S594" s="14"/>
      <c r="T594" s="14"/>
    </row>
    <row r="595" spans="19:20" x14ac:dyDescent="0.25">
      <c r="S595" s="14"/>
      <c r="T595" s="14"/>
    </row>
    <row r="596" spans="19:20" x14ac:dyDescent="0.25">
      <c r="S596" s="14"/>
      <c r="T596" s="14"/>
    </row>
    <row r="597" spans="19:20" x14ac:dyDescent="0.25">
      <c r="S597" s="14"/>
      <c r="T597" s="14"/>
    </row>
    <row r="598" spans="19:20" x14ac:dyDescent="0.25">
      <c r="S598" s="14"/>
      <c r="T598" s="14"/>
    </row>
    <row r="599" spans="19:20" x14ac:dyDescent="0.25">
      <c r="S599" s="14"/>
      <c r="T599" s="14"/>
    </row>
    <row r="600" spans="19:20" x14ac:dyDescent="0.25">
      <c r="S600" s="14"/>
      <c r="T600" s="14"/>
    </row>
    <row r="601" spans="19:20" x14ac:dyDescent="0.25">
      <c r="S601" s="14"/>
      <c r="T601" s="14"/>
    </row>
    <row r="602" spans="19:20" x14ac:dyDescent="0.25">
      <c r="S602" s="14"/>
      <c r="T602" s="14"/>
    </row>
    <row r="603" spans="19:20" x14ac:dyDescent="0.25">
      <c r="S603" s="14"/>
      <c r="T603" s="14"/>
    </row>
    <row r="604" spans="19:20" x14ac:dyDescent="0.25">
      <c r="S604" s="14"/>
      <c r="T604" s="14"/>
    </row>
    <row r="605" spans="19:20" x14ac:dyDescent="0.25">
      <c r="S605" s="14"/>
      <c r="T605" s="14"/>
    </row>
    <row r="606" spans="19:20" x14ac:dyDescent="0.25">
      <c r="S606" s="14"/>
      <c r="T606" s="14"/>
    </row>
    <row r="607" spans="19:20" x14ac:dyDescent="0.25">
      <c r="S607" s="14"/>
      <c r="T607" s="14"/>
    </row>
    <row r="608" spans="19:20" x14ac:dyDescent="0.25">
      <c r="S608" s="14"/>
      <c r="T608" s="14"/>
    </row>
    <row r="609" spans="19:20" x14ac:dyDescent="0.25">
      <c r="S609" s="14"/>
      <c r="T609" s="14"/>
    </row>
    <row r="610" spans="19:20" x14ac:dyDescent="0.25">
      <c r="S610" s="14"/>
      <c r="T610" s="14"/>
    </row>
    <row r="611" spans="19:20" x14ac:dyDescent="0.25">
      <c r="S611" s="14"/>
      <c r="T611" s="14"/>
    </row>
    <row r="612" spans="19:20" x14ac:dyDescent="0.25">
      <c r="S612" s="14"/>
      <c r="T612" s="14"/>
    </row>
    <row r="613" spans="19:20" x14ac:dyDescent="0.25">
      <c r="S613" s="14"/>
      <c r="T613" s="14"/>
    </row>
    <row r="614" spans="19:20" x14ac:dyDescent="0.25">
      <c r="S614" s="14"/>
      <c r="T614" s="14"/>
    </row>
    <row r="615" spans="19:20" x14ac:dyDescent="0.25">
      <c r="S615" s="14"/>
      <c r="T615" s="14"/>
    </row>
    <row r="616" spans="19:20" x14ac:dyDescent="0.25">
      <c r="S616" s="14"/>
      <c r="T616" s="14"/>
    </row>
    <row r="617" spans="19:20" x14ac:dyDescent="0.25">
      <c r="S617" s="14"/>
      <c r="T617" s="14"/>
    </row>
    <row r="618" spans="19:20" x14ac:dyDescent="0.25">
      <c r="S618" s="14"/>
      <c r="T618" s="14"/>
    </row>
    <row r="619" spans="19:20" x14ac:dyDescent="0.25">
      <c r="S619" s="14"/>
      <c r="T619" s="14"/>
    </row>
    <row r="620" spans="19:20" x14ac:dyDescent="0.25">
      <c r="S620" s="14"/>
      <c r="T620" s="14"/>
    </row>
    <row r="621" spans="19:20" x14ac:dyDescent="0.25">
      <c r="S621" s="14"/>
      <c r="T621" s="14"/>
    </row>
    <row r="622" spans="19:20" x14ac:dyDescent="0.25">
      <c r="S622" s="14"/>
      <c r="T622" s="14"/>
    </row>
    <row r="623" spans="19:20" x14ac:dyDescent="0.25">
      <c r="S623" s="14"/>
      <c r="T623" s="14"/>
    </row>
    <row r="624" spans="19:20" x14ac:dyDescent="0.25">
      <c r="S624" s="14"/>
      <c r="T624" s="14"/>
    </row>
    <row r="625" spans="19:20" x14ac:dyDescent="0.25">
      <c r="S625" s="14"/>
      <c r="T625" s="14"/>
    </row>
    <row r="626" spans="19:20" x14ac:dyDescent="0.25">
      <c r="S626" s="14"/>
      <c r="T626" s="14"/>
    </row>
    <row r="627" spans="19:20" x14ac:dyDescent="0.25">
      <c r="S627" s="14"/>
      <c r="T627" s="14"/>
    </row>
    <row r="628" spans="19:20" x14ac:dyDescent="0.25">
      <c r="S628" s="14"/>
      <c r="T628" s="14"/>
    </row>
    <row r="629" spans="19:20" x14ac:dyDescent="0.25">
      <c r="S629" s="14"/>
      <c r="T629" s="14"/>
    </row>
    <row r="630" spans="19:20" x14ac:dyDescent="0.25">
      <c r="S630" s="14"/>
      <c r="T630" s="14"/>
    </row>
    <row r="631" spans="19:20" x14ac:dyDescent="0.25">
      <c r="S631" s="14"/>
      <c r="T631" s="14"/>
    </row>
    <row r="632" spans="19:20" x14ac:dyDescent="0.25">
      <c r="S632" s="14"/>
      <c r="T632" s="14"/>
    </row>
    <row r="633" spans="19:20" x14ac:dyDescent="0.25">
      <c r="S633" s="14"/>
      <c r="T633" s="14"/>
    </row>
    <row r="634" spans="19:20" x14ac:dyDescent="0.25">
      <c r="S634" s="14"/>
      <c r="T634" s="14"/>
    </row>
    <row r="635" spans="19:20" x14ac:dyDescent="0.25">
      <c r="S635" s="14"/>
      <c r="T635" s="14"/>
    </row>
    <row r="636" spans="19:20" x14ac:dyDescent="0.25">
      <c r="S636" s="14"/>
      <c r="T636" s="14"/>
    </row>
    <row r="637" spans="19:20" x14ac:dyDescent="0.25">
      <c r="S637" s="14"/>
      <c r="T637" s="14"/>
    </row>
    <row r="638" spans="19:20" x14ac:dyDescent="0.25">
      <c r="S638" s="14"/>
      <c r="T638" s="14"/>
    </row>
    <row r="639" spans="19:20" x14ac:dyDescent="0.25">
      <c r="S639" s="14"/>
      <c r="T639" s="14"/>
    </row>
    <row r="640" spans="19:20" x14ac:dyDescent="0.25">
      <c r="S640" s="14"/>
      <c r="T640" s="14"/>
    </row>
    <row r="641" spans="19:20" x14ac:dyDescent="0.25">
      <c r="S641" s="14"/>
      <c r="T641" s="14"/>
    </row>
    <row r="642" spans="19:20" x14ac:dyDescent="0.25">
      <c r="S642" s="14"/>
      <c r="T642" s="14"/>
    </row>
    <row r="643" spans="19:20" x14ac:dyDescent="0.25">
      <c r="S643" s="14"/>
      <c r="T643" s="14"/>
    </row>
    <row r="644" spans="19:20" x14ac:dyDescent="0.25">
      <c r="S644" s="14"/>
      <c r="T644" s="14"/>
    </row>
    <row r="645" spans="19:20" x14ac:dyDescent="0.25">
      <c r="S645" s="14"/>
      <c r="T645" s="14"/>
    </row>
    <row r="646" spans="19:20" x14ac:dyDescent="0.25">
      <c r="S646" s="14"/>
      <c r="T646" s="14"/>
    </row>
    <row r="647" spans="19:20" x14ac:dyDescent="0.25">
      <c r="S647" s="14"/>
      <c r="T647" s="14"/>
    </row>
    <row r="648" spans="19:20" x14ac:dyDescent="0.25">
      <c r="S648" s="14"/>
      <c r="T648" s="14"/>
    </row>
    <row r="649" spans="19:20" x14ac:dyDescent="0.25">
      <c r="S649" s="14"/>
      <c r="T649" s="14"/>
    </row>
    <row r="650" spans="19:20" x14ac:dyDescent="0.25">
      <c r="S650" s="14"/>
      <c r="T650" s="14"/>
    </row>
    <row r="651" spans="19:20" x14ac:dyDescent="0.25">
      <c r="S651" s="14"/>
      <c r="T651" s="14"/>
    </row>
    <row r="652" spans="19:20" x14ac:dyDescent="0.25">
      <c r="S652" s="14"/>
      <c r="T652" s="14"/>
    </row>
    <row r="653" spans="19:20" x14ac:dyDescent="0.25">
      <c r="S653" s="14"/>
      <c r="T653" s="14"/>
    </row>
    <row r="654" spans="19:20" x14ac:dyDescent="0.25">
      <c r="S654" s="14"/>
      <c r="T654" s="14"/>
    </row>
    <row r="655" spans="19:20" x14ac:dyDescent="0.25">
      <c r="S655" s="14"/>
      <c r="T655" s="14"/>
    </row>
    <row r="656" spans="19:20" x14ac:dyDescent="0.25">
      <c r="S656" s="14"/>
      <c r="T656" s="14"/>
    </row>
    <row r="657" spans="19:20" x14ac:dyDescent="0.25">
      <c r="S657" s="14"/>
      <c r="T657" s="14"/>
    </row>
    <row r="658" spans="19:20" x14ac:dyDescent="0.25">
      <c r="S658" s="14"/>
      <c r="T658" s="14"/>
    </row>
    <row r="659" spans="19:20" x14ac:dyDescent="0.25">
      <c r="S659" s="14"/>
      <c r="T659" s="14"/>
    </row>
    <row r="660" spans="19:20" x14ac:dyDescent="0.25">
      <c r="S660" s="14"/>
      <c r="T660" s="14"/>
    </row>
    <row r="661" spans="19:20" x14ac:dyDescent="0.25">
      <c r="S661" s="14"/>
      <c r="T661" s="14"/>
    </row>
    <row r="662" spans="19:20" x14ac:dyDescent="0.25">
      <c r="S662" s="14"/>
      <c r="T662" s="14"/>
    </row>
    <row r="663" spans="19:20" x14ac:dyDescent="0.25">
      <c r="S663" s="14"/>
      <c r="T663" s="14"/>
    </row>
    <row r="664" spans="19:20" x14ac:dyDescent="0.25">
      <c r="S664" s="14"/>
      <c r="T664" s="14"/>
    </row>
    <row r="665" spans="19:20" x14ac:dyDescent="0.25">
      <c r="S665" s="14"/>
      <c r="T665" s="14"/>
    </row>
    <row r="666" spans="19:20" x14ac:dyDescent="0.25">
      <c r="S666" s="14"/>
      <c r="T666" s="14"/>
    </row>
    <row r="667" spans="19:20" x14ac:dyDescent="0.25">
      <c r="S667" s="14"/>
      <c r="T667" s="14"/>
    </row>
    <row r="668" spans="19:20" x14ac:dyDescent="0.25">
      <c r="S668" s="14"/>
      <c r="T668" s="14"/>
    </row>
    <row r="669" spans="19:20" x14ac:dyDescent="0.25">
      <c r="S669" s="14"/>
      <c r="T669" s="14"/>
    </row>
    <row r="670" spans="19:20" x14ac:dyDescent="0.25">
      <c r="S670" s="14"/>
      <c r="T670" s="14"/>
    </row>
    <row r="671" spans="19:20" x14ac:dyDescent="0.25">
      <c r="S671" s="14"/>
      <c r="T671" s="14"/>
    </row>
    <row r="672" spans="19:20" x14ac:dyDescent="0.25">
      <c r="S672" s="14"/>
      <c r="T672" s="14"/>
    </row>
    <row r="673" spans="19:20" x14ac:dyDescent="0.25">
      <c r="S673" s="14"/>
      <c r="T673" s="14"/>
    </row>
    <row r="674" spans="19:20" x14ac:dyDescent="0.25">
      <c r="S674" s="14"/>
      <c r="T674" s="14"/>
    </row>
    <row r="675" spans="19:20" x14ac:dyDescent="0.25">
      <c r="S675" s="14"/>
      <c r="T675" s="14"/>
    </row>
    <row r="676" spans="19:20" x14ac:dyDescent="0.25">
      <c r="S676" s="14"/>
      <c r="T676" s="14"/>
    </row>
    <row r="677" spans="19:20" x14ac:dyDescent="0.25">
      <c r="S677" s="14"/>
      <c r="T677" s="14"/>
    </row>
    <row r="678" spans="19:20" x14ac:dyDescent="0.25">
      <c r="S678" s="14"/>
      <c r="T678" s="14"/>
    </row>
    <row r="679" spans="19:20" x14ac:dyDescent="0.25">
      <c r="S679" s="14"/>
      <c r="T679" s="14"/>
    </row>
    <row r="680" spans="19:20" x14ac:dyDescent="0.25">
      <c r="S680" s="14"/>
      <c r="T680" s="14"/>
    </row>
    <row r="681" spans="19:20" x14ac:dyDescent="0.25">
      <c r="S681" s="14"/>
      <c r="T681" s="14"/>
    </row>
    <row r="682" spans="19:20" x14ac:dyDescent="0.25">
      <c r="S682" s="14"/>
      <c r="T682" s="14"/>
    </row>
    <row r="683" spans="19:20" x14ac:dyDescent="0.25">
      <c r="S683" s="14"/>
      <c r="T683" s="14"/>
    </row>
    <row r="684" spans="19:20" x14ac:dyDescent="0.25">
      <c r="S684" s="14"/>
      <c r="T684" s="14"/>
    </row>
    <row r="685" spans="19:20" x14ac:dyDescent="0.25">
      <c r="S685" s="14"/>
      <c r="T685" s="14"/>
    </row>
    <row r="686" spans="19:20" x14ac:dyDescent="0.25">
      <c r="S686" s="14"/>
      <c r="T686" s="14"/>
    </row>
    <row r="687" spans="19:20" x14ac:dyDescent="0.25">
      <c r="S687" s="14"/>
      <c r="T687" s="14"/>
    </row>
    <row r="688" spans="19:20" x14ac:dyDescent="0.25">
      <c r="S688" s="14"/>
      <c r="T688" s="14"/>
    </row>
    <row r="689" spans="19:20" x14ac:dyDescent="0.25">
      <c r="S689" s="14"/>
      <c r="T689" s="14"/>
    </row>
    <row r="690" spans="19:20" x14ac:dyDescent="0.25">
      <c r="S690" s="14"/>
      <c r="T690" s="14"/>
    </row>
    <row r="691" spans="19:20" x14ac:dyDescent="0.25">
      <c r="S691" s="14"/>
      <c r="T691" s="14"/>
    </row>
    <row r="692" spans="19:20" x14ac:dyDescent="0.25">
      <c r="S692" s="14"/>
      <c r="T692" s="14"/>
    </row>
    <row r="693" spans="19:20" x14ac:dyDescent="0.25">
      <c r="S693" s="14"/>
      <c r="T693" s="14"/>
    </row>
    <row r="694" spans="19:20" x14ac:dyDescent="0.25">
      <c r="S694" s="14"/>
      <c r="T694" s="14"/>
    </row>
    <row r="695" spans="19:20" x14ac:dyDescent="0.25">
      <c r="S695" s="14"/>
      <c r="T695" s="14"/>
    </row>
    <row r="696" spans="19:20" x14ac:dyDescent="0.25">
      <c r="S696" s="14"/>
      <c r="T696" s="14"/>
    </row>
    <row r="697" spans="19:20" x14ac:dyDescent="0.25">
      <c r="S697" s="14"/>
      <c r="T697" s="14"/>
    </row>
    <row r="698" spans="19:20" x14ac:dyDescent="0.25">
      <c r="S698" s="14"/>
      <c r="T698" s="14"/>
    </row>
    <row r="699" spans="19:20" x14ac:dyDescent="0.25">
      <c r="S699" s="14"/>
      <c r="T699" s="14"/>
    </row>
    <row r="700" spans="19:20" x14ac:dyDescent="0.25">
      <c r="S700" s="14"/>
      <c r="T700" s="14"/>
    </row>
    <row r="701" spans="19:20" x14ac:dyDescent="0.25">
      <c r="S701" s="14"/>
      <c r="T701" s="14"/>
    </row>
    <row r="702" spans="19:20" x14ac:dyDescent="0.25">
      <c r="S702" s="14"/>
      <c r="T702" s="14"/>
    </row>
    <row r="703" spans="19:20" x14ac:dyDescent="0.25">
      <c r="S703" s="14"/>
      <c r="T703" s="14"/>
    </row>
    <row r="704" spans="19:20" x14ac:dyDescent="0.25">
      <c r="S704" s="14"/>
      <c r="T704" s="14"/>
    </row>
    <row r="705" spans="19:20" x14ac:dyDescent="0.25">
      <c r="S705" s="14"/>
      <c r="T705" s="14"/>
    </row>
    <row r="706" spans="19:20" x14ac:dyDescent="0.25">
      <c r="S706" s="14"/>
      <c r="T706" s="14"/>
    </row>
    <row r="707" spans="19:20" x14ac:dyDescent="0.25">
      <c r="S707" s="14"/>
      <c r="T707" s="14"/>
    </row>
    <row r="708" spans="19:20" x14ac:dyDescent="0.25">
      <c r="S708" s="14"/>
      <c r="T708" s="14"/>
    </row>
    <row r="709" spans="19:20" x14ac:dyDescent="0.25">
      <c r="S709" s="14"/>
      <c r="T709" s="14"/>
    </row>
    <row r="710" spans="19:20" x14ac:dyDescent="0.25">
      <c r="S710" s="14"/>
      <c r="T710" s="14"/>
    </row>
    <row r="711" spans="19:20" x14ac:dyDescent="0.25">
      <c r="S711" s="14"/>
      <c r="T711" s="14"/>
    </row>
    <row r="712" spans="19:20" x14ac:dyDescent="0.25">
      <c r="S712" s="14"/>
      <c r="T712" s="14"/>
    </row>
    <row r="713" spans="19:20" x14ac:dyDescent="0.25">
      <c r="S713" s="14"/>
      <c r="T713" s="14"/>
    </row>
    <row r="714" spans="19:20" x14ac:dyDescent="0.25">
      <c r="S714" s="14"/>
      <c r="T714" s="14"/>
    </row>
    <row r="715" spans="19:20" x14ac:dyDescent="0.25">
      <c r="S715" s="14"/>
      <c r="T715" s="14"/>
    </row>
    <row r="716" spans="19:20" x14ac:dyDescent="0.25">
      <c r="S716" s="14"/>
      <c r="T716" s="14"/>
    </row>
    <row r="717" spans="19:20" x14ac:dyDescent="0.25">
      <c r="S717" s="14"/>
      <c r="T717" s="14"/>
    </row>
    <row r="718" spans="19:20" x14ac:dyDescent="0.25">
      <c r="S718" s="14"/>
      <c r="T718" s="14"/>
    </row>
    <row r="719" spans="19:20" x14ac:dyDescent="0.25">
      <c r="S719" s="14"/>
      <c r="T719" s="14"/>
    </row>
    <row r="720" spans="19:20" x14ac:dyDescent="0.25">
      <c r="S720" s="14"/>
      <c r="T720" s="14"/>
    </row>
    <row r="721" spans="19:20" x14ac:dyDescent="0.25">
      <c r="S721" s="14"/>
      <c r="T721" s="14"/>
    </row>
    <row r="722" spans="19:20" x14ac:dyDescent="0.25">
      <c r="S722" s="14"/>
      <c r="T722" s="14"/>
    </row>
    <row r="723" spans="19:20" x14ac:dyDescent="0.25">
      <c r="S723" s="14"/>
      <c r="T723" s="14"/>
    </row>
    <row r="724" spans="19:20" x14ac:dyDescent="0.25">
      <c r="S724" s="14"/>
      <c r="T724" s="14"/>
    </row>
    <row r="725" spans="19:20" x14ac:dyDescent="0.25">
      <c r="S725" s="14"/>
      <c r="T725" s="14"/>
    </row>
    <row r="726" spans="19:20" x14ac:dyDescent="0.25">
      <c r="S726" s="14"/>
      <c r="T726" s="14"/>
    </row>
    <row r="727" spans="19:20" x14ac:dyDescent="0.25">
      <c r="S727" s="14"/>
      <c r="T727" s="14"/>
    </row>
    <row r="728" spans="19:20" x14ac:dyDescent="0.25">
      <c r="S728" s="14"/>
      <c r="T728" s="14"/>
    </row>
    <row r="729" spans="19:20" x14ac:dyDescent="0.25">
      <c r="S729" s="14"/>
      <c r="T729" s="14"/>
    </row>
    <row r="730" spans="19:20" x14ac:dyDescent="0.25">
      <c r="S730" s="14"/>
      <c r="T730" s="14"/>
    </row>
    <row r="731" spans="19:20" x14ac:dyDescent="0.25">
      <c r="S731" s="14"/>
      <c r="T731" s="14"/>
    </row>
    <row r="732" spans="19:20" x14ac:dyDescent="0.25">
      <c r="S732" s="14"/>
      <c r="T732" s="14"/>
    </row>
    <row r="733" spans="19:20" x14ac:dyDescent="0.25">
      <c r="S733" s="14"/>
      <c r="T733" s="14"/>
    </row>
    <row r="734" spans="19:20" x14ac:dyDescent="0.25">
      <c r="S734" s="14"/>
      <c r="T734" s="14"/>
    </row>
    <row r="735" spans="19:20" x14ac:dyDescent="0.25">
      <c r="S735" s="14"/>
      <c r="T735" s="14"/>
    </row>
    <row r="736" spans="19:20" x14ac:dyDescent="0.25">
      <c r="S736" s="14"/>
      <c r="T736" s="14"/>
    </row>
    <row r="737" spans="19:20" x14ac:dyDescent="0.25">
      <c r="S737" s="14"/>
      <c r="T737" s="14"/>
    </row>
    <row r="738" spans="19:20" x14ac:dyDescent="0.25">
      <c r="S738" s="14"/>
      <c r="T738" s="14"/>
    </row>
    <row r="739" spans="19:20" x14ac:dyDescent="0.25">
      <c r="S739" s="14"/>
      <c r="T739" s="14"/>
    </row>
    <row r="740" spans="19:20" x14ac:dyDescent="0.25">
      <c r="S740" s="14"/>
      <c r="T740" s="14"/>
    </row>
    <row r="741" spans="19:20" x14ac:dyDescent="0.25">
      <c r="S741" s="14"/>
      <c r="T741" s="14"/>
    </row>
    <row r="742" spans="19:20" x14ac:dyDescent="0.25">
      <c r="S742" s="14"/>
      <c r="T742" s="14"/>
    </row>
    <row r="743" spans="19:20" x14ac:dyDescent="0.25">
      <c r="S743" s="14"/>
      <c r="T743" s="14"/>
    </row>
    <row r="744" spans="19:20" x14ac:dyDescent="0.25">
      <c r="S744" s="14"/>
      <c r="T744" s="14"/>
    </row>
    <row r="745" spans="19:20" x14ac:dyDescent="0.25">
      <c r="S745" s="14"/>
      <c r="T745" s="14"/>
    </row>
    <row r="746" spans="19:20" x14ac:dyDescent="0.25">
      <c r="S746" s="14"/>
      <c r="T746" s="14"/>
    </row>
    <row r="747" spans="19:20" x14ac:dyDescent="0.25">
      <c r="S747" s="14"/>
      <c r="T747" s="14"/>
    </row>
    <row r="748" spans="19:20" x14ac:dyDescent="0.25">
      <c r="S748" s="14"/>
      <c r="T748" s="14"/>
    </row>
    <row r="749" spans="19:20" x14ac:dyDescent="0.25">
      <c r="S749" s="14"/>
      <c r="T749" s="14"/>
    </row>
    <row r="750" spans="19:20" x14ac:dyDescent="0.25">
      <c r="S750" s="14"/>
      <c r="T750" s="14"/>
    </row>
    <row r="751" spans="19:20" x14ac:dyDescent="0.25">
      <c r="S751" s="14"/>
      <c r="T751" s="14"/>
    </row>
    <row r="752" spans="19:20" x14ac:dyDescent="0.25">
      <c r="S752" s="14"/>
      <c r="T752" s="14"/>
    </row>
    <row r="753" spans="19:20" x14ac:dyDescent="0.25">
      <c r="S753" s="14"/>
      <c r="T753" s="14"/>
    </row>
    <row r="754" spans="19:20" x14ac:dyDescent="0.25">
      <c r="S754" s="14"/>
      <c r="T754" s="14"/>
    </row>
    <row r="755" spans="19:20" x14ac:dyDescent="0.25">
      <c r="S755" s="14"/>
      <c r="T755" s="14"/>
    </row>
    <row r="756" spans="19:20" x14ac:dyDescent="0.25">
      <c r="S756" s="14"/>
      <c r="T756" s="14"/>
    </row>
    <row r="757" spans="19:20" x14ac:dyDescent="0.25">
      <c r="S757" s="14"/>
      <c r="T757" s="14"/>
    </row>
    <row r="758" spans="19:20" x14ac:dyDescent="0.25">
      <c r="S758" s="14"/>
      <c r="T758" s="14"/>
    </row>
    <row r="759" spans="19:20" x14ac:dyDescent="0.25">
      <c r="S759" s="14"/>
      <c r="T759" s="14"/>
    </row>
    <row r="760" spans="19:20" x14ac:dyDescent="0.25">
      <c r="S760" s="14"/>
      <c r="T760" s="14"/>
    </row>
    <row r="761" spans="19:20" x14ac:dyDescent="0.25">
      <c r="S761" s="14"/>
      <c r="T761" s="14"/>
    </row>
    <row r="762" spans="19:20" x14ac:dyDescent="0.25">
      <c r="S762" s="14"/>
      <c r="T762" s="14"/>
    </row>
    <row r="763" spans="19:20" x14ac:dyDescent="0.25">
      <c r="S763" s="14"/>
      <c r="T763" s="14"/>
    </row>
    <row r="764" spans="19:20" x14ac:dyDescent="0.25">
      <c r="S764" s="14"/>
      <c r="T764" s="14"/>
    </row>
    <row r="765" spans="19:20" x14ac:dyDescent="0.25">
      <c r="S765" s="14"/>
      <c r="T765" s="14"/>
    </row>
    <row r="766" spans="19:20" x14ac:dyDescent="0.25">
      <c r="S766" s="14"/>
      <c r="T766" s="14"/>
    </row>
    <row r="767" spans="19:20" x14ac:dyDescent="0.25">
      <c r="S767" s="14"/>
      <c r="T767" s="14"/>
    </row>
    <row r="768" spans="19:20" x14ac:dyDescent="0.25">
      <c r="S768" s="14"/>
      <c r="T768" s="14"/>
    </row>
    <row r="769" spans="19:20" x14ac:dyDescent="0.25">
      <c r="S769" s="14"/>
      <c r="T769" s="14"/>
    </row>
    <row r="770" spans="19:20" x14ac:dyDescent="0.25">
      <c r="S770" s="14"/>
      <c r="T770" s="14"/>
    </row>
    <row r="771" spans="19:20" x14ac:dyDescent="0.25">
      <c r="S771" s="14"/>
      <c r="T771" s="14"/>
    </row>
    <row r="772" spans="19:20" x14ac:dyDescent="0.25">
      <c r="S772" s="14"/>
      <c r="T772" s="14"/>
    </row>
    <row r="773" spans="19:20" x14ac:dyDescent="0.25">
      <c r="S773" s="14"/>
      <c r="T773" s="14"/>
    </row>
    <row r="774" spans="19:20" x14ac:dyDescent="0.25">
      <c r="S774" s="14"/>
      <c r="T774" s="14"/>
    </row>
    <row r="775" spans="19:20" x14ac:dyDescent="0.25">
      <c r="S775" s="14"/>
      <c r="T775" s="14"/>
    </row>
    <row r="776" spans="19:20" x14ac:dyDescent="0.25">
      <c r="S776" s="14"/>
      <c r="T776" s="14"/>
    </row>
    <row r="777" spans="19:20" x14ac:dyDescent="0.25">
      <c r="S777" s="14"/>
      <c r="T777" s="14"/>
    </row>
    <row r="778" spans="19:20" x14ac:dyDescent="0.25">
      <c r="S778" s="14"/>
      <c r="T778" s="14"/>
    </row>
    <row r="779" spans="19:20" x14ac:dyDescent="0.25">
      <c r="S779" s="14"/>
      <c r="T779" s="14"/>
    </row>
    <row r="780" spans="19:20" x14ac:dyDescent="0.25">
      <c r="S780" s="14"/>
      <c r="T780" s="14"/>
    </row>
    <row r="781" spans="19:20" x14ac:dyDescent="0.25">
      <c r="S781" s="14"/>
      <c r="T781" s="14"/>
    </row>
    <row r="782" spans="19:20" x14ac:dyDescent="0.25">
      <c r="S782" s="14"/>
      <c r="T782" s="14"/>
    </row>
    <row r="783" spans="19:20" x14ac:dyDescent="0.25">
      <c r="S783" s="14"/>
      <c r="T783" s="14"/>
    </row>
    <row r="784" spans="19:20" x14ac:dyDescent="0.25">
      <c r="S784" s="14"/>
      <c r="T784" s="14"/>
    </row>
    <row r="785" spans="19:20" x14ac:dyDescent="0.25">
      <c r="S785" s="14"/>
      <c r="T785" s="14"/>
    </row>
    <row r="786" spans="19:20" x14ac:dyDescent="0.25">
      <c r="S786" s="14"/>
      <c r="T786" s="14"/>
    </row>
    <row r="787" spans="19:20" x14ac:dyDescent="0.25">
      <c r="S787" s="14"/>
      <c r="T787" s="14"/>
    </row>
    <row r="788" spans="19:20" x14ac:dyDescent="0.25">
      <c r="S788" s="14"/>
      <c r="T788" s="14"/>
    </row>
    <row r="789" spans="19:20" x14ac:dyDescent="0.25">
      <c r="S789" s="14"/>
      <c r="T789" s="14"/>
    </row>
    <row r="790" spans="19:20" x14ac:dyDescent="0.25">
      <c r="S790" s="14"/>
      <c r="T790" s="14"/>
    </row>
    <row r="791" spans="19:20" x14ac:dyDescent="0.25">
      <c r="S791" s="14"/>
      <c r="T791" s="14"/>
    </row>
    <row r="792" spans="19:20" x14ac:dyDescent="0.25">
      <c r="S792" s="14"/>
      <c r="T792" s="14"/>
    </row>
    <row r="793" spans="19:20" x14ac:dyDescent="0.25">
      <c r="S793" s="14"/>
      <c r="T793" s="14"/>
    </row>
    <row r="794" spans="19:20" x14ac:dyDescent="0.25">
      <c r="S794" s="14"/>
      <c r="T794" s="14"/>
    </row>
    <row r="795" spans="19:20" x14ac:dyDescent="0.25">
      <c r="S795" s="14"/>
      <c r="T795" s="14"/>
    </row>
    <row r="796" spans="19:20" x14ac:dyDescent="0.25">
      <c r="S796" s="14"/>
      <c r="T796" s="14"/>
    </row>
    <row r="797" spans="19:20" x14ac:dyDescent="0.25">
      <c r="S797" s="14"/>
      <c r="T797" s="14"/>
    </row>
    <row r="798" spans="19:20" x14ac:dyDescent="0.25">
      <c r="S798" s="14"/>
      <c r="T798" s="14"/>
    </row>
    <row r="799" spans="19:20" x14ac:dyDescent="0.25">
      <c r="S799" s="14"/>
      <c r="T799" s="14"/>
    </row>
    <row r="800" spans="19:20" x14ac:dyDescent="0.25">
      <c r="S800" s="14"/>
      <c r="T800" s="14"/>
    </row>
    <row r="801" spans="19:20" x14ac:dyDescent="0.25">
      <c r="S801" s="14"/>
      <c r="T801" s="14"/>
    </row>
    <row r="802" spans="19:20" x14ac:dyDescent="0.25">
      <c r="S802" s="14"/>
      <c r="T802" s="14"/>
    </row>
    <row r="803" spans="19:20" x14ac:dyDescent="0.25">
      <c r="S803" s="14"/>
      <c r="T803" s="14"/>
    </row>
    <row r="804" spans="19:20" x14ac:dyDescent="0.25">
      <c r="S804" s="14"/>
      <c r="T804" s="14"/>
    </row>
    <row r="805" spans="19:20" x14ac:dyDescent="0.25">
      <c r="S805" s="14"/>
      <c r="T805" s="14"/>
    </row>
    <row r="806" spans="19:20" x14ac:dyDescent="0.25">
      <c r="S806" s="14"/>
      <c r="T806" s="14"/>
    </row>
    <row r="807" spans="19:20" x14ac:dyDescent="0.25">
      <c r="S807" s="14"/>
      <c r="T807" s="14"/>
    </row>
    <row r="808" spans="19:20" x14ac:dyDescent="0.25">
      <c r="S808" s="14"/>
      <c r="T808" s="14"/>
    </row>
    <row r="809" spans="19:20" x14ac:dyDescent="0.25">
      <c r="S809" s="14"/>
      <c r="T809" s="14"/>
    </row>
    <row r="810" spans="19:20" x14ac:dyDescent="0.25">
      <c r="S810" s="14"/>
      <c r="T810" s="14"/>
    </row>
    <row r="811" spans="19:20" x14ac:dyDescent="0.25">
      <c r="S811" s="14"/>
      <c r="T811" s="14"/>
    </row>
    <row r="812" spans="19:20" x14ac:dyDescent="0.25">
      <c r="S812" s="14"/>
      <c r="T812" s="14"/>
    </row>
    <row r="813" spans="19:20" x14ac:dyDescent="0.25">
      <c r="S813" s="14"/>
      <c r="T813" s="14"/>
    </row>
    <row r="814" spans="19:20" x14ac:dyDescent="0.25">
      <c r="S814" s="14"/>
      <c r="T814" s="14"/>
    </row>
    <row r="815" spans="19:20" x14ac:dyDescent="0.25">
      <c r="S815" s="14"/>
      <c r="T815" s="14"/>
    </row>
    <row r="816" spans="19:20" x14ac:dyDescent="0.25">
      <c r="S816" s="14"/>
      <c r="T816" s="14"/>
    </row>
    <row r="817" spans="19:20" x14ac:dyDescent="0.25">
      <c r="S817" s="14"/>
      <c r="T817" s="14"/>
    </row>
    <row r="818" spans="19:20" x14ac:dyDescent="0.25">
      <c r="S818" s="14"/>
      <c r="T818" s="14"/>
    </row>
    <row r="819" spans="19:20" x14ac:dyDescent="0.25">
      <c r="S819" s="14"/>
      <c r="T819" s="14"/>
    </row>
    <row r="820" spans="19:20" x14ac:dyDescent="0.25">
      <c r="S820" s="14"/>
      <c r="T820" s="14"/>
    </row>
    <row r="821" spans="19:20" x14ac:dyDescent="0.25">
      <c r="S821" s="14"/>
      <c r="T821" s="14"/>
    </row>
    <row r="822" spans="19:20" x14ac:dyDescent="0.25">
      <c r="S822" s="14"/>
      <c r="T822" s="14"/>
    </row>
    <row r="823" spans="19:20" x14ac:dyDescent="0.25">
      <c r="S823" s="14"/>
      <c r="T823" s="14"/>
    </row>
    <row r="824" spans="19:20" x14ac:dyDescent="0.25">
      <c r="S824" s="14"/>
      <c r="T824" s="14"/>
    </row>
    <row r="825" spans="19:20" x14ac:dyDescent="0.25">
      <c r="S825" s="14"/>
      <c r="T825" s="14"/>
    </row>
    <row r="826" spans="19:20" x14ac:dyDescent="0.25">
      <c r="S826" s="14"/>
      <c r="T826" s="14"/>
    </row>
    <row r="827" spans="19:20" x14ac:dyDescent="0.25">
      <c r="S827" s="14"/>
      <c r="T827" s="14"/>
    </row>
    <row r="828" spans="19:20" x14ac:dyDescent="0.25">
      <c r="S828" s="14"/>
      <c r="T828" s="14"/>
    </row>
    <row r="829" spans="19:20" x14ac:dyDescent="0.25">
      <c r="S829" s="14"/>
      <c r="T829" s="14"/>
    </row>
    <row r="830" spans="19:20" x14ac:dyDescent="0.25">
      <c r="S830" s="14"/>
      <c r="T830" s="14"/>
    </row>
    <row r="831" spans="19:20" x14ac:dyDescent="0.25">
      <c r="S831" s="14"/>
      <c r="T831" s="14"/>
    </row>
    <row r="832" spans="19:20" x14ac:dyDescent="0.25">
      <c r="S832" s="14"/>
      <c r="T832" s="14"/>
    </row>
    <row r="833" spans="19:20" x14ac:dyDescent="0.25">
      <c r="S833" s="14"/>
      <c r="T833" s="14"/>
    </row>
    <row r="834" spans="19:20" x14ac:dyDescent="0.25">
      <c r="S834" s="14"/>
      <c r="T834" s="14"/>
    </row>
    <row r="835" spans="19:20" x14ac:dyDescent="0.25">
      <c r="S835" s="14"/>
      <c r="T835" s="14"/>
    </row>
    <row r="836" spans="19:20" x14ac:dyDescent="0.25">
      <c r="S836" s="14"/>
      <c r="T836" s="14"/>
    </row>
    <row r="837" spans="19:20" x14ac:dyDescent="0.25">
      <c r="S837" s="14"/>
      <c r="T837" s="14"/>
    </row>
    <row r="838" spans="19:20" x14ac:dyDescent="0.25">
      <c r="S838" s="14"/>
      <c r="T838" s="14"/>
    </row>
    <row r="839" spans="19:20" x14ac:dyDescent="0.25">
      <c r="S839" s="14"/>
      <c r="T839" s="14"/>
    </row>
    <row r="840" spans="19:20" x14ac:dyDescent="0.25">
      <c r="S840" s="14"/>
      <c r="T840" s="14"/>
    </row>
    <row r="841" spans="19:20" x14ac:dyDescent="0.25">
      <c r="S841" s="14"/>
      <c r="T841" s="14"/>
    </row>
    <row r="842" spans="19:20" x14ac:dyDescent="0.25">
      <c r="S842" s="14"/>
      <c r="T842" s="14"/>
    </row>
    <row r="843" spans="19:20" x14ac:dyDescent="0.25">
      <c r="S843" s="14"/>
      <c r="T843" s="14"/>
    </row>
    <row r="844" spans="19:20" x14ac:dyDescent="0.25">
      <c r="S844" s="14"/>
      <c r="T844" s="14"/>
    </row>
    <row r="845" spans="19:20" x14ac:dyDescent="0.25">
      <c r="S845" s="14"/>
      <c r="T845" s="14"/>
    </row>
    <row r="846" spans="19:20" x14ac:dyDescent="0.25">
      <c r="S846" s="14"/>
      <c r="T846" s="14"/>
    </row>
    <row r="847" spans="19:20" x14ac:dyDescent="0.25">
      <c r="S847" s="14"/>
      <c r="T847" s="14"/>
    </row>
    <row r="848" spans="19:20" x14ac:dyDescent="0.25">
      <c r="S848" s="14"/>
      <c r="T848" s="14"/>
    </row>
    <row r="849" spans="19:20" x14ac:dyDescent="0.25">
      <c r="S849" s="14"/>
      <c r="T849" s="14"/>
    </row>
    <row r="850" spans="19:20" x14ac:dyDescent="0.25">
      <c r="S850" s="14"/>
      <c r="T850" s="14"/>
    </row>
    <row r="851" spans="19:20" x14ac:dyDescent="0.25">
      <c r="S851" s="14"/>
      <c r="T851" s="14"/>
    </row>
    <row r="852" spans="19:20" x14ac:dyDescent="0.25">
      <c r="S852" s="14"/>
      <c r="T852" s="14"/>
    </row>
    <row r="853" spans="19:20" x14ac:dyDescent="0.25">
      <c r="S853" s="14"/>
      <c r="T853" s="14"/>
    </row>
    <row r="854" spans="19:20" x14ac:dyDescent="0.25">
      <c r="S854" s="14"/>
      <c r="T854" s="14"/>
    </row>
    <row r="855" spans="19:20" x14ac:dyDescent="0.25">
      <c r="S855" s="14"/>
      <c r="T855" s="14"/>
    </row>
    <row r="856" spans="19:20" x14ac:dyDescent="0.25">
      <c r="S856" s="14"/>
      <c r="T856" s="14"/>
    </row>
    <row r="857" spans="19:20" x14ac:dyDescent="0.25">
      <c r="S857" s="14"/>
      <c r="T857" s="14"/>
    </row>
    <row r="858" spans="19:20" x14ac:dyDescent="0.25">
      <c r="S858" s="14"/>
      <c r="T858" s="14"/>
    </row>
    <row r="859" spans="19:20" x14ac:dyDescent="0.25">
      <c r="S859" s="14"/>
      <c r="T859" s="14"/>
    </row>
    <row r="860" spans="19:20" x14ac:dyDescent="0.25">
      <c r="S860" s="14"/>
      <c r="T860" s="14"/>
    </row>
    <row r="861" spans="19:20" x14ac:dyDescent="0.25">
      <c r="S861" s="14"/>
      <c r="T861" s="14"/>
    </row>
    <row r="862" spans="19:20" x14ac:dyDescent="0.25">
      <c r="S862" s="14"/>
      <c r="T862" s="14"/>
    </row>
    <row r="863" spans="19:20" x14ac:dyDescent="0.25">
      <c r="S863" s="14"/>
      <c r="T863" s="14"/>
    </row>
    <row r="864" spans="19:20" x14ac:dyDescent="0.25">
      <c r="S864" s="14"/>
      <c r="T864" s="14"/>
    </row>
    <row r="865" spans="19:20" x14ac:dyDescent="0.25">
      <c r="S865" s="14"/>
      <c r="T865" s="14"/>
    </row>
    <row r="866" spans="19:20" x14ac:dyDescent="0.25">
      <c r="S866" s="14"/>
      <c r="T866" s="14"/>
    </row>
    <row r="867" spans="19:20" x14ac:dyDescent="0.25">
      <c r="S867" s="14"/>
      <c r="T867" s="14"/>
    </row>
    <row r="868" spans="19:20" x14ac:dyDescent="0.25">
      <c r="S868" s="14"/>
      <c r="T868" s="14"/>
    </row>
    <row r="869" spans="19:20" x14ac:dyDescent="0.25">
      <c r="S869" s="14"/>
      <c r="T869" s="14"/>
    </row>
    <row r="870" spans="19:20" x14ac:dyDescent="0.25">
      <c r="S870" s="14"/>
      <c r="T870" s="14"/>
    </row>
    <row r="871" spans="19:20" x14ac:dyDescent="0.25">
      <c r="S871" s="14"/>
      <c r="T871" s="14"/>
    </row>
    <row r="872" spans="19:20" x14ac:dyDescent="0.25">
      <c r="S872" s="14"/>
      <c r="T872" s="14"/>
    </row>
    <row r="873" spans="19:20" x14ac:dyDescent="0.25">
      <c r="S873" s="14"/>
      <c r="T873" s="14"/>
    </row>
    <row r="874" spans="19:20" x14ac:dyDescent="0.25">
      <c r="S874" s="14"/>
      <c r="T874" s="14"/>
    </row>
    <row r="875" spans="19:20" x14ac:dyDescent="0.25">
      <c r="S875" s="14"/>
      <c r="T875" s="14"/>
    </row>
    <row r="876" spans="19:20" x14ac:dyDescent="0.25">
      <c r="S876" s="14"/>
      <c r="T876" s="14"/>
    </row>
    <row r="877" spans="19:20" x14ac:dyDescent="0.25">
      <c r="S877" s="14"/>
      <c r="T877" s="14"/>
    </row>
    <row r="878" spans="19:20" x14ac:dyDescent="0.25">
      <c r="S878" s="14"/>
      <c r="T878" s="14"/>
    </row>
    <row r="879" spans="19:20" x14ac:dyDescent="0.25">
      <c r="S879" s="14"/>
      <c r="T879" s="14"/>
    </row>
    <row r="880" spans="19:20" x14ac:dyDescent="0.25">
      <c r="S880" s="14"/>
      <c r="T880" s="14"/>
    </row>
    <row r="881" spans="19:20" x14ac:dyDescent="0.25">
      <c r="S881" s="14"/>
      <c r="T881" s="14"/>
    </row>
    <row r="882" spans="19:20" x14ac:dyDescent="0.25">
      <c r="S882" s="14"/>
      <c r="T882" s="14"/>
    </row>
    <row r="883" spans="19:20" x14ac:dyDescent="0.25">
      <c r="S883" s="14"/>
      <c r="T883" s="14"/>
    </row>
    <row r="884" spans="19:20" x14ac:dyDescent="0.25">
      <c r="S884" s="14"/>
      <c r="T884" s="14"/>
    </row>
    <row r="885" spans="19:20" x14ac:dyDescent="0.25">
      <c r="S885" s="14"/>
      <c r="T885" s="14"/>
    </row>
    <row r="886" spans="19:20" x14ac:dyDescent="0.25">
      <c r="S886" s="14"/>
      <c r="T886" s="14"/>
    </row>
    <row r="887" spans="19:20" x14ac:dyDescent="0.25">
      <c r="S887" s="14"/>
      <c r="T887" s="14"/>
    </row>
    <row r="888" spans="19:20" x14ac:dyDescent="0.25">
      <c r="S888" s="14"/>
      <c r="T888" s="14"/>
    </row>
    <row r="889" spans="19:20" x14ac:dyDescent="0.25">
      <c r="S889" s="14"/>
      <c r="T889" s="14"/>
    </row>
    <row r="890" spans="19:20" x14ac:dyDescent="0.25">
      <c r="S890" s="14"/>
      <c r="T890" s="14"/>
    </row>
    <row r="891" spans="19:20" x14ac:dyDescent="0.25">
      <c r="S891" s="14"/>
      <c r="T891" s="14"/>
    </row>
    <row r="892" spans="19:20" x14ac:dyDescent="0.25">
      <c r="S892" s="14"/>
      <c r="T892" s="14"/>
    </row>
    <row r="893" spans="19:20" x14ac:dyDescent="0.25">
      <c r="S893" s="14"/>
      <c r="T893" s="14"/>
    </row>
    <row r="894" spans="19:20" x14ac:dyDescent="0.25">
      <c r="S894" s="14"/>
      <c r="T894" s="14"/>
    </row>
    <row r="895" spans="19:20" x14ac:dyDescent="0.25">
      <c r="S895" s="14"/>
      <c r="T895" s="14"/>
    </row>
    <row r="896" spans="19:20" x14ac:dyDescent="0.25">
      <c r="S896" s="14"/>
      <c r="T896" s="14"/>
    </row>
    <row r="897" spans="19:20" x14ac:dyDescent="0.25">
      <c r="S897" s="14"/>
      <c r="T897" s="14"/>
    </row>
    <row r="898" spans="19:20" x14ac:dyDescent="0.25">
      <c r="S898" s="14"/>
      <c r="T898" s="14"/>
    </row>
    <row r="899" spans="19:20" x14ac:dyDescent="0.25">
      <c r="S899" s="14"/>
      <c r="T899" s="14"/>
    </row>
    <row r="900" spans="19:20" x14ac:dyDescent="0.25">
      <c r="S900" s="14"/>
      <c r="T900" s="14"/>
    </row>
    <row r="901" spans="19:20" x14ac:dyDescent="0.25">
      <c r="S901" s="14"/>
      <c r="T901" s="14"/>
    </row>
    <row r="902" spans="19:20" x14ac:dyDescent="0.25">
      <c r="S902" s="14"/>
      <c r="T902" s="14"/>
    </row>
    <row r="903" spans="19:20" x14ac:dyDescent="0.25">
      <c r="S903" s="14"/>
      <c r="T903" s="14"/>
    </row>
    <row r="904" spans="19:20" x14ac:dyDescent="0.25">
      <c r="S904" s="14"/>
      <c r="T904" s="14"/>
    </row>
    <row r="905" spans="19:20" x14ac:dyDescent="0.25">
      <c r="S905" s="14"/>
      <c r="T905" s="14"/>
    </row>
    <row r="906" spans="19:20" x14ac:dyDescent="0.25">
      <c r="S906" s="14"/>
      <c r="T906" s="14"/>
    </row>
    <row r="907" spans="19:20" x14ac:dyDescent="0.25">
      <c r="S907" s="14"/>
      <c r="T907" s="14"/>
    </row>
    <row r="908" spans="19:20" x14ac:dyDescent="0.25">
      <c r="S908" s="14"/>
      <c r="T908" s="14"/>
    </row>
    <row r="909" spans="19:20" x14ac:dyDescent="0.25">
      <c r="S909" s="14"/>
      <c r="T909" s="14"/>
    </row>
    <row r="910" spans="19:20" x14ac:dyDescent="0.25">
      <c r="S910" s="14"/>
      <c r="T910" s="14"/>
    </row>
    <row r="911" spans="19:20" x14ac:dyDescent="0.25">
      <c r="S911" s="14"/>
      <c r="T911" s="14"/>
    </row>
    <row r="912" spans="19:20" x14ac:dyDescent="0.25">
      <c r="S912" s="14"/>
      <c r="T912" s="14"/>
    </row>
    <row r="913" spans="19:20" x14ac:dyDescent="0.25">
      <c r="S913" s="14"/>
      <c r="T913" s="14"/>
    </row>
    <row r="914" spans="19:20" x14ac:dyDescent="0.25">
      <c r="S914" s="14"/>
      <c r="T914" s="14"/>
    </row>
    <row r="915" spans="19:20" x14ac:dyDescent="0.25">
      <c r="S915" s="14"/>
      <c r="T915" s="14"/>
    </row>
    <row r="916" spans="19:20" x14ac:dyDescent="0.25">
      <c r="S916" s="14"/>
      <c r="T916" s="14"/>
    </row>
    <row r="917" spans="19:20" x14ac:dyDescent="0.25">
      <c r="S917" s="14"/>
      <c r="T917" s="14"/>
    </row>
    <row r="918" spans="19:20" x14ac:dyDescent="0.25">
      <c r="S918" s="14"/>
      <c r="T918" s="14"/>
    </row>
    <row r="919" spans="19:20" x14ac:dyDescent="0.25">
      <c r="S919" s="14"/>
      <c r="T919" s="14"/>
    </row>
    <row r="920" spans="19:20" x14ac:dyDescent="0.25">
      <c r="S920" s="14"/>
      <c r="T920" s="14"/>
    </row>
    <row r="921" spans="19:20" x14ac:dyDescent="0.25">
      <c r="S921" s="14"/>
      <c r="T921" s="14"/>
    </row>
    <row r="922" spans="19:20" x14ac:dyDescent="0.25">
      <c r="S922" s="14"/>
      <c r="T922" s="14"/>
    </row>
    <row r="923" spans="19:20" x14ac:dyDescent="0.25">
      <c r="S923" s="14"/>
      <c r="T923" s="14"/>
    </row>
    <row r="924" spans="19:20" x14ac:dyDescent="0.25">
      <c r="S924" s="14"/>
      <c r="T924" s="14"/>
    </row>
    <row r="925" spans="19:20" x14ac:dyDescent="0.25">
      <c r="S925" s="14"/>
      <c r="T925" s="14"/>
    </row>
    <row r="926" spans="19:20" x14ac:dyDescent="0.25">
      <c r="S926" s="14"/>
      <c r="T926" s="14"/>
    </row>
    <row r="927" spans="19:20" x14ac:dyDescent="0.25">
      <c r="S927" s="14"/>
      <c r="T927" s="14"/>
    </row>
    <row r="928" spans="19:20" x14ac:dyDescent="0.25">
      <c r="S928" s="14"/>
      <c r="T928" s="14"/>
    </row>
    <row r="929" spans="19:20" x14ac:dyDescent="0.25">
      <c r="S929" s="14"/>
      <c r="T929" s="14"/>
    </row>
    <row r="930" spans="19:20" x14ac:dyDescent="0.25">
      <c r="S930" s="14"/>
      <c r="T930" s="14"/>
    </row>
    <row r="931" spans="19:20" x14ac:dyDescent="0.25">
      <c r="S931" s="14"/>
      <c r="T931" s="14"/>
    </row>
    <row r="932" spans="19:20" x14ac:dyDescent="0.25">
      <c r="S932" s="14"/>
      <c r="T932" s="14"/>
    </row>
    <row r="933" spans="19:20" x14ac:dyDescent="0.25">
      <c r="S933" s="14"/>
      <c r="T933" s="14"/>
    </row>
    <row r="934" spans="19:20" x14ac:dyDescent="0.25">
      <c r="S934" s="14"/>
      <c r="T934" s="14"/>
    </row>
    <row r="935" spans="19:20" x14ac:dyDescent="0.25">
      <c r="S935" s="14"/>
      <c r="T935" s="14"/>
    </row>
    <row r="936" spans="19:20" x14ac:dyDescent="0.25">
      <c r="S936" s="14"/>
      <c r="T936" s="14"/>
    </row>
    <row r="937" spans="19:20" x14ac:dyDescent="0.25">
      <c r="S937" s="14"/>
      <c r="T937" s="14"/>
    </row>
    <row r="938" spans="19:20" x14ac:dyDescent="0.25">
      <c r="S938" s="14"/>
      <c r="T938" s="14"/>
    </row>
    <row r="939" spans="19:20" x14ac:dyDescent="0.25">
      <c r="S939" s="14"/>
      <c r="T939" s="14"/>
    </row>
    <row r="940" spans="19:20" x14ac:dyDescent="0.25">
      <c r="S940" s="14"/>
      <c r="T940" s="14"/>
    </row>
    <row r="941" spans="19:20" x14ac:dyDescent="0.25">
      <c r="S941" s="14"/>
      <c r="T941" s="14"/>
    </row>
    <row r="942" spans="19:20" x14ac:dyDescent="0.25">
      <c r="S942" s="14"/>
      <c r="T942" s="14"/>
    </row>
    <row r="943" spans="19:20" x14ac:dyDescent="0.25">
      <c r="S943" s="14"/>
      <c r="T943" s="14"/>
    </row>
    <row r="944" spans="19:20" x14ac:dyDescent="0.25">
      <c r="S944" s="14"/>
      <c r="T944" s="14"/>
    </row>
    <row r="945" spans="19:20" x14ac:dyDescent="0.25">
      <c r="S945" s="14"/>
      <c r="T945" s="14"/>
    </row>
    <row r="946" spans="19:20" x14ac:dyDescent="0.25">
      <c r="S946" s="14"/>
      <c r="T946" s="14"/>
    </row>
    <row r="947" spans="19:20" x14ac:dyDescent="0.25">
      <c r="S947" s="14"/>
      <c r="T947" s="14"/>
    </row>
    <row r="948" spans="19:20" x14ac:dyDescent="0.25">
      <c r="S948" s="14"/>
      <c r="T948" s="14"/>
    </row>
    <row r="949" spans="19:20" x14ac:dyDescent="0.25">
      <c r="S949" s="14"/>
      <c r="T949" s="14"/>
    </row>
    <row r="950" spans="19:20" x14ac:dyDescent="0.25">
      <c r="S950" s="14"/>
      <c r="T950" s="14"/>
    </row>
    <row r="951" spans="19:20" x14ac:dyDescent="0.25">
      <c r="S951" s="14"/>
      <c r="T951" s="14"/>
    </row>
    <row r="952" spans="19:20" x14ac:dyDescent="0.25">
      <c r="S952" s="14"/>
      <c r="T952" s="14"/>
    </row>
    <row r="953" spans="19:20" x14ac:dyDescent="0.25">
      <c r="S953" s="14"/>
      <c r="T953" s="14"/>
    </row>
    <row r="954" spans="19:20" x14ac:dyDescent="0.25">
      <c r="S954" s="14"/>
      <c r="T954" s="14"/>
    </row>
    <row r="955" spans="19:20" x14ac:dyDescent="0.25">
      <c r="S955" s="14"/>
      <c r="T955" s="14"/>
    </row>
    <row r="956" spans="19:20" x14ac:dyDescent="0.25">
      <c r="S956" s="14"/>
      <c r="T956" s="14"/>
    </row>
    <row r="957" spans="19:20" x14ac:dyDescent="0.25">
      <c r="S957" s="14"/>
      <c r="T957" s="14"/>
    </row>
    <row r="958" spans="19:20" x14ac:dyDescent="0.25">
      <c r="S958" s="14"/>
      <c r="T958" s="14"/>
    </row>
    <row r="959" spans="19:20" x14ac:dyDescent="0.25">
      <c r="S959" s="14"/>
      <c r="T959" s="14"/>
    </row>
    <row r="960" spans="19:20" x14ac:dyDescent="0.25">
      <c r="S960" s="14"/>
      <c r="T960" s="14"/>
    </row>
    <row r="961" spans="19:20" x14ac:dyDescent="0.25">
      <c r="S961" s="14"/>
      <c r="T961" s="14"/>
    </row>
    <row r="962" spans="19:20" x14ac:dyDescent="0.25">
      <c r="S962" s="14"/>
      <c r="T962" s="14"/>
    </row>
    <row r="963" spans="19:20" x14ac:dyDescent="0.25">
      <c r="S963" s="14"/>
      <c r="T963" s="14"/>
    </row>
    <row r="964" spans="19:20" x14ac:dyDescent="0.25">
      <c r="S964" s="14"/>
      <c r="T964" s="14"/>
    </row>
    <row r="965" spans="19:20" x14ac:dyDescent="0.25">
      <c r="S965" s="14"/>
      <c r="T965" s="14"/>
    </row>
    <row r="966" spans="19:20" x14ac:dyDescent="0.25">
      <c r="S966" s="14"/>
      <c r="T966" s="14"/>
    </row>
    <row r="967" spans="19:20" x14ac:dyDescent="0.25">
      <c r="S967" s="14"/>
      <c r="T967" s="14"/>
    </row>
    <row r="968" spans="19:20" x14ac:dyDescent="0.25">
      <c r="S968" s="14"/>
      <c r="T968" s="14"/>
    </row>
    <row r="969" spans="19:20" x14ac:dyDescent="0.25">
      <c r="S969" s="14"/>
      <c r="T969" s="14"/>
    </row>
    <row r="970" spans="19:20" x14ac:dyDescent="0.25">
      <c r="S970" s="14"/>
      <c r="T970" s="14"/>
    </row>
    <row r="971" spans="19:20" x14ac:dyDescent="0.25">
      <c r="S971" s="14"/>
      <c r="T971" s="14"/>
    </row>
    <row r="972" spans="19:20" x14ac:dyDescent="0.25">
      <c r="S972" s="14"/>
      <c r="T972" s="14"/>
    </row>
    <row r="973" spans="19:20" x14ac:dyDescent="0.25">
      <c r="S973" s="14"/>
      <c r="T973" s="14"/>
    </row>
    <row r="974" spans="19:20" x14ac:dyDescent="0.25">
      <c r="S974" s="14"/>
      <c r="T974" s="14"/>
    </row>
    <row r="975" spans="19:20" x14ac:dyDescent="0.25">
      <c r="S975" s="14"/>
      <c r="T975" s="14"/>
    </row>
    <row r="976" spans="19:20" x14ac:dyDescent="0.25">
      <c r="S976" s="14"/>
      <c r="T976" s="14"/>
    </row>
    <row r="977" spans="19:20" x14ac:dyDescent="0.25">
      <c r="S977" s="14"/>
      <c r="T977" s="14"/>
    </row>
    <row r="978" spans="19:20" x14ac:dyDescent="0.25">
      <c r="S978" s="14"/>
      <c r="T978" s="14"/>
    </row>
    <row r="979" spans="19:20" x14ac:dyDescent="0.25">
      <c r="S979" s="14"/>
      <c r="T979" s="14"/>
    </row>
    <row r="980" spans="19:20" x14ac:dyDescent="0.25">
      <c r="S980" s="14"/>
      <c r="T980" s="14"/>
    </row>
    <row r="981" spans="19:20" x14ac:dyDescent="0.25">
      <c r="S981" s="14"/>
      <c r="T981" s="14"/>
    </row>
    <row r="982" spans="19:20" x14ac:dyDescent="0.25">
      <c r="S982" s="14"/>
      <c r="T982" s="14"/>
    </row>
    <row r="983" spans="19:20" x14ac:dyDescent="0.25">
      <c r="S983" s="14"/>
      <c r="T983" s="14"/>
    </row>
    <row r="984" spans="19:20" x14ac:dyDescent="0.25">
      <c r="S984" s="14"/>
      <c r="T984" s="14"/>
    </row>
    <row r="985" spans="19:20" x14ac:dyDescent="0.25">
      <c r="S985" s="14"/>
      <c r="T985" s="14"/>
    </row>
    <row r="986" spans="19:20" x14ac:dyDescent="0.25">
      <c r="S986" s="14"/>
      <c r="T986" s="14"/>
    </row>
    <row r="987" spans="19:20" x14ac:dyDescent="0.25">
      <c r="S987" s="14"/>
      <c r="T987" s="14"/>
    </row>
    <row r="988" spans="19:20" x14ac:dyDescent="0.25">
      <c r="S988" s="14"/>
      <c r="T988" s="14"/>
    </row>
    <row r="989" spans="19:20" x14ac:dyDescent="0.25">
      <c r="S989" s="14"/>
      <c r="T989" s="14"/>
    </row>
    <row r="990" spans="19:20" x14ac:dyDescent="0.25">
      <c r="S990" s="14"/>
      <c r="T990" s="14"/>
    </row>
    <row r="991" spans="19:20" x14ac:dyDescent="0.25">
      <c r="S991" s="14"/>
      <c r="T991" s="14"/>
    </row>
    <row r="992" spans="19:20" x14ac:dyDescent="0.25">
      <c r="S992" s="14"/>
      <c r="T992" s="14"/>
    </row>
    <row r="993" spans="19:20" x14ac:dyDescent="0.25">
      <c r="S993" s="14"/>
      <c r="T993" s="14"/>
    </row>
    <row r="994" spans="19:20" x14ac:dyDescent="0.25">
      <c r="S994" s="14"/>
      <c r="T994" s="14"/>
    </row>
    <row r="995" spans="19:20" x14ac:dyDescent="0.25">
      <c r="S995" s="14"/>
      <c r="T995" s="14"/>
    </row>
    <row r="996" spans="19:20" x14ac:dyDescent="0.25">
      <c r="S996" s="14"/>
      <c r="T996" s="14"/>
    </row>
    <row r="997" spans="19:20" x14ac:dyDescent="0.25">
      <c r="S997" s="14"/>
      <c r="T997" s="14"/>
    </row>
    <row r="998" spans="19:20" x14ac:dyDescent="0.25">
      <c r="S998" s="14"/>
      <c r="T998" s="14"/>
    </row>
    <row r="999" spans="19:20" x14ac:dyDescent="0.25">
      <c r="S999" s="14"/>
      <c r="T999" s="14"/>
    </row>
    <row r="1000" spans="19:20" x14ac:dyDescent="0.25">
      <c r="S1000" s="14"/>
      <c r="T100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baseColWidth="10" defaultColWidth="14.42578125" defaultRowHeight="15" customHeight="1" x14ac:dyDescent="0.25"/>
  <cols>
    <col min="1" max="1" width="11.42578125" customWidth="1"/>
    <col min="2" max="2" width="14.5703125" customWidth="1"/>
    <col min="3" max="4" width="11.42578125" customWidth="1"/>
    <col min="5" max="5" width="10.7109375" customWidth="1"/>
    <col min="6" max="6" width="11.42578125" customWidth="1"/>
    <col min="7" max="7" width="19" customWidth="1"/>
    <col min="8" max="8" width="17.28515625" customWidth="1"/>
    <col min="9" max="9" width="18" customWidth="1"/>
    <col min="10" max="11" width="14" customWidth="1"/>
    <col min="12" max="26" width="10.7109375" customWidth="1"/>
  </cols>
  <sheetData>
    <row r="1" spans="1:12" x14ac:dyDescent="0.25">
      <c r="A1" s="29" t="s">
        <v>69</v>
      </c>
      <c r="B1" t="s">
        <v>0</v>
      </c>
      <c r="C1" s="29" t="s">
        <v>11</v>
      </c>
      <c r="D1" s="29" t="s">
        <v>601</v>
      </c>
      <c r="E1" t="s">
        <v>131</v>
      </c>
      <c r="F1" s="29" t="s">
        <v>602</v>
      </c>
      <c r="G1" s="30" t="s">
        <v>361</v>
      </c>
      <c r="H1" t="s">
        <v>603</v>
      </c>
      <c r="I1" t="s">
        <v>604</v>
      </c>
      <c r="J1" s="29" t="s">
        <v>605</v>
      </c>
      <c r="K1" t="s">
        <v>606</v>
      </c>
      <c r="L1" s="25" t="s">
        <v>607</v>
      </c>
    </row>
    <row r="2" spans="1:12" x14ac:dyDescent="0.25">
      <c r="A2" s="67">
        <v>42804</v>
      </c>
      <c r="B2" s="17" t="s">
        <v>252</v>
      </c>
      <c r="C2" s="68">
        <v>26</v>
      </c>
      <c r="D2" s="68" t="s">
        <v>253</v>
      </c>
      <c r="E2" s="69" t="s">
        <v>610</v>
      </c>
      <c r="F2" s="68">
        <v>36</v>
      </c>
      <c r="G2" s="70" t="s">
        <v>612</v>
      </c>
      <c r="H2" s="17" t="s">
        <v>614</v>
      </c>
      <c r="I2" s="17"/>
      <c r="J2" s="68" t="s">
        <v>615</v>
      </c>
      <c r="K2" s="25" t="s">
        <v>616</v>
      </c>
    </row>
    <row r="3" spans="1:12" x14ac:dyDescent="0.25">
      <c r="A3" s="67">
        <v>42804</v>
      </c>
      <c r="B3" s="17" t="s">
        <v>252</v>
      </c>
      <c r="C3" s="68">
        <v>27</v>
      </c>
      <c r="D3" s="68" t="s">
        <v>301</v>
      </c>
      <c r="E3" s="17" t="s">
        <v>617</v>
      </c>
      <c r="F3" s="68">
        <v>48</v>
      </c>
      <c r="G3" s="70" t="s">
        <v>618</v>
      </c>
      <c r="H3" s="17" t="s">
        <v>614</v>
      </c>
      <c r="I3" s="17" t="s">
        <v>617</v>
      </c>
      <c r="J3" s="68" t="s">
        <v>615</v>
      </c>
    </row>
    <row r="4" spans="1:12" x14ac:dyDescent="0.25">
      <c r="A4" s="67">
        <v>42804</v>
      </c>
      <c r="B4" s="17" t="s">
        <v>252</v>
      </c>
      <c r="C4" s="68">
        <v>28</v>
      </c>
      <c r="D4" s="68" t="s">
        <v>334</v>
      </c>
      <c r="E4" s="69" t="s">
        <v>419</v>
      </c>
      <c r="F4" s="68">
        <v>30</v>
      </c>
      <c r="G4" s="70" t="s">
        <v>621</v>
      </c>
      <c r="H4" s="17" t="s">
        <v>622</v>
      </c>
      <c r="I4" s="17" t="s">
        <v>623</v>
      </c>
      <c r="J4" s="68" t="s">
        <v>615</v>
      </c>
    </row>
    <row r="5" spans="1:12" x14ac:dyDescent="0.25">
      <c r="A5" s="67">
        <v>42804</v>
      </c>
      <c r="B5" s="17" t="s">
        <v>252</v>
      </c>
      <c r="C5" s="68">
        <v>29</v>
      </c>
      <c r="D5" s="68" t="s">
        <v>381</v>
      </c>
      <c r="E5" s="17" t="s">
        <v>625</v>
      </c>
      <c r="F5" s="68" t="s">
        <v>436</v>
      </c>
      <c r="G5" s="70" t="s">
        <v>626</v>
      </c>
      <c r="H5" s="17" t="s">
        <v>627</v>
      </c>
      <c r="I5" s="17" t="s">
        <v>629</v>
      </c>
      <c r="J5" s="68" t="s">
        <v>615</v>
      </c>
    </row>
    <row r="6" spans="1:12" x14ac:dyDescent="0.25">
      <c r="A6" s="67">
        <v>42804</v>
      </c>
      <c r="B6" s="17" t="s">
        <v>252</v>
      </c>
      <c r="C6" s="68">
        <v>30</v>
      </c>
      <c r="D6" s="68" t="s">
        <v>387</v>
      </c>
      <c r="E6" s="17" t="s">
        <v>630</v>
      </c>
      <c r="F6" s="68">
        <v>30</v>
      </c>
      <c r="G6" s="70" t="s">
        <v>631</v>
      </c>
      <c r="H6" s="17" t="s">
        <v>622</v>
      </c>
      <c r="I6" s="17" t="s">
        <v>632</v>
      </c>
      <c r="J6" s="68" t="s">
        <v>615</v>
      </c>
    </row>
    <row r="7" spans="1:12" x14ac:dyDescent="0.25">
      <c r="A7" s="67">
        <v>42804</v>
      </c>
      <c r="B7" s="17" t="s">
        <v>252</v>
      </c>
      <c r="C7" s="68">
        <v>31</v>
      </c>
      <c r="D7" s="68" t="s">
        <v>393</v>
      </c>
      <c r="E7" s="69" t="s">
        <v>419</v>
      </c>
      <c r="F7" s="68">
        <v>20</v>
      </c>
      <c r="G7" s="70" t="s">
        <v>631</v>
      </c>
      <c r="H7" s="17" t="s">
        <v>622</v>
      </c>
      <c r="I7" s="17" t="s">
        <v>633</v>
      </c>
      <c r="J7" s="68" t="s">
        <v>615</v>
      </c>
    </row>
    <row r="8" spans="1:12" x14ac:dyDescent="0.25">
      <c r="A8" s="67">
        <v>42804</v>
      </c>
      <c r="B8" s="17" t="s">
        <v>252</v>
      </c>
      <c r="C8" s="68">
        <v>32</v>
      </c>
      <c r="D8" s="68" t="s">
        <v>401</v>
      </c>
      <c r="E8" s="69" t="s">
        <v>451</v>
      </c>
      <c r="F8" s="68">
        <v>35</v>
      </c>
      <c r="G8" s="70" t="s">
        <v>631</v>
      </c>
      <c r="H8" s="17" t="s">
        <v>622</v>
      </c>
      <c r="I8" s="17" t="s">
        <v>634</v>
      </c>
      <c r="J8" s="68" t="s">
        <v>615</v>
      </c>
    </row>
    <row r="9" spans="1:12" x14ac:dyDescent="0.25">
      <c r="A9" s="67">
        <v>42804</v>
      </c>
      <c r="B9" s="17" t="s">
        <v>252</v>
      </c>
      <c r="C9" s="68">
        <v>33</v>
      </c>
      <c r="D9" s="68" t="s">
        <v>407</v>
      </c>
      <c r="E9" s="69" t="s">
        <v>453</v>
      </c>
      <c r="F9" s="68">
        <v>36</v>
      </c>
      <c r="G9" s="70" t="s">
        <v>631</v>
      </c>
      <c r="H9" s="17" t="s">
        <v>622</v>
      </c>
      <c r="I9" s="69" t="s">
        <v>635</v>
      </c>
      <c r="J9" s="68" t="s">
        <v>615</v>
      </c>
    </row>
    <row r="10" spans="1:12" x14ac:dyDescent="0.25">
      <c r="A10" s="67">
        <v>42804</v>
      </c>
      <c r="B10" s="17" t="s">
        <v>252</v>
      </c>
      <c r="C10" s="68">
        <v>34</v>
      </c>
      <c r="D10" s="68" t="s">
        <v>414</v>
      </c>
      <c r="E10" s="69" t="s">
        <v>458</v>
      </c>
      <c r="F10" s="68">
        <v>43</v>
      </c>
      <c r="G10" s="70" t="s">
        <v>631</v>
      </c>
      <c r="H10" s="17" t="s">
        <v>622</v>
      </c>
      <c r="I10" s="17" t="s">
        <v>636</v>
      </c>
      <c r="J10" s="68" t="s">
        <v>615</v>
      </c>
    </row>
    <row r="11" spans="1:12" x14ac:dyDescent="0.25">
      <c r="A11" s="71">
        <v>42804</v>
      </c>
      <c r="B11" s="25" t="s">
        <v>252</v>
      </c>
      <c r="C11" s="72">
        <v>35</v>
      </c>
      <c r="D11" s="72" t="s">
        <v>425</v>
      </c>
      <c r="E11" s="25" t="s">
        <v>610</v>
      </c>
      <c r="F11" s="72">
        <v>43</v>
      </c>
      <c r="G11" s="73" t="s">
        <v>426</v>
      </c>
      <c r="H11" s="25" t="s">
        <v>637</v>
      </c>
      <c r="I11" s="25" t="s">
        <v>28</v>
      </c>
      <c r="J11" s="72" t="s">
        <v>638</v>
      </c>
    </row>
    <row r="12" spans="1:12" x14ac:dyDescent="0.25">
      <c r="A12" s="71">
        <v>42804</v>
      </c>
      <c r="B12" s="25" t="s">
        <v>252</v>
      </c>
      <c r="C12" s="72">
        <v>36</v>
      </c>
      <c r="D12" s="72" t="s">
        <v>428</v>
      </c>
      <c r="E12" s="25" t="s">
        <v>106</v>
      </c>
      <c r="F12" s="72">
        <v>26</v>
      </c>
      <c r="G12" s="73" t="s">
        <v>639</v>
      </c>
      <c r="H12" s="25" t="s">
        <v>640</v>
      </c>
      <c r="I12" s="25" t="s">
        <v>641</v>
      </c>
      <c r="J12" s="72" t="s">
        <v>638</v>
      </c>
    </row>
    <row r="13" spans="1:12" x14ac:dyDescent="0.25">
      <c r="A13" s="71">
        <v>42746</v>
      </c>
      <c r="B13" s="25" t="s">
        <v>252</v>
      </c>
      <c r="C13" s="72">
        <v>76</v>
      </c>
      <c r="D13" s="72" t="s">
        <v>644</v>
      </c>
      <c r="E13" s="25" t="s">
        <v>106</v>
      </c>
      <c r="F13" s="72" t="s">
        <v>28</v>
      </c>
      <c r="G13" s="73" t="s">
        <v>646</v>
      </c>
      <c r="H13" s="25" t="s">
        <v>28</v>
      </c>
      <c r="I13" s="25" t="s">
        <v>649</v>
      </c>
      <c r="J13" s="72" t="s">
        <v>638</v>
      </c>
    </row>
    <row r="14" spans="1:12" x14ac:dyDescent="0.25">
      <c r="A14" s="71">
        <v>42746</v>
      </c>
      <c r="B14" s="25" t="s">
        <v>252</v>
      </c>
      <c r="C14" s="72">
        <v>77</v>
      </c>
      <c r="D14" s="72" t="s">
        <v>654</v>
      </c>
      <c r="E14" s="25" t="s">
        <v>106</v>
      </c>
      <c r="F14" s="72">
        <v>43</v>
      </c>
      <c r="G14" s="73" t="s">
        <v>656</v>
      </c>
      <c r="H14" s="25" t="s">
        <v>657</v>
      </c>
      <c r="I14" s="25" t="s">
        <v>659</v>
      </c>
      <c r="J14" s="72" t="s">
        <v>638</v>
      </c>
    </row>
    <row r="15" spans="1:12" x14ac:dyDescent="0.25">
      <c r="A15" s="71" t="s">
        <v>661</v>
      </c>
      <c r="B15" s="25" t="s">
        <v>663</v>
      </c>
      <c r="C15" s="72">
        <v>53</v>
      </c>
      <c r="D15" s="72" t="s">
        <v>666</v>
      </c>
      <c r="E15" s="25" t="s">
        <v>362</v>
      </c>
      <c r="F15" s="72" t="s">
        <v>28</v>
      </c>
      <c r="G15" s="73" t="s">
        <v>28</v>
      </c>
      <c r="H15" s="25" t="s">
        <v>28</v>
      </c>
      <c r="I15" s="25" t="s">
        <v>670</v>
      </c>
      <c r="J15" s="72" t="s">
        <v>638</v>
      </c>
    </row>
    <row r="16" spans="1:12" x14ac:dyDescent="0.25">
      <c r="A16" s="71" t="s">
        <v>661</v>
      </c>
      <c r="B16" s="25" t="s">
        <v>663</v>
      </c>
      <c r="C16" s="72">
        <v>54</v>
      </c>
      <c r="D16" s="72" t="s">
        <v>673</v>
      </c>
      <c r="E16" s="25" t="s">
        <v>106</v>
      </c>
      <c r="F16" s="72" t="s">
        <v>28</v>
      </c>
      <c r="G16" s="73" t="s">
        <v>677</v>
      </c>
      <c r="H16" s="25" t="s">
        <v>28</v>
      </c>
      <c r="I16" s="25" t="s">
        <v>670</v>
      </c>
      <c r="J16" s="72" t="s">
        <v>638</v>
      </c>
    </row>
    <row r="17" spans="1:11" x14ac:dyDescent="0.25">
      <c r="A17" s="71" t="s">
        <v>661</v>
      </c>
      <c r="B17" s="25" t="s">
        <v>663</v>
      </c>
      <c r="C17" s="72">
        <v>55</v>
      </c>
      <c r="D17" s="72" t="s">
        <v>682</v>
      </c>
      <c r="E17" s="25" t="s">
        <v>106</v>
      </c>
      <c r="F17" s="72" t="s">
        <v>28</v>
      </c>
      <c r="G17" s="73" t="s">
        <v>685</v>
      </c>
      <c r="H17" s="25" t="s">
        <v>28</v>
      </c>
      <c r="I17" s="25" t="s">
        <v>688</v>
      </c>
      <c r="J17" s="72" t="s">
        <v>638</v>
      </c>
    </row>
    <row r="18" spans="1:11" x14ac:dyDescent="0.25">
      <c r="A18" s="71" t="s">
        <v>661</v>
      </c>
      <c r="B18" s="25" t="s">
        <v>663</v>
      </c>
      <c r="C18" s="72">
        <v>56</v>
      </c>
      <c r="D18" s="72" t="s">
        <v>693</v>
      </c>
      <c r="E18" s="25" t="s">
        <v>106</v>
      </c>
      <c r="F18" s="72" t="s">
        <v>28</v>
      </c>
      <c r="G18" s="73" t="s">
        <v>696</v>
      </c>
      <c r="H18" s="25" t="s">
        <v>28</v>
      </c>
      <c r="I18" s="25" t="s">
        <v>697</v>
      </c>
      <c r="J18" s="72" t="s">
        <v>638</v>
      </c>
    </row>
    <row r="19" spans="1:11" x14ac:dyDescent="0.25">
      <c r="A19" s="71" t="s">
        <v>661</v>
      </c>
      <c r="B19" s="25" t="s">
        <v>663</v>
      </c>
      <c r="C19" s="72">
        <v>57</v>
      </c>
      <c r="D19" s="72" t="s">
        <v>698</v>
      </c>
      <c r="E19" s="25" t="s">
        <v>106</v>
      </c>
      <c r="F19" s="72" t="s">
        <v>28</v>
      </c>
      <c r="G19" s="73" t="s">
        <v>699</v>
      </c>
      <c r="H19" s="25" t="s">
        <v>28</v>
      </c>
      <c r="I19" s="25" t="s">
        <v>700</v>
      </c>
      <c r="J19" s="72" t="s">
        <v>638</v>
      </c>
    </row>
    <row r="20" spans="1:11" x14ac:dyDescent="0.25">
      <c r="A20" s="71" t="s">
        <v>661</v>
      </c>
      <c r="B20" s="25" t="s">
        <v>663</v>
      </c>
      <c r="C20" s="72">
        <v>58</v>
      </c>
      <c r="D20" s="72" t="s">
        <v>701</v>
      </c>
      <c r="E20" s="25" t="s">
        <v>106</v>
      </c>
      <c r="F20" s="72" t="s">
        <v>28</v>
      </c>
      <c r="G20" s="73" t="s">
        <v>702</v>
      </c>
      <c r="H20" s="25" t="s">
        <v>28</v>
      </c>
      <c r="I20" s="25" t="s">
        <v>670</v>
      </c>
      <c r="J20" s="72" t="s">
        <v>638</v>
      </c>
    </row>
    <row r="21" spans="1:11" x14ac:dyDescent="0.25">
      <c r="A21" s="74" t="s">
        <v>703</v>
      </c>
      <c r="B21" s="18" t="s">
        <v>716</v>
      </c>
      <c r="C21" s="75">
        <v>62</v>
      </c>
      <c r="D21" s="75" t="s">
        <v>722</v>
      </c>
      <c r="E21" s="18" t="s">
        <v>106</v>
      </c>
      <c r="F21" s="75" t="s">
        <v>28</v>
      </c>
      <c r="G21" s="76" t="s">
        <v>724</v>
      </c>
      <c r="H21" s="18" t="s">
        <v>28</v>
      </c>
      <c r="I21" s="18" t="s">
        <v>28</v>
      </c>
      <c r="J21" s="75" t="s">
        <v>735</v>
      </c>
    </row>
    <row r="22" spans="1:11" x14ac:dyDescent="0.25">
      <c r="A22" s="74" t="s">
        <v>703</v>
      </c>
      <c r="B22" s="18" t="s">
        <v>716</v>
      </c>
      <c r="C22" s="75">
        <v>63</v>
      </c>
      <c r="D22" s="75" t="s">
        <v>739</v>
      </c>
      <c r="E22" s="18" t="s">
        <v>106</v>
      </c>
      <c r="F22" s="75" t="s">
        <v>28</v>
      </c>
      <c r="G22" s="76" t="s">
        <v>742</v>
      </c>
      <c r="H22" s="18" t="s">
        <v>28</v>
      </c>
      <c r="I22" s="18" t="s">
        <v>28</v>
      </c>
      <c r="J22" s="75" t="s">
        <v>735</v>
      </c>
    </row>
    <row r="23" spans="1:11" x14ac:dyDescent="0.25">
      <c r="A23" s="74" t="s">
        <v>703</v>
      </c>
      <c r="B23" s="18" t="s">
        <v>716</v>
      </c>
      <c r="C23" s="75">
        <v>64</v>
      </c>
      <c r="D23" s="75" t="s">
        <v>747</v>
      </c>
      <c r="E23" s="18" t="s">
        <v>106</v>
      </c>
      <c r="F23" s="75" t="s">
        <v>28</v>
      </c>
      <c r="G23" s="76" t="s">
        <v>749</v>
      </c>
      <c r="H23" s="18" t="s">
        <v>28</v>
      </c>
      <c r="I23" s="18" t="s">
        <v>750</v>
      </c>
      <c r="J23" s="75" t="s">
        <v>735</v>
      </c>
    </row>
    <row r="24" spans="1:11" x14ac:dyDescent="0.25">
      <c r="A24" s="67" t="s">
        <v>703</v>
      </c>
      <c r="B24" s="17" t="s">
        <v>716</v>
      </c>
      <c r="C24" s="68">
        <v>65</v>
      </c>
      <c r="D24" s="68" t="s">
        <v>751</v>
      </c>
      <c r="E24" s="17" t="s">
        <v>106</v>
      </c>
      <c r="F24" s="68" t="s">
        <v>28</v>
      </c>
      <c r="G24" s="70" t="s">
        <v>752</v>
      </c>
      <c r="H24" s="17" t="s">
        <v>753</v>
      </c>
      <c r="I24" s="17" t="s">
        <v>754</v>
      </c>
      <c r="J24" s="68" t="s">
        <v>615</v>
      </c>
      <c r="K24" s="25" t="s">
        <v>755</v>
      </c>
    </row>
    <row r="25" spans="1:11" x14ac:dyDescent="0.25">
      <c r="A25" s="67" t="s">
        <v>703</v>
      </c>
      <c r="B25" s="17" t="s">
        <v>716</v>
      </c>
      <c r="C25" s="68">
        <v>66</v>
      </c>
      <c r="D25" s="68" t="s">
        <v>756</v>
      </c>
      <c r="E25" s="17" t="s">
        <v>106</v>
      </c>
      <c r="F25" s="68" t="s">
        <v>28</v>
      </c>
      <c r="G25" s="70" t="s">
        <v>757</v>
      </c>
      <c r="H25" s="17" t="s">
        <v>622</v>
      </c>
      <c r="I25" s="17" t="s">
        <v>28</v>
      </c>
      <c r="J25" s="68" t="s">
        <v>615</v>
      </c>
      <c r="K25" s="25" t="s">
        <v>755</v>
      </c>
    </row>
    <row r="26" spans="1:11" x14ac:dyDescent="0.25">
      <c r="A26" s="74" t="s">
        <v>703</v>
      </c>
      <c r="B26" s="18" t="s">
        <v>716</v>
      </c>
      <c r="C26" s="75">
        <v>67</v>
      </c>
      <c r="D26" s="75" t="s">
        <v>758</v>
      </c>
      <c r="E26" s="18" t="s">
        <v>106</v>
      </c>
      <c r="F26" s="75" t="s">
        <v>28</v>
      </c>
      <c r="G26" s="76" t="s">
        <v>759</v>
      </c>
      <c r="H26" s="18" t="s">
        <v>28</v>
      </c>
      <c r="I26" s="18" t="s">
        <v>760</v>
      </c>
      <c r="J26" s="75" t="s">
        <v>735</v>
      </c>
    </row>
    <row r="27" spans="1:11" x14ac:dyDescent="0.25">
      <c r="A27" s="74" t="s">
        <v>703</v>
      </c>
      <c r="B27" s="18" t="s">
        <v>716</v>
      </c>
      <c r="C27" s="75">
        <v>68</v>
      </c>
      <c r="D27" s="75" t="s">
        <v>761</v>
      </c>
      <c r="E27" s="18" t="s">
        <v>762</v>
      </c>
      <c r="F27" s="75" t="s">
        <v>763</v>
      </c>
      <c r="G27" s="76" t="s">
        <v>28</v>
      </c>
      <c r="H27" s="18" t="s">
        <v>28</v>
      </c>
      <c r="I27" s="18" t="s">
        <v>764</v>
      </c>
      <c r="J27" s="75" t="s">
        <v>735</v>
      </c>
    </row>
    <row r="28" spans="1:11" x14ac:dyDescent="0.25">
      <c r="A28" s="75" t="s">
        <v>703</v>
      </c>
      <c r="B28" s="18" t="s">
        <v>716</v>
      </c>
      <c r="C28" s="75">
        <v>69</v>
      </c>
      <c r="D28" s="75" t="s">
        <v>765</v>
      </c>
      <c r="E28" s="18" t="s">
        <v>106</v>
      </c>
      <c r="F28" s="75" t="s">
        <v>28</v>
      </c>
      <c r="G28" s="76" t="s">
        <v>766</v>
      </c>
      <c r="H28" s="18" t="s">
        <v>767</v>
      </c>
      <c r="I28" s="18" t="s">
        <v>768</v>
      </c>
      <c r="J28" s="75" t="s">
        <v>735</v>
      </c>
    </row>
    <row r="29" spans="1:11" x14ac:dyDescent="0.25">
      <c r="A29" s="67" t="s">
        <v>703</v>
      </c>
      <c r="B29" s="17" t="s">
        <v>716</v>
      </c>
      <c r="C29" s="68">
        <v>70</v>
      </c>
      <c r="D29" s="68" t="s">
        <v>769</v>
      </c>
      <c r="E29" s="17" t="s">
        <v>106</v>
      </c>
      <c r="F29" s="68" t="s">
        <v>28</v>
      </c>
      <c r="G29" s="70" t="s">
        <v>770</v>
      </c>
      <c r="H29" s="17" t="s">
        <v>622</v>
      </c>
      <c r="I29" s="17" t="s">
        <v>771</v>
      </c>
      <c r="J29" s="68" t="s">
        <v>615</v>
      </c>
      <c r="K29" s="25" t="s">
        <v>755</v>
      </c>
    </row>
    <row r="30" spans="1:11" x14ac:dyDescent="0.25">
      <c r="A30" s="74" t="s">
        <v>703</v>
      </c>
      <c r="B30" s="18" t="s">
        <v>716</v>
      </c>
      <c r="C30" s="75">
        <v>71</v>
      </c>
      <c r="D30" s="75" t="s">
        <v>772</v>
      </c>
      <c r="E30" s="18" t="s">
        <v>106</v>
      </c>
      <c r="F30" s="75" t="s">
        <v>28</v>
      </c>
      <c r="G30" s="76" t="s">
        <v>773</v>
      </c>
      <c r="H30" s="18" t="s">
        <v>28</v>
      </c>
      <c r="I30" s="18" t="s">
        <v>28</v>
      </c>
      <c r="J30" s="75" t="s">
        <v>735</v>
      </c>
    </row>
    <row r="31" spans="1:11" x14ac:dyDescent="0.25">
      <c r="A31" s="67" t="s">
        <v>703</v>
      </c>
      <c r="B31" s="17" t="s">
        <v>716</v>
      </c>
      <c r="C31" s="68">
        <v>72</v>
      </c>
      <c r="D31" s="68" t="s">
        <v>774</v>
      </c>
      <c r="E31" s="17" t="s">
        <v>106</v>
      </c>
      <c r="F31" s="68" t="s">
        <v>28</v>
      </c>
      <c r="G31" s="70" t="s">
        <v>28</v>
      </c>
      <c r="H31" s="17" t="s">
        <v>28</v>
      </c>
      <c r="I31" s="17" t="s">
        <v>775</v>
      </c>
      <c r="J31" s="68" t="s">
        <v>615</v>
      </c>
      <c r="K31" s="25" t="s">
        <v>755</v>
      </c>
    </row>
    <row r="32" spans="1:11" x14ac:dyDescent="0.25">
      <c r="A32" s="74" t="s">
        <v>703</v>
      </c>
      <c r="B32" s="18" t="s">
        <v>716</v>
      </c>
      <c r="C32" s="75">
        <v>73</v>
      </c>
      <c r="D32" s="75" t="s">
        <v>776</v>
      </c>
      <c r="E32" s="18" t="s">
        <v>106</v>
      </c>
      <c r="F32" s="75" t="s">
        <v>28</v>
      </c>
      <c r="G32" s="76" t="s">
        <v>777</v>
      </c>
      <c r="H32" s="18" t="s">
        <v>778</v>
      </c>
      <c r="I32" s="18" t="s">
        <v>779</v>
      </c>
      <c r="J32" s="75" t="s">
        <v>735</v>
      </c>
    </row>
    <row r="33" spans="1:10" x14ac:dyDescent="0.25">
      <c r="A33" s="74" t="s">
        <v>703</v>
      </c>
      <c r="B33" s="18" t="s">
        <v>716</v>
      </c>
      <c r="C33" s="75">
        <v>74</v>
      </c>
      <c r="D33" s="75" t="s">
        <v>780</v>
      </c>
      <c r="E33" s="18" t="s">
        <v>106</v>
      </c>
      <c r="F33" s="75" t="s">
        <v>28</v>
      </c>
      <c r="G33" s="76" t="s">
        <v>28</v>
      </c>
      <c r="H33" s="18" t="s">
        <v>28</v>
      </c>
      <c r="I33" s="18" t="s">
        <v>781</v>
      </c>
      <c r="J33" s="75" t="s">
        <v>735</v>
      </c>
    </row>
    <row r="34" spans="1:10" x14ac:dyDescent="0.25">
      <c r="A34" s="74" t="s">
        <v>703</v>
      </c>
      <c r="B34" s="18" t="s">
        <v>716</v>
      </c>
      <c r="C34" s="75">
        <v>75</v>
      </c>
      <c r="D34" s="75" t="s">
        <v>782</v>
      </c>
      <c r="E34" s="18" t="s">
        <v>106</v>
      </c>
      <c r="F34" s="75" t="s">
        <v>28</v>
      </c>
      <c r="G34" s="76" t="s">
        <v>783</v>
      </c>
      <c r="H34" s="18" t="s">
        <v>28</v>
      </c>
      <c r="I34" s="18" t="s">
        <v>784</v>
      </c>
      <c r="J34" s="75" t="s">
        <v>735</v>
      </c>
    </row>
    <row r="35" spans="1:10" x14ac:dyDescent="0.25">
      <c r="A35" s="29"/>
      <c r="C35" s="29"/>
      <c r="D35" s="29"/>
      <c r="F35" s="29"/>
      <c r="G35" s="30"/>
      <c r="J35" s="68"/>
    </row>
    <row r="36" spans="1:10" x14ac:dyDescent="0.25">
      <c r="A36" s="29"/>
      <c r="C36" s="29"/>
      <c r="D36" s="29"/>
      <c r="F36" s="29"/>
      <c r="G36" s="30"/>
      <c r="J36" s="68"/>
    </row>
    <row r="37" spans="1:10" x14ac:dyDescent="0.25">
      <c r="A37" s="29"/>
      <c r="C37" s="29"/>
      <c r="D37" s="29"/>
      <c r="F37" s="29"/>
      <c r="G37" s="30"/>
      <c r="J37" s="68"/>
    </row>
    <row r="38" spans="1:10" x14ac:dyDescent="0.25">
      <c r="A38" s="29"/>
      <c r="C38" s="29"/>
      <c r="D38" s="29"/>
      <c r="F38" s="29"/>
      <c r="G38" s="30"/>
      <c r="J38" s="68"/>
    </row>
    <row r="39" spans="1:10" x14ac:dyDescent="0.25">
      <c r="A39" s="29"/>
      <c r="C39" s="29"/>
      <c r="D39" s="29"/>
      <c r="F39" s="29"/>
      <c r="G39" s="30"/>
      <c r="J39" s="68"/>
    </row>
    <row r="40" spans="1:10" x14ac:dyDescent="0.25">
      <c r="A40" s="29"/>
      <c r="C40" s="29"/>
      <c r="D40" s="29"/>
      <c r="F40" s="29"/>
      <c r="G40" s="30"/>
      <c r="J40" s="68"/>
    </row>
    <row r="41" spans="1:10" x14ac:dyDescent="0.25">
      <c r="A41" s="29"/>
      <c r="C41" s="29"/>
      <c r="D41" s="29"/>
      <c r="F41" s="29"/>
      <c r="G41" s="30"/>
      <c r="J41" s="68"/>
    </row>
    <row r="42" spans="1:10" x14ac:dyDescent="0.25">
      <c r="A42" s="29"/>
      <c r="C42" s="29"/>
      <c r="D42" s="29"/>
      <c r="F42" s="29"/>
      <c r="G42" s="30"/>
      <c r="J42" s="68"/>
    </row>
    <row r="43" spans="1:10" x14ac:dyDescent="0.25">
      <c r="A43" s="29"/>
      <c r="C43" s="29"/>
      <c r="D43" s="29"/>
      <c r="F43" s="29"/>
      <c r="G43" s="30"/>
      <c r="J43" s="68"/>
    </row>
    <row r="44" spans="1:10" x14ac:dyDescent="0.25">
      <c r="A44" s="29"/>
      <c r="C44" s="29"/>
      <c r="D44" s="29"/>
      <c r="F44" s="29"/>
      <c r="G44" s="30"/>
      <c r="J44" s="68"/>
    </row>
    <row r="45" spans="1:10" x14ac:dyDescent="0.25">
      <c r="A45" s="29"/>
      <c r="C45" s="29"/>
      <c r="D45" s="29"/>
      <c r="F45" s="29"/>
      <c r="G45" s="30"/>
      <c r="J45" s="68"/>
    </row>
    <row r="46" spans="1:10" x14ac:dyDescent="0.25">
      <c r="A46" s="29"/>
      <c r="C46" s="29"/>
      <c r="D46" s="29"/>
      <c r="F46" s="29"/>
      <c r="G46" s="30"/>
      <c r="J46" s="68"/>
    </row>
    <row r="47" spans="1:10" x14ac:dyDescent="0.25">
      <c r="A47" s="29"/>
      <c r="C47" s="29"/>
      <c r="D47" s="29"/>
      <c r="F47" s="29"/>
      <c r="G47" s="30"/>
      <c r="J47" s="68"/>
    </row>
    <row r="48" spans="1:10" x14ac:dyDescent="0.25">
      <c r="A48" s="29"/>
      <c r="C48" s="29"/>
      <c r="D48" s="29"/>
      <c r="F48" s="29"/>
      <c r="G48" s="30"/>
      <c r="J48" s="68"/>
    </row>
    <row r="49" spans="1:10" x14ac:dyDescent="0.25">
      <c r="A49" s="29"/>
      <c r="C49" s="29"/>
      <c r="D49" s="29"/>
      <c r="F49" s="29"/>
      <c r="G49" s="30"/>
      <c r="J49" s="68"/>
    </row>
    <row r="50" spans="1:10" x14ac:dyDescent="0.25">
      <c r="A50" s="29"/>
      <c r="C50" s="29"/>
      <c r="D50" s="29"/>
      <c r="F50" s="29"/>
      <c r="G50" s="30"/>
      <c r="J50" s="68"/>
    </row>
    <row r="51" spans="1:10" x14ac:dyDescent="0.25">
      <c r="A51" s="29"/>
      <c r="C51" s="29"/>
      <c r="D51" s="29"/>
      <c r="F51" s="29"/>
      <c r="G51" s="30"/>
      <c r="J51" s="68"/>
    </row>
    <row r="52" spans="1:10" x14ac:dyDescent="0.25">
      <c r="A52" s="29"/>
      <c r="C52" s="29"/>
      <c r="D52" s="29"/>
      <c r="F52" s="29"/>
      <c r="G52" s="30"/>
      <c r="J52" s="68"/>
    </row>
    <row r="53" spans="1:10" x14ac:dyDescent="0.25">
      <c r="A53" s="29"/>
      <c r="C53" s="29"/>
      <c r="D53" s="29"/>
      <c r="F53" s="29"/>
      <c r="G53" s="30"/>
      <c r="J53" s="68"/>
    </row>
    <row r="54" spans="1:10" x14ac:dyDescent="0.25">
      <c r="A54" s="29"/>
      <c r="C54" s="29"/>
      <c r="D54" s="29"/>
      <c r="F54" s="29"/>
      <c r="G54" s="30"/>
      <c r="J54" s="68"/>
    </row>
    <row r="55" spans="1:10" x14ac:dyDescent="0.25">
      <c r="A55" s="29"/>
      <c r="C55" s="29"/>
      <c r="D55" s="29"/>
      <c r="F55" s="29"/>
      <c r="G55" s="30"/>
      <c r="J55" s="68"/>
    </row>
    <row r="56" spans="1:10" x14ac:dyDescent="0.25">
      <c r="A56" s="29"/>
      <c r="C56" s="29"/>
      <c r="D56" s="29"/>
      <c r="F56" s="29"/>
      <c r="G56" s="30"/>
      <c r="J56" s="68"/>
    </row>
    <row r="57" spans="1:10" x14ac:dyDescent="0.25">
      <c r="A57" s="29"/>
      <c r="C57" s="29"/>
      <c r="D57" s="29"/>
      <c r="F57" s="29"/>
      <c r="G57" s="30"/>
      <c r="J57" s="68"/>
    </row>
    <row r="58" spans="1:10" x14ac:dyDescent="0.25">
      <c r="A58" s="29"/>
      <c r="C58" s="29"/>
      <c r="D58" s="29"/>
      <c r="F58" s="29"/>
      <c r="G58" s="30"/>
      <c r="J58" s="68"/>
    </row>
    <row r="59" spans="1:10" x14ac:dyDescent="0.25">
      <c r="A59" s="29"/>
      <c r="C59" s="29"/>
      <c r="D59" s="29"/>
      <c r="F59" s="29"/>
      <c r="G59" s="30"/>
      <c r="J59" s="68"/>
    </row>
    <row r="60" spans="1:10" x14ac:dyDescent="0.25">
      <c r="A60" s="29"/>
      <c r="C60" s="29"/>
      <c r="D60" s="29"/>
      <c r="F60" s="29"/>
      <c r="G60" s="30"/>
      <c r="J60" s="68"/>
    </row>
    <row r="61" spans="1:10" x14ac:dyDescent="0.25">
      <c r="A61" s="29"/>
      <c r="C61" s="29"/>
      <c r="D61" s="29"/>
      <c r="F61" s="29"/>
      <c r="G61" s="30"/>
      <c r="J61" s="68"/>
    </row>
    <row r="62" spans="1:10" x14ac:dyDescent="0.25">
      <c r="A62" s="29"/>
      <c r="C62" s="29"/>
      <c r="D62" s="29"/>
      <c r="F62" s="29"/>
      <c r="G62" s="30"/>
      <c r="J62" s="68"/>
    </row>
    <row r="63" spans="1:10" x14ac:dyDescent="0.25">
      <c r="A63" s="29"/>
      <c r="C63" s="29"/>
      <c r="D63" s="29"/>
      <c r="F63" s="29"/>
      <c r="G63" s="30"/>
      <c r="J63" s="68"/>
    </row>
    <row r="64" spans="1:10" x14ac:dyDescent="0.25">
      <c r="A64" s="29"/>
      <c r="C64" s="29"/>
      <c r="D64" s="29"/>
      <c r="F64" s="29"/>
      <c r="G64" s="30"/>
      <c r="J64" s="68"/>
    </row>
    <row r="65" spans="1:10" x14ac:dyDescent="0.25">
      <c r="A65" s="29"/>
      <c r="C65" s="29"/>
      <c r="D65" s="29"/>
      <c r="F65" s="29"/>
      <c r="G65" s="30"/>
      <c r="J65" s="68"/>
    </row>
    <row r="66" spans="1:10" x14ac:dyDescent="0.25">
      <c r="A66" s="29"/>
      <c r="C66" s="29"/>
      <c r="D66" s="29"/>
      <c r="F66" s="29"/>
      <c r="G66" s="30"/>
      <c r="J66" s="68"/>
    </row>
    <row r="67" spans="1:10" x14ac:dyDescent="0.25">
      <c r="A67" s="29"/>
      <c r="C67" s="29"/>
      <c r="D67" s="29"/>
      <c r="F67" s="29"/>
      <c r="G67" s="30"/>
      <c r="J67" s="68"/>
    </row>
    <row r="68" spans="1:10" x14ac:dyDescent="0.25">
      <c r="A68" s="29"/>
      <c r="C68" s="29"/>
      <c r="D68" s="29"/>
      <c r="F68" s="29"/>
      <c r="G68" s="30"/>
      <c r="J68" s="68"/>
    </row>
    <row r="69" spans="1:10" x14ac:dyDescent="0.25">
      <c r="A69" s="29"/>
      <c r="C69" s="29"/>
      <c r="D69" s="29"/>
      <c r="F69" s="29"/>
      <c r="G69" s="30"/>
      <c r="J69" s="68"/>
    </row>
    <row r="70" spans="1:10" x14ac:dyDescent="0.25">
      <c r="A70" s="29"/>
      <c r="C70" s="29"/>
      <c r="D70" s="29"/>
      <c r="F70" s="29"/>
      <c r="G70" s="30"/>
      <c r="J70" s="68"/>
    </row>
    <row r="71" spans="1:10" x14ac:dyDescent="0.25">
      <c r="A71" s="29"/>
      <c r="C71" s="29"/>
      <c r="D71" s="29"/>
      <c r="F71" s="29"/>
      <c r="G71" s="30"/>
      <c r="J71" s="68"/>
    </row>
    <row r="72" spans="1:10" x14ac:dyDescent="0.25">
      <c r="A72" s="29"/>
      <c r="C72" s="29"/>
      <c r="D72" s="29"/>
      <c r="F72" s="29"/>
      <c r="G72" s="30"/>
      <c r="J72" s="68"/>
    </row>
    <row r="73" spans="1:10" x14ac:dyDescent="0.25">
      <c r="A73" s="29"/>
      <c r="C73" s="29"/>
      <c r="D73" s="29"/>
      <c r="F73" s="29"/>
      <c r="G73" s="30"/>
      <c r="J73" s="68"/>
    </row>
    <row r="74" spans="1:10" x14ac:dyDescent="0.25">
      <c r="A74" s="29"/>
      <c r="C74" s="29"/>
      <c r="D74" s="29"/>
      <c r="F74" s="29"/>
      <c r="G74" s="30"/>
      <c r="J74" s="68"/>
    </row>
    <row r="75" spans="1:10" x14ac:dyDescent="0.25">
      <c r="A75" s="29"/>
      <c r="C75" s="29"/>
      <c r="D75" s="29"/>
      <c r="F75" s="29"/>
      <c r="G75" s="30"/>
      <c r="J75" s="68"/>
    </row>
    <row r="76" spans="1:10" x14ac:dyDescent="0.25">
      <c r="A76" s="29"/>
      <c r="C76" s="29"/>
      <c r="D76" s="29"/>
      <c r="F76" s="29"/>
      <c r="G76" s="30"/>
      <c r="J76" s="68"/>
    </row>
    <row r="77" spans="1:10" x14ac:dyDescent="0.25">
      <c r="A77" s="29"/>
      <c r="C77" s="29"/>
      <c r="D77" s="29"/>
      <c r="F77" s="29"/>
      <c r="G77" s="30"/>
      <c r="J77" s="68"/>
    </row>
    <row r="78" spans="1:10" x14ac:dyDescent="0.25">
      <c r="A78" s="29"/>
      <c r="C78" s="29"/>
      <c r="D78" s="29"/>
      <c r="F78" s="29"/>
      <c r="G78" s="30"/>
      <c r="J78" s="68"/>
    </row>
    <row r="79" spans="1:10" x14ac:dyDescent="0.25">
      <c r="A79" s="29"/>
      <c r="C79" s="29"/>
      <c r="D79" s="29"/>
      <c r="F79" s="29"/>
      <c r="G79" s="30"/>
      <c r="J79" s="68"/>
    </row>
    <row r="80" spans="1:10" x14ac:dyDescent="0.25">
      <c r="A80" s="29"/>
      <c r="C80" s="29"/>
      <c r="D80" s="29"/>
      <c r="F80" s="29"/>
      <c r="G80" s="30"/>
      <c r="J80" s="68"/>
    </row>
    <row r="81" spans="1:10" x14ac:dyDescent="0.25">
      <c r="A81" s="29"/>
      <c r="C81" s="29"/>
      <c r="D81" s="29"/>
      <c r="F81" s="29"/>
      <c r="G81" s="30"/>
      <c r="J81" s="68"/>
    </row>
    <row r="82" spans="1:10" x14ac:dyDescent="0.25">
      <c r="A82" s="29"/>
      <c r="C82" s="29"/>
      <c r="D82" s="29"/>
      <c r="F82" s="29"/>
      <c r="G82" s="30"/>
      <c r="J82" s="68"/>
    </row>
    <row r="83" spans="1:10" x14ac:dyDescent="0.25">
      <c r="A83" s="29"/>
      <c r="C83" s="29"/>
      <c r="D83" s="29"/>
      <c r="F83" s="29"/>
      <c r="G83" s="30"/>
      <c r="J83" s="68"/>
    </row>
    <row r="84" spans="1:10" x14ac:dyDescent="0.25">
      <c r="A84" s="29"/>
      <c r="C84" s="29"/>
      <c r="D84" s="29"/>
      <c r="F84" s="29"/>
      <c r="G84" s="30"/>
      <c r="J84" s="68"/>
    </row>
    <row r="85" spans="1:10" x14ac:dyDescent="0.25">
      <c r="A85" s="29"/>
      <c r="C85" s="29"/>
      <c r="D85" s="29"/>
      <c r="F85" s="29"/>
      <c r="G85" s="30"/>
      <c r="J85" s="68"/>
    </row>
    <row r="86" spans="1:10" x14ac:dyDescent="0.25">
      <c r="A86" s="29"/>
      <c r="C86" s="29"/>
      <c r="D86" s="29"/>
      <c r="F86" s="29"/>
      <c r="G86" s="30"/>
      <c r="J86" s="68"/>
    </row>
    <row r="87" spans="1:10" x14ac:dyDescent="0.25">
      <c r="A87" s="29"/>
      <c r="C87" s="29"/>
      <c r="D87" s="29"/>
      <c r="F87" s="29"/>
      <c r="G87" s="30"/>
      <c r="J87" s="68"/>
    </row>
    <row r="88" spans="1:10" x14ac:dyDescent="0.25">
      <c r="A88" s="29"/>
      <c r="C88" s="29"/>
      <c r="D88" s="29"/>
      <c r="F88" s="29"/>
      <c r="G88" s="30"/>
      <c r="J88" s="68"/>
    </row>
    <row r="89" spans="1:10" x14ac:dyDescent="0.25">
      <c r="A89" s="29"/>
      <c r="C89" s="29"/>
      <c r="D89" s="29"/>
      <c r="F89" s="29"/>
      <c r="G89" s="30"/>
      <c r="J89" s="68"/>
    </row>
    <row r="90" spans="1:10" x14ac:dyDescent="0.25">
      <c r="A90" s="29"/>
      <c r="C90" s="29"/>
      <c r="D90" s="29"/>
      <c r="F90" s="29"/>
      <c r="G90" s="30"/>
      <c r="J90" s="68"/>
    </row>
    <row r="91" spans="1:10" x14ac:dyDescent="0.25">
      <c r="A91" s="29"/>
      <c r="C91" s="29"/>
      <c r="D91" s="29"/>
      <c r="F91" s="29"/>
      <c r="G91" s="30"/>
      <c r="J91" s="68"/>
    </row>
    <row r="92" spans="1:10" x14ac:dyDescent="0.25">
      <c r="A92" s="29"/>
      <c r="C92" s="29"/>
      <c r="D92" s="29"/>
      <c r="F92" s="29"/>
      <c r="G92" s="30"/>
      <c r="J92" s="68"/>
    </row>
    <row r="93" spans="1:10" x14ac:dyDescent="0.25">
      <c r="A93" s="29"/>
      <c r="C93" s="29"/>
      <c r="D93" s="29"/>
      <c r="F93" s="29"/>
      <c r="G93" s="30"/>
      <c r="J93" s="68"/>
    </row>
    <row r="94" spans="1:10" x14ac:dyDescent="0.25">
      <c r="A94" s="29"/>
      <c r="C94" s="29"/>
      <c r="D94" s="29"/>
      <c r="F94" s="29"/>
      <c r="G94" s="30"/>
      <c r="J94" s="68"/>
    </row>
    <row r="95" spans="1:10" x14ac:dyDescent="0.25">
      <c r="A95" s="29"/>
      <c r="C95" s="29"/>
      <c r="D95" s="29"/>
      <c r="F95" s="29"/>
      <c r="G95" s="30"/>
      <c r="J95" s="68"/>
    </row>
    <row r="96" spans="1:10" x14ac:dyDescent="0.25">
      <c r="A96" s="29"/>
      <c r="C96" s="29"/>
      <c r="D96" s="29"/>
      <c r="F96" s="29"/>
      <c r="G96" s="30"/>
      <c r="J96" s="68"/>
    </row>
    <row r="97" spans="1:10" x14ac:dyDescent="0.25">
      <c r="A97" s="29"/>
      <c r="C97" s="29"/>
      <c r="D97" s="29"/>
      <c r="F97" s="29"/>
      <c r="G97" s="30"/>
      <c r="J97" s="68"/>
    </row>
    <row r="98" spans="1:10" x14ac:dyDescent="0.25">
      <c r="A98" s="29"/>
      <c r="C98" s="29"/>
      <c r="D98" s="29"/>
      <c r="F98" s="29"/>
      <c r="G98" s="30"/>
      <c r="J98" s="68"/>
    </row>
    <row r="99" spans="1:10" x14ac:dyDescent="0.25">
      <c r="A99" s="29"/>
      <c r="C99" s="29"/>
      <c r="D99" s="29"/>
      <c r="F99" s="29"/>
      <c r="G99" s="30"/>
      <c r="J99" s="68"/>
    </row>
    <row r="100" spans="1:10" x14ac:dyDescent="0.25">
      <c r="A100" s="29"/>
      <c r="C100" s="29"/>
      <c r="D100" s="29"/>
      <c r="F100" s="29"/>
      <c r="G100" s="30"/>
      <c r="J100" s="68"/>
    </row>
    <row r="101" spans="1:10" x14ac:dyDescent="0.25">
      <c r="A101" s="29"/>
      <c r="C101" s="29"/>
      <c r="D101" s="29"/>
      <c r="F101" s="29"/>
      <c r="G101" s="30"/>
      <c r="J101" s="68"/>
    </row>
    <row r="102" spans="1:10" x14ac:dyDescent="0.25">
      <c r="A102" s="29"/>
      <c r="C102" s="29"/>
      <c r="D102" s="29"/>
      <c r="F102" s="29"/>
      <c r="G102" s="30"/>
      <c r="J102" s="68"/>
    </row>
    <row r="103" spans="1:10" x14ac:dyDescent="0.25">
      <c r="A103" s="29"/>
      <c r="C103" s="29"/>
      <c r="D103" s="29"/>
      <c r="F103" s="29"/>
      <c r="G103" s="30"/>
      <c r="J103" s="68"/>
    </row>
    <row r="104" spans="1:10" x14ac:dyDescent="0.25">
      <c r="A104" s="29"/>
      <c r="C104" s="29"/>
      <c r="D104" s="29"/>
      <c r="F104" s="29"/>
      <c r="G104" s="30"/>
      <c r="J104" s="68"/>
    </row>
    <row r="105" spans="1:10" x14ac:dyDescent="0.25">
      <c r="A105" s="29"/>
      <c r="C105" s="29"/>
      <c r="D105" s="29"/>
      <c r="F105" s="29"/>
      <c r="G105" s="30"/>
      <c r="J105" s="68"/>
    </row>
    <row r="106" spans="1:10" x14ac:dyDescent="0.25">
      <c r="A106" s="29"/>
      <c r="C106" s="29"/>
      <c r="D106" s="29"/>
      <c r="F106" s="29"/>
      <c r="G106" s="30"/>
      <c r="J106" s="68"/>
    </row>
    <row r="107" spans="1:10" x14ac:dyDescent="0.25">
      <c r="A107" s="29"/>
      <c r="C107" s="29"/>
      <c r="D107" s="29"/>
      <c r="F107" s="29"/>
      <c r="G107" s="30"/>
      <c r="J107" s="68"/>
    </row>
    <row r="108" spans="1:10" x14ac:dyDescent="0.25">
      <c r="A108" s="29"/>
      <c r="C108" s="29"/>
      <c r="D108" s="29"/>
      <c r="F108" s="29"/>
      <c r="G108" s="30"/>
      <c r="J108" s="68"/>
    </row>
    <row r="109" spans="1:10" x14ac:dyDescent="0.25">
      <c r="A109" s="29"/>
      <c r="C109" s="29"/>
      <c r="D109" s="29"/>
      <c r="F109" s="29"/>
      <c r="G109" s="30"/>
      <c r="J109" s="68"/>
    </row>
    <row r="110" spans="1:10" x14ac:dyDescent="0.25">
      <c r="A110" s="29"/>
      <c r="C110" s="29"/>
      <c r="D110" s="29"/>
      <c r="F110" s="29"/>
      <c r="G110" s="30"/>
      <c r="J110" s="68"/>
    </row>
    <row r="111" spans="1:10" x14ac:dyDescent="0.25">
      <c r="A111" s="29"/>
      <c r="C111" s="29"/>
      <c r="D111" s="29"/>
      <c r="F111" s="29"/>
      <c r="G111" s="30"/>
      <c r="J111" s="68"/>
    </row>
    <row r="112" spans="1:10" x14ac:dyDescent="0.25">
      <c r="A112" s="29"/>
      <c r="C112" s="29"/>
      <c r="D112" s="29"/>
      <c r="F112" s="29"/>
      <c r="G112" s="30"/>
      <c r="J112" s="68"/>
    </row>
    <row r="113" spans="1:10" x14ac:dyDescent="0.25">
      <c r="A113" s="29"/>
      <c r="C113" s="29"/>
      <c r="D113" s="29"/>
      <c r="F113" s="29"/>
      <c r="G113" s="30"/>
      <c r="J113" s="68"/>
    </row>
    <row r="114" spans="1:10" x14ac:dyDescent="0.25">
      <c r="A114" s="29"/>
      <c r="C114" s="29"/>
      <c r="D114" s="29"/>
      <c r="F114" s="29"/>
      <c r="G114" s="30"/>
      <c r="J114" s="68"/>
    </row>
    <row r="115" spans="1:10" x14ac:dyDescent="0.25">
      <c r="A115" s="29"/>
      <c r="C115" s="29"/>
      <c r="D115" s="29"/>
      <c r="F115" s="29"/>
      <c r="G115" s="30"/>
      <c r="J115" s="68"/>
    </row>
    <row r="116" spans="1:10" x14ac:dyDescent="0.25">
      <c r="A116" s="29"/>
      <c r="C116" s="29"/>
      <c r="D116" s="29"/>
      <c r="F116" s="29"/>
      <c r="G116" s="30"/>
      <c r="J116" s="68"/>
    </row>
    <row r="117" spans="1:10" x14ac:dyDescent="0.25">
      <c r="A117" s="29"/>
      <c r="C117" s="29"/>
      <c r="D117" s="29"/>
      <c r="F117" s="29"/>
      <c r="G117" s="30"/>
      <c r="J117" s="68"/>
    </row>
    <row r="118" spans="1:10" x14ac:dyDescent="0.25">
      <c r="A118" s="29"/>
      <c r="C118" s="29"/>
      <c r="D118" s="29"/>
      <c r="F118" s="29"/>
      <c r="G118" s="30"/>
      <c r="J118" s="68"/>
    </row>
    <row r="119" spans="1:10" x14ac:dyDescent="0.25">
      <c r="A119" s="29"/>
      <c r="C119" s="29"/>
      <c r="D119" s="29"/>
      <c r="F119" s="29"/>
      <c r="G119" s="30"/>
      <c r="J119" s="68"/>
    </row>
    <row r="120" spans="1:10" x14ac:dyDescent="0.25">
      <c r="A120" s="29"/>
      <c r="C120" s="29"/>
      <c r="D120" s="29"/>
      <c r="F120" s="29"/>
      <c r="G120" s="30"/>
      <c r="J120" s="68"/>
    </row>
    <row r="121" spans="1:10" x14ac:dyDescent="0.25">
      <c r="A121" s="29"/>
      <c r="C121" s="29"/>
      <c r="D121" s="29"/>
      <c r="F121" s="29"/>
      <c r="G121" s="30"/>
      <c r="J121" s="68"/>
    </row>
    <row r="122" spans="1:10" x14ac:dyDescent="0.25">
      <c r="A122" s="29"/>
      <c r="C122" s="29"/>
      <c r="D122" s="29"/>
      <c r="F122" s="29"/>
      <c r="G122" s="30"/>
      <c r="J122" s="68"/>
    </row>
    <row r="123" spans="1:10" x14ac:dyDescent="0.25">
      <c r="A123" s="29"/>
      <c r="C123" s="29"/>
      <c r="D123" s="29"/>
      <c r="F123" s="29"/>
      <c r="G123" s="30"/>
      <c r="J123" s="68"/>
    </row>
    <row r="124" spans="1:10" x14ac:dyDescent="0.25">
      <c r="A124" s="29"/>
      <c r="C124" s="29"/>
      <c r="D124" s="29"/>
      <c r="F124" s="29"/>
      <c r="G124" s="30"/>
      <c r="J124" s="68"/>
    </row>
    <row r="125" spans="1:10" x14ac:dyDescent="0.25">
      <c r="A125" s="29"/>
      <c r="C125" s="29"/>
      <c r="D125" s="29"/>
      <c r="F125" s="29"/>
      <c r="G125" s="30"/>
      <c r="J125" s="68"/>
    </row>
    <row r="126" spans="1:10" x14ac:dyDescent="0.25">
      <c r="A126" s="29"/>
      <c r="C126" s="29"/>
      <c r="D126" s="29"/>
      <c r="F126" s="29"/>
      <c r="G126" s="30"/>
      <c r="J126" s="68"/>
    </row>
    <row r="127" spans="1:10" x14ac:dyDescent="0.25">
      <c r="A127" s="29"/>
      <c r="C127" s="29"/>
      <c r="D127" s="29"/>
      <c r="F127" s="29"/>
      <c r="G127" s="30"/>
      <c r="J127" s="68"/>
    </row>
    <row r="128" spans="1:10" x14ac:dyDescent="0.25">
      <c r="A128" s="29"/>
      <c r="C128" s="29"/>
      <c r="D128" s="29"/>
      <c r="F128" s="29"/>
      <c r="G128" s="30"/>
      <c r="J128" s="68"/>
    </row>
    <row r="129" spans="1:10" x14ac:dyDescent="0.25">
      <c r="A129" s="29"/>
      <c r="C129" s="29"/>
      <c r="D129" s="29"/>
      <c r="F129" s="29"/>
      <c r="G129" s="30"/>
      <c r="J129" s="68"/>
    </row>
    <row r="130" spans="1:10" x14ac:dyDescent="0.25">
      <c r="A130" s="29"/>
      <c r="C130" s="29"/>
      <c r="D130" s="29"/>
      <c r="F130" s="29"/>
      <c r="G130" s="30"/>
      <c r="J130" s="68"/>
    </row>
    <row r="131" spans="1:10" x14ac:dyDescent="0.25">
      <c r="A131" s="29"/>
      <c r="C131" s="29"/>
      <c r="D131" s="29"/>
      <c r="F131" s="29"/>
      <c r="G131" s="30"/>
      <c r="J131" s="68"/>
    </row>
    <row r="132" spans="1:10" x14ac:dyDescent="0.25">
      <c r="A132" s="29"/>
      <c r="C132" s="29"/>
      <c r="D132" s="29"/>
      <c r="F132" s="29"/>
      <c r="G132" s="30"/>
      <c r="J132" s="68"/>
    </row>
    <row r="133" spans="1:10" x14ac:dyDescent="0.25">
      <c r="A133" s="29"/>
      <c r="C133" s="29"/>
      <c r="D133" s="29"/>
      <c r="F133" s="29"/>
      <c r="G133" s="30"/>
      <c r="J133" s="68"/>
    </row>
    <row r="134" spans="1:10" x14ac:dyDescent="0.25">
      <c r="A134" s="29"/>
      <c r="C134" s="29"/>
      <c r="D134" s="29"/>
      <c r="F134" s="29"/>
      <c r="G134" s="30"/>
      <c r="J134" s="68"/>
    </row>
    <row r="135" spans="1:10" x14ac:dyDescent="0.25">
      <c r="A135" s="29"/>
      <c r="C135" s="29"/>
      <c r="D135" s="29"/>
      <c r="F135" s="29"/>
      <c r="G135" s="30"/>
      <c r="J135" s="68"/>
    </row>
    <row r="136" spans="1:10" x14ac:dyDescent="0.25">
      <c r="A136" s="29"/>
      <c r="C136" s="29"/>
      <c r="D136" s="29"/>
      <c r="F136" s="29"/>
      <c r="G136" s="30"/>
      <c r="J136" s="68"/>
    </row>
    <row r="137" spans="1:10" x14ac:dyDescent="0.25">
      <c r="A137" s="29"/>
      <c r="C137" s="29"/>
      <c r="D137" s="29"/>
      <c r="F137" s="29"/>
      <c r="G137" s="30"/>
      <c r="J137" s="68"/>
    </row>
    <row r="138" spans="1:10" x14ac:dyDescent="0.25">
      <c r="A138" s="29"/>
      <c r="C138" s="29"/>
      <c r="D138" s="29"/>
      <c r="F138" s="29"/>
      <c r="G138" s="30"/>
      <c r="J138" s="68"/>
    </row>
    <row r="139" spans="1:10" x14ac:dyDescent="0.25">
      <c r="A139" s="29"/>
      <c r="C139" s="29"/>
      <c r="D139" s="29"/>
      <c r="F139" s="29"/>
      <c r="G139" s="30"/>
      <c r="J139" s="68"/>
    </row>
    <row r="140" spans="1:10" x14ac:dyDescent="0.25">
      <c r="A140" s="29"/>
      <c r="C140" s="29"/>
      <c r="D140" s="29"/>
      <c r="F140" s="29"/>
      <c r="G140" s="30"/>
      <c r="J140" s="68"/>
    </row>
    <row r="141" spans="1:10" x14ac:dyDescent="0.25">
      <c r="A141" s="29"/>
      <c r="C141" s="29"/>
      <c r="D141" s="29"/>
      <c r="F141" s="29"/>
      <c r="G141" s="30"/>
      <c r="J141" s="68"/>
    </row>
    <row r="142" spans="1:10" x14ac:dyDescent="0.25">
      <c r="A142" s="29"/>
      <c r="C142" s="29"/>
      <c r="D142" s="29"/>
      <c r="F142" s="29"/>
      <c r="G142" s="30"/>
      <c r="J142" s="68"/>
    </row>
    <row r="143" spans="1:10" x14ac:dyDescent="0.25">
      <c r="A143" s="29"/>
      <c r="C143" s="29"/>
      <c r="D143" s="29"/>
      <c r="F143" s="29"/>
      <c r="G143" s="30"/>
      <c r="J143" s="68"/>
    </row>
    <row r="144" spans="1:10" x14ac:dyDescent="0.25">
      <c r="A144" s="29"/>
      <c r="C144" s="29"/>
      <c r="D144" s="29"/>
      <c r="F144" s="29"/>
      <c r="G144" s="30"/>
      <c r="J144" s="68"/>
    </row>
    <row r="145" spans="1:10" x14ac:dyDescent="0.25">
      <c r="A145" s="29"/>
      <c r="C145" s="29"/>
      <c r="D145" s="29"/>
      <c r="F145" s="29"/>
      <c r="G145" s="30"/>
      <c r="J145" s="68"/>
    </row>
    <row r="146" spans="1:10" x14ac:dyDescent="0.25">
      <c r="A146" s="29"/>
      <c r="C146" s="29"/>
      <c r="D146" s="29"/>
      <c r="F146" s="29"/>
      <c r="G146" s="30"/>
      <c r="J146" s="68"/>
    </row>
    <row r="147" spans="1:10" x14ac:dyDescent="0.25">
      <c r="A147" s="29"/>
      <c r="C147" s="29"/>
      <c r="D147" s="29"/>
      <c r="F147" s="29"/>
      <c r="G147" s="30"/>
      <c r="J147" s="68"/>
    </row>
    <row r="148" spans="1:10" x14ac:dyDescent="0.25">
      <c r="A148" s="29"/>
      <c r="C148" s="29"/>
      <c r="D148" s="29"/>
      <c r="F148" s="29"/>
      <c r="G148" s="30"/>
      <c r="J148" s="68"/>
    </row>
    <row r="149" spans="1:10" x14ac:dyDescent="0.25">
      <c r="A149" s="29"/>
      <c r="C149" s="29"/>
      <c r="D149" s="29"/>
      <c r="F149" s="29"/>
      <c r="G149" s="30"/>
      <c r="J149" s="68"/>
    </row>
    <row r="150" spans="1:10" x14ac:dyDescent="0.25">
      <c r="A150" s="29"/>
      <c r="C150" s="29"/>
      <c r="D150" s="29"/>
      <c r="F150" s="29"/>
      <c r="G150" s="30"/>
      <c r="J150" s="68"/>
    </row>
    <row r="151" spans="1:10" x14ac:dyDescent="0.25">
      <c r="A151" s="29"/>
      <c r="C151" s="29"/>
      <c r="D151" s="29"/>
      <c r="F151" s="29"/>
      <c r="G151" s="30"/>
      <c r="J151" s="68"/>
    </row>
    <row r="152" spans="1:10" x14ac:dyDescent="0.25">
      <c r="A152" s="29"/>
      <c r="C152" s="29"/>
      <c r="D152" s="29"/>
      <c r="F152" s="29"/>
      <c r="G152" s="30"/>
      <c r="J152" s="68"/>
    </row>
    <row r="153" spans="1:10" x14ac:dyDescent="0.25">
      <c r="A153" s="29"/>
      <c r="C153" s="29"/>
      <c r="D153" s="29"/>
      <c r="F153" s="29"/>
      <c r="G153" s="30"/>
      <c r="J153" s="68"/>
    </row>
    <row r="154" spans="1:10" x14ac:dyDescent="0.25">
      <c r="A154" s="29"/>
      <c r="C154" s="29"/>
      <c r="D154" s="29"/>
      <c r="F154" s="29"/>
      <c r="G154" s="30"/>
      <c r="J154" s="68"/>
    </row>
    <row r="155" spans="1:10" x14ac:dyDescent="0.25">
      <c r="A155" s="29"/>
      <c r="C155" s="29"/>
      <c r="D155" s="29"/>
      <c r="F155" s="29"/>
      <c r="G155" s="30"/>
      <c r="J155" s="68"/>
    </row>
    <row r="156" spans="1:10" x14ac:dyDescent="0.25">
      <c r="A156" s="29"/>
      <c r="C156" s="29"/>
      <c r="D156" s="29"/>
      <c r="F156" s="29"/>
      <c r="G156" s="30"/>
      <c r="J156" s="68"/>
    </row>
    <row r="157" spans="1:10" x14ac:dyDescent="0.25">
      <c r="A157" s="29"/>
      <c r="C157" s="29"/>
      <c r="D157" s="29"/>
      <c r="F157" s="29"/>
      <c r="G157" s="30"/>
      <c r="J157" s="68"/>
    </row>
    <row r="158" spans="1:10" x14ac:dyDescent="0.25">
      <c r="A158" s="29"/>
      <c r="C158" s="29"/>
      <c r="D158" s="29"/>
      <c r="F158" s="29"/>
      <c r="G158" s="30"/>
      <c r="J158" s="68"/>
    </row>
    <row r="159" spans="1:10" x14ac:dyDescent="0.25">
      <c r="A159" s="29"/>
      <c r="C159" s="29"/>
      <c r="D159" s="29"/>
      <c r="F159" s="29"/>
      <c r="G159" s="30"/>
      <c r="J159" s="68"/>
    </row>
    <row r="160" spans="1:10" x14ac:dyDescent="0.25">
      <c r="A160" s="29"/>
      <c r="C160" s="29"/>
      <c r="D160" s="29"/>
      <c r="F160" s="29"/>
      <c r="G160" s="30"/>
      <c r="J160" s="68"/>
    </row>
    <row r="161" spans="1:10" x14ac:dyDescent="0.25">
      <c r="A161" s="29"/>
      <c r="C161" s="29"/>
      <c r="D161" s="29"/>
      <c r="F161" s="29"/>
      <c r="G161" s="30"/>
      <c r="J161" s="68"/>
    </row>
    <row r="162" spans="1:10" x14ac:dyDescent="0.25">
      <c r="A162" s="29"/>
      <c r="C162" s="29"/>
      <c r="D162" s="29"/>
      <c r="F162" s="29"/>
      <c r="G162" s="30"/>
      <c r="J162" s="68"/>
    </row>
    <row r="163" spans="1:10" x14ac:dyDescent="0.25">
      <c r="A163" s="29"/>
      <c r="C163" s="29"/>
      <c r="D163" s="29"/>
      <c r="F163" s="29"/>
      <c r="G163" s="30"/>
      <c r="J163" s="68"/>
    </row>
    <row r="164" spans="1:10" x14ac:dyDescent="0.25">
      <c r="A164" s="29"/>
      <c r="C164" s="29"/>
      <c r="D164" s="29"/>
      <c r="F164" s="29"/>
      <c r="G164" s="30"/>
      <c r="J164" s="68"/>
    </row>
    <row r="165" spans="1:10" x14ac:dyDescent="0.25">
      <c r="A165" s="29"/>
      <c r="C165" s="29"/>
      <c r="D165" s="29"/>
      <c r="F165" s="29"/>
      <c r="G165" s="30"/>
      <c r="J165" s="68"/>
    </row>
    <row r="166" spans="1:10" x14ac:dyDescent="0.25">
      <c r="A166" s="29"/>
      <c r="C166" s="29"/>
      <c r="D166" s="29"/>
      <c r="F166" s="29"/>
      <c r="G166" s="30"/>
      <c r="J166" s="68"/>
    </row>
    <row r="167" spans="1:10" x14ac:dyDescent="0.25">
      <c r="A167" s="29"/>
      <c r="C167" s="29"/>
      <c r="D167" s="29"/>
      <c r="F167" s="29"/>
      <c r="G167" s="30"/>
      <c r="J167" s="68"/>
    </row>
    <row r="168" spans="1:10" x14ac:dyDescent="0.25">
      <c r="A168" s="29"/>
      <c r="C168" s="29"/>
      <c r="D168" s="29"/>
      <c r="F168" s="29"/>
      <c r="G168" s="30"/>
      <c r="J168" s="68"/>
    </row>
    <row r="169" spans="1:10" x14ac:dyDescent="0.25">
      <c r="A169" s="29"/>
      <c r="C169" s="29"/>
      <c r="D169" s="29"/>
      <c r="F169" s="29"/>
      <c r="G169" s="30"/>
      <c r="J169" s="68"/>
    </row>
    <row r="170" spans="1:10" x14ac:dyDescent="0.25">
      <c r="A170" s="29"/>
      <c r="C170" s="29"/>
      <c r="D170" s="29"/>
      <c r="F170" s="29"/>
      <c r="G170" s="30"/>
      <c r="J170" s="68"/>
    </row>
    <row r="171" spans="1:10" x14ac:dyDescent="0.25">
      <c r="A171" s="29"/>
      <c r="C171" s="29"/>
      <c r="D171" s="29"/>
      <c r="F171" s="29"/>
      <c r="G171" s="30"/>
      <c r="J171" s="68"/>
    </row>
    <row r="172" spans="1:10" x14ac:dyDescent="0.25">
      <c r="A172" s="29"/>
      <c r="C172" s="29"/>
      <c r="D172" s="29"/>
      <c r="F172" s="29"/>
      <c r="G172" s="30"/>
      <c r="J172" s="68"/>
    </row>
    <row r="173" spans="1:10" x14ac:dyDescent="0.25">
      <c r="A173" s="29"/>
      <c r="C173" s="29"/>
      <c r="D173" s="29"/>
      <c r="F173" s="29"/>
      <c r="G173" s="30"/>
      <c r="J173" s="68"/>
    </row>
    <row r="174" spans="1:10" x14ac:dyDescent="0.25">
      <c r="A174" s="29"/>
      <c r="C174" s="29"/>
      <c r="D174" s="29"/>
      <c r="F174" s="29"/>
      <c r="G174" s="30"/>
      <c r="J174" s="68"/>
    </row>
    <row r="175" spans="1:10" x14ac:dyDescent="0.25">
      <c r="A175" s="29"/>
      <c r="C175" s="29"/>
      <c r="D175" s="29"/>
      <c r="F175" s="29"/>
      <c r="G175" s="30"/>
      <c r="J175" s="68"/>
    </row>
    <row r="176" spans="1:10" x14ac:dyDescent="0.25">
      <c r="A176" s="29"/>
      <c r="C176" s="29"/>
      <c r="D176" s="29"/>
      <c r="F176" s="29"/>
      <c r="G176" s="30"/>
      <c r="J176" s="68"/>
    </row>
    <row r="177" spans="1:10" x14ac:dyDescent="0.25">
      <c r="A177" s="29"/>
      <c r="C177" s="29"/>
      <c r="D177" s="29"/>
      <c r="F177" s="29"/>
      <c r="G177" s="30"/>
      <c r="J177" s="68"/>
    </row>
    <row r="178" spans="1:10" x14ac:dyDescent="0.25">
      <c r="A178" s="29"/>
      <c r="C178" s="29"/>
      <c r="D178" s="29"/>
      <c r="F178" s="29"/>
      <c r="G178" s="30"/>
      <c r="J178" s="68"/>
    </row>
    <row r="179" spans="1:10" x14ac:dyDescent="0.25">
      <c r="A179" s="29"/>
      <c r="C179" s="29"/>
      <c r="D179" s="29"/>
      <c r="F179" s="29"/>
      <c r="G179" s="30"/>
      <c r="J179" s="68"/>
    </row>
    <row r="180" spans="1:10" x14ac:dyDescent="0.25">
      <c r="A180" s="29"/>
      <c r="C180" s="29"/>
      <c r="D180" s="29"/>
      <c r="F180" s="29"/>
      <c r="G180" s="30"/>
      <c r="J180" s="68"/>
    </row>
    <row r="181" spans="1:10" x14ac:dyDescent="0.25">
      <c r="A181" s="29"/>
      <c r="C181" s="29"/>
      <c r="D181" s="29"/>
      <c r="F181" s="29"/>
      <c r="G181" s="30"/>
      <c r="J181" s="68"/>
    </row>
    <row r="182" spans="1:10" x14ac:dyDescent="0.25">
      <c r="A182" s="29"/>
      <c r="C182" s="29"/>
      <c r="D182" s="29"/>
      <c r="F182" s="29"/>
      <c r="G182" s="30"/>
      <c r="J182" s="68"/>
    </row>
    <row r="183" spans="1:10" x14ac:dyDescent="0.25">
      <c r="A183" s="29"/>
      <c r="C183" s="29"/>
      <c r="D183" s="29"/>
      <c r="F183" s="29"/>
      <c r="G183" s="30"/>
      <c r="J183" s="68"/>
    </row>
    <row r="184" spans="1:10" x14ac:dyDescent="0.25">
      <c r="A184" s="29"/>
      <c r="C184" s="29"/>
      <c r="D184" s="29"/>
      <c r="F184" s="29"/>
      <c r="G184" s="30"/>
      <c r="J184" s="68"/>
    </row>
    <row r="185" spans="1:10" x14ac:dyDescent="0.25">
      <c r="A185" s="29"/>
      <c r="C185" s="29"/>
      <c r="D185" s="29"/>
      <c r="F185" s="29"/>
      <c r="G185" s="30"/>
      <c r="J185" s="68"/>
    </row>
    <row r="186" spans="1:10" x14ac:dyDescent="0.25">
      <c r="A186" s="29"/>
      <c r="C186" s="29"/>
      <c r="D186" s="29"/>
      <c r="F186" s="29"/>
      <c r="G186" s="30"/>
      <c r="J186" s="68"/>
    </row>
    <row r="187" spans="1:10" x14ac:dyDescent="0.25">
      <c r="A187" s="29"/>
      <c r="C187" s="29"/>
      <c r="D187" s="29"/>
      <c r="F187" s="29"/>
      <c r="G187" s="30"/>
      <c r="J187" s="68"/>
    </row>
    <row r="188" spans="1:10" x14ac:dyDescent="0.25">
      <c r="A188" s="29"/>
      <c r="C188" s="29"/>
      <c r="D188" s="29"/>
      <c r="F188" s="29"/>
      <c r="G188" s="30"/>
      <c r="J188" s="68"/>
    </row>
    <row r="189" spans="1:10" x14ac:dyDescent="0.25">
      <c r="A189" s="29"/>
      <c r="C189" s="29"/>
      <c r="D189" s="29"/>
      <c r="F189" s="29"/>
      <c r="G189" s="30"/>
      <c r="J189" s="68"/>
    </row>
    <row r="190" spans="1:10" x14ac:dyDescent="0.25">
      <c r="A190" s="29"/>
      <c r="C190" s="29"/>
      <c r="D190" s="29"/>
      <c r="F190" s="29"/>
      <c r="G190" s="30"/>
      <c r="J190" s="68"/>
    </row>
    <row r="191" spans="1:10" x14ac:dyDescent="0.25">
      <c r="A191" s="29"/>
      <c r="C191" s="29"/>
      <c r="D191" s="29"/>
      <c r="F191" s="29"/>
      <c r="G191" s="30"/>
      <c r="J191" s="68"/>
    </row>
    <row r="192" spans="1:10" x14ac:dyDescent="0.25">
      <c r="A192" s="29"/>
      <c r="C192" s="29"/>
      <c r="D192" s="29"/>
      <c r="F192" s="29"/>
      <c r="G192" s="30"/>
      <c r="J192" s="68"/>
    </row>
    <row r="193" spans="1:10" x14ac:dyDescent="0.25">
      <c r="A193" s="29"/>
      <c r="C193" s="29"/>
      <c r="D193" s="29"/>
      <c r="F193" s="29"/>
      <c r="G193" s="30"/>
      <c r="J193" s="68"/>
    </row>
    <row r="194" spans="1:10" x14ac:dyDescent="0.25">
      <c r="A194" s="29"/>
      <c r="C194" s="29"/>
      <c r="D194" s="29"/>
      <c r="F194" s="29"/>
      <c r="G194" s="30"/>
      <c r="J194" s="68"/>
    </row>
    <row r="195" spans="1:10" x14ac:dyDescent="0.25">
      <c r="A195" s="29"/>
      <c r="C195" s="29"/>
      <c r="D195" s="29"/>
      <c r="F195" s="29"/>
      <c r="G195" s="30"/>
      <c r="J195" s="68"/>
    </row>
    <row r="196" spans="1:10" x14ac:dyDescent="0.25">
      <c r="A196" s="29"/>
      <c r="C196" s="29"/>
      <c r="D196" s="29"/>
      <c r="F196" s="29"/>
      <c r="G196" s="30"/>
      <c r="J196" s="68"/>
    </row>
    <row r="197" spans="1:10" x14ac:dyDescent="0.25">
      <c r="A197" s="29"/>
      <c r="C197" s="29"/>
      <c r="D197" s="29"/>
      <c r="F197" s="29"/>
      <c r="G197" s="30"/>
      <c r="J197" s="68"/>
    </row>
    <row r="198" spans="1:10" x14ac:dyDescent="0.25">
      <c r="A198" s="29"/>
      <c r="C198" s="29"/>
      <c r="D198" s="29"/>
      <c r="F198" s="29"/>
      <c r="G198" s="30"/>
      <c r="J198" s="68"/>
    </row>
    <row r="199" spans="1:10" x14ac:dyDescent="0.25">
      <c r="A199" s="29"/>
      <c r="C199" s="29"/>
      <c r="D199" s="29"/>
      <c r="F199" s="29"/>
      <c r="G199" s="30"/>
      <c r="J199" s="68"/>
    </row>
    <row r="200" spans="1:10" x14ac:dyDescent="0.25">
      <c r="A200" s="29"/>
      <c r="C200" s="29"/>
      <c r="D200" s="29"/>
      <c r="F200" s="29"/>
      <c r="G200" s="30"/>
      <c r="J200" s="68"/>
    </row>
    <row r="201" spans="1:10" x14ac:dyDescent="0.25">
      <c r="A201" s="29"/>
      <c r="C201" s="29"/>
      <c r="D201" s="29"/>
      <c r="F201" s="29"/>
      <c r="G201" s="30"/>
      <c r="J201" s="68"/>
    </row>
    <row r="202" spans="1:10" x14ac:dyDescent="0.25">
      <c r="A202" s="29"/>
      <c r="C202" s="29"/>
      <c r="D202" s="29"/>
      <c r="F202" s="29"/>
      <c r="G202" s="30"/>
      <c r="J202" s="68"/>
    </row>
    <row r="203" spans="1:10" x14ac:dyDescent="0.25">
      <c r="A203" s="29"/>
      <c r="C203" s="29"/>
      <c r="D203" s="29"/>
      <c r="F203" s="29"/>
      <c r="G203" s="30"/>
      <c r="J203" s="68"/>
    </row>
    <row r="204" spans="1:10" x14ac:dyDescent="0.25">
      <c r="A204" s="29"/>
      <c r="C204" s="29"/>
      <c r="D204" s="29"/>
      <c r="F204" s="29"/>
      <c r="G204" s="30"/>
      <c r="J204" s="68"/>
    </row>
    <row r="205" spans="1:10" x14ac:dyDescent="0.25">
      <c r="A205" s="29"/>
      <c r="C205" s="29"/>
      <c r="D205" s="29"/>
      <c r="F205" s="29"/>
      <c r="G205" s="30"/>
      <c r="J205" s="68"/>
    </row>
    <row r="206" spans="1:10" x14ac:dyDescent="0.25">
      <c r="A206" s="29"/>
      <c r="C206" s="29"/>
      <c r="D206" s="29"/>
      <c r="F206" s="29"/>
      <c r="G206" s="30"/>
      <c r="J206" s="68"/>
    </row>
    <row r="207" spans="1:10" x14ac:dyDescent="0.25">
      <c r="A207" s="29"/>
      <c r="C207" s="29"/>
      <c r="D207" s="29"/>
      <c r="F207" s="29"/>
      <c r="G207" s="30"/>
      <c r="J207" s="68"/>
    </row>
    <row r="208" spans="1:10" x14ac:dyDescent="0.25">
      <c r="A208" s="29"/>
      <c r="C208" s="29"/>
      <c r="D208" s="29"/>
      <c r="F208" s="29"/>
      <c r="G208" s="30"/>
      <c r="J208" s="68"/>
    </row>
    <row r="209" spans="1:10" x14ac:dyDescent="0.25">
      <c r="A209" s="29"/>
      <c r="C209" s="29"/>
      <c r="D209" s="29"/>
      <c r="F209" s="29"/>
      <c r="G209" s="30"/>
      <c r="J209" s="68"/>
    </row>
    <row r="210" spans="1:10" x14ac:dyDescent="0.25">
      <c r="A210" s="29"/>
      <c r="C210" s="29"/>
      <c r="D210" s="29"/>
      <c r="F210" s="29"/>
      <c r="G210" s="30"/>
      <c r="J210" s="68"/>
    </row>
    <row r="211" spans="1:10" x14ac:dyDescent="0.25">
      <c r="A211" s="29"/>
      <c r="C211" s="29"/>
      <c r="D211" s="29"/>
      <c r="F211" s="29"/>
      <c r="G211" s="30"/>
      <c r="J211" s="68"/>
    </row>
    <row r="212" spans="1:10" x14ac:dyDescent="0.25">
      <c r="A212" s="29"/>
      <c r="C212" s="29"/>
      <c r="D212" s="29"/>
      <c r="F212" s="29"/>
      <c r="G212" s="30"/>
      <c r="J212" s="68"/>
    </row>
    <row r="213" spans="1:10" x14ac:dyDescent="0.25">
      <c r="A213" s="29"/>
      <c r="C213" s="29"/>
      <c r="D213" s="29"/>
      <c r="F213" s="29"/>
      <c r="G213" s="30"/>
      <c r="J213" s="68"/>
    </row>
    <row r="214" spans="1:10" x14ac:dyDescent="0.25">
      <c r="A214" s="29"/>
      <c r="C214" s="29"/>
      <c r="D214" s="29"/>
      <c r="F214" s="29"/>
      <c r="G214" s="30"/>
      <c r="J214" s="68"/>
    </row>
    <row r="215" spans="1:10" x14ac:dyDescent="0.25">
      <c r="A215" s="29"/>
      <c r="C215" s="29"/>
      <c r="D215" s="29"/>
      <c r="F215" s="29"/>
      <c r="G215" s="30"/>
      <c r="J215" s="68"/>
    </row>
    <row r="216" spans="1:10" x14ac:dyDescent="0.25">
      <c r="A216" s="29"/>
      <c r="C216" s="29"/>
      <c r="D216" s="29"/>
      <c r="F216" s="29"/>
      <c r="G216" s="30"/>
      <c r="J216" s="68"/>
    </row>
    <row r="217" spans="1:10" x14ac:dyDescent="0.25">
      <c r="A217" s="29"/>
      <c r="C217" s="29"/>
      <c r="D217" s="29"/>
      <c r="F217" s="29"/>
      <c r="G217" s="30"/>
      <c r="J217" s="68"/>
    </row>
    <row r="218" spans="1:10" x14ac:dyDescent="0.25">
      <c r="A218" s="29"/>
      <c r="C218" s="29"/>
      <c r="D218" s="29"/>
      <c r="F218" s="29"/>
      <c r="G218" s="30"/>
      <c r="J218" s="68"/>
    </row>
    <row r="219" spans="1:10" x14ac:dyDescent="0.25">
      <c r="A219" s="29"/>
      <c r="C219" s="29"/>
      <c r="D219" s="29"/>
      <c r="F219" s="29"/>
      <c r="G219" s="30"/>
      <c r="J219" s="68"/>
    </row>
    <row r="220" spans="1:10" x14ac:dyDescent="0.25">
      <c r="A220" s="29"/>
      <c r="C220" s="29"/>
      <c r="D220" s="29"/>
      <c r="F220" s="29"/>
      <c r="G220" s="30"/>
      <c r="J220" s="68"/>
    </row>
    <row r="221" spans="1:10" x14ac:dyDescent="0.25">
      <c r="A221" s="29"/>
      <c r="C221" s="29"/>
      <c r="D221" s="29"/>
      <c r="F221" s="29"/>
      <c r="G221" s="30"/>
      <c r="J221" s="68"/>
    </row>
    <row r="222" spans="1:10" x14ac:dyDescent="0.25">
      <c r="A222" s="29"/>
      <c r="C222" s="29"/>
      <c r="D222" s="29"/>
      <c r="F222" s="29"/>
      <c r="G222" s="30"/>
      <c r="J222" s="68"/>
    </row>
    <row r="223" spans="1:10" x14ac:dyDescent="0.25">
      <c r="A223" s="29"/>
      <c r="C223" s="29"/>
      <c r="D223" s="29"/>
      <c r="F223" s="29"/>
      <c r="G223" s="30"/>
      <c r="J223" s="68"/>
    </row>
    <row r="224" spans="1:10" x14ac:dyDescent="0.25">
      <c r="A224" s="29"/>
      <c r="C224" s="29"/>
      <c r="D224" s="29"/>
      <c r="F224" s="29"/>
      <c r="G224" s="30"/>
      <c r="J224" s="68"/>
    </row>
    <row r="225" spans="1:10" x14ac:dyDescent="0.25">
      <c r="A225" s="29"/>
      <c r="C225" s="29"/>
      <c r="D225" s="29"/>
      <c r="F225" s="29"/>
      <c r="G225" s="30"/>
      <c r="J225" s="68"/>
    </row>
    <row r="226" spans="1:10" x14ac:dyDescent="0.25">
      <c r="A226" s="29"/>
      <c r="C226" s="29"/>
      <c r="D226" s="29"/>
      <c r="F226" s="29"/>
      <c r="G226" s="30"/>
      <c r="J226" s="68"/>
    </row>
    <row r="227" spans="1:10" x14ac:dyDescent="0.25">
      <c r="A227" s="29"/>
      <c r="C227" s="29"/>
      <c r="D227" s="29"/>
      <c r="F227" s="29"/>
      <c r="G227" s="30"/>
      <c r="J227" s="68"/>
    </row>
    <row r="228" spans="1:10" x14ac:dyDescent="0.25">
      <c r="A228" s="29"/>
      <c r="C228" s="29"/>
      <c r="D228" s="29"/>
      <c r="F228" s="29"/>
      <c r="G228" s="30"/>
      <c r="J228" s="68"/>
    </row>
    <row r="229" spans="1:10" x14ac:dyDescent="0.25">
      <c r="A229" s="29"/>
      <c r="C229" s="29"/>
      <c r="D229" s="29"/>
      <c r="F229" s="29"/>
      <c r="G229" s="30"/>
      <c r="J229" s="68"/>
    </row>
    <row r="230" spans="1:10" x14ac:dyDescent="0.25">
      <c r="A230" s="29"/>
      <c r="C230" s="29"/>
      <c r="D230" s="29"/>
      <c r="F230" s="29"/>
      <c r="G230" s="30"/>
      <c r="J230" s="68"/>
    </row>
    <row r="231" spans="1:10" x14ac:dyDescent="0.25">
      <c r="A231" s="29"/>
      <c r="C231" s="29"/>
      <c r="D231" s="29"/>
      <c r="F231" s="29"/>
      <c r="G231" s="30"/>
      <c r="J231" s="68"/>
    </row>
    <row r="232" spans="1:10" x14ac:dyDescent="0.25">
      <c r="A232" s="29"/>
      <c r="C232" s="29"/>
      <c r="D232" s="29"/>
      <c r="F232" s="29"/>
      <c r="G232" s="30"/>
      <c r="J232" s="68"/>
    </row>
    <row r="233" spans="1:10" x14ac:dyDescent="0.25">
      <c r="A233" s="29"/>
      <c r="C233" s="29"/>
      <c r="D233" s="29"/>
      <c r="F233" s="29"/>
      <c r="G233" s="30"/>
      <c r="J233" s="68"/>
    </row>
    <row r="234" spans="1:10" x14ac:dyDescent="0.25">
      <c r="A234" s="29"/>
      <c r="C234" s="29"/>
      <c r="D234" s="29"/>
      <c r="F234" s="29"/>
      <c r="G234" s="30"/>
      <c r="J234" s="68"/>
    </row>
    <row r="235" spans="1:10" x14ac:dyDescent="0.25">
      <c r="A235" s="29"/>
      <c r="C235" s="29"/>
      <c r="D235" s="29"/>
      <c r="F235" s="29"/>
      <c r="G235" s="30"/>
      <c r="J235" s="68"/>
    </row>
    <row r="236" spans="1:10" x14ac:dyDescent="0.25">
      <c r="A236" s="29"/>
      <c r="C236" s="29"/>
      <c r="D236" s="29"/>
      <c r="F236" s="29"/>
      <c r="G236" s="30"/>
      <c r="J236" s="68"/>
    </row>
    <row r="237" spans="1:10" x14ac:dyDescent="0.25">
      <c r="A237" s="29"/>
      <c r="C237" s="29"/>
      <c r="D237" s="29"/>
      <c r="F237" s="29"/>
      <c r="G237" s="30"/>
      <c r="J237" s="68"/>
    </row>
    <row r="238" spans="1:10" x14ac:dyDescent="0.25">
      <c r="A238" s="29"/>
      <c r="C238" s="29"/>
      <c r="D238" s="29"/>
      <c r="F238" s="29"/>
      <c r="G238" s="30"/>
      <c r="J238" s="68"/>
    </row>
    <row r="239" spans="1:10" x14ac:dyDescent="0.25">
      <c r="A239" s="29"/>
      <c r="C239" s="29"/>
      <c r="D239" s="29"/>
      <c r="F239" s="29"/>
      <c r="G239" s="30"/>
      <c r="J239" s="68"/>
    </row>
    <row r="240" spans="1:10" x14ac:dyDescent="0.25">
      <c r="A240" s="29"/>
      <c r="C240" s="29"/>
      <c r="D240" s="29"/>
      <c r="F240" s="29"/>
      <c r="G240" s="30"/>
      <c r="J240" s="68"/>
    </row>
    <row r="241" spans="1:10" x14ac:dyDescent="0.25">
      <c r="A241" s="29"/>
      <c r="C241" s="29"/>
      <c r="D241" s="29"/>
      <c r="F241" s="29"/>
      <c r="G241" s="30"/>
      <c r="J241" s="68"/>
    </row>
    <row r="242" spans="1:10" x14ac:dyDescent="0.25">
      <c r="A242" s="29"/>
      <c r="C242" s="29"/>
      <c r="D242" s="29"/>
      <c r="F242" s="29"/>
      <c r="G242" s="30"/>
      <c r="J242" s="68"/>
    </row>
    <row r="243" spans="1:10" x14ac:dyDescent="0.25">
      <c r="A243" s="29"/>
      <c r="C243" s="29"/>
      <c r="D243" s="29"/>
      <c r="F243" s="29"/>
      <c r="G243" s="30"/>
      <c r="J243" s="68"/>
    </row>
    <row r="244" spans="1:10" x14ac:dyDescent="0.25">
      <c r="A244" s="29"/>
      <c r="C244" s="29"/>
      <c r="D244" s="29"/>
      <c r="F244" s="29"/>
      <c r="G244" s="30"/>
      <c r="J244" s="68"/>
    </row>
    <row r="245" spans="1:10" x14ac:dyDescent="0.25">
      <c r="A245" s="29"/>
      <c r="C245" s="29"/>
      <c r="D245" s="29"/>
      <c r="F245" s="29"/>
      <c r="G245" s="30"/>
      <c r="J245" s="68"/>
    </row>
    <row r="246" spans="1:10" x14ac:dyDescent="0.25">
      <c r="A246" s="29"/>
      <c r="C246" s="29"/>
      <c r="D246" s="29"/>
      <c r="F246" s="29"/>
      <c r="G246" s="30"/>
      <c r="J246" s="68"/>
    </row>
    <row r="247" spans="1:10" x14ac:dyDescent="0.25">
      <c r="A247" s="29"/>
      <c r="C247" s="29"/>
      <c r="D247" s="29"/>
      <c r="F247" s="29"/>
      <c r="G247" s="30"/>
      <c r="J247" s="68"/>
    </row>
    <row r="248" spans="1:10" x14ac:dyDescent="0.25">
      <c r="A248" s="29"/>
      <c r="C248" s="29"/>
      <c r="D248" s="29"/>
      <c r="F248" s="29"/>
      <c r="G248" s="30"/>
      <c r="J248" s="68"/>
    </row>
    <row r="249" spans="1:10" x14ac:dyDescent="0.25">
      <c r="A249" s="29"/>
      <c r="C249" s="29"/>
      <c r="D249" s="29"/>
      <c r="F249" s="29"/>
      <c r="G249" s="30"/>
      <c r="J249" s="68"/>
    </row>
    <row r="250" spans="1:10" x14ac:dyDescent="0.25">
      <c r="A250" s="29"/>
      <c r="C250" s="29"/>
      <c r="D250" s="29"/>
      <c r="F250" s="29"/>
      <c r="G250" s="30"/>
      <c r="J250" s="68"/>
    </row>
    <row r="251" spans="1:10" x14ac:dyDescent="0.25">
      <c r="A251" s="29"/>
      <c r="C251" s="29"/>
      <c r="D251" s="29"/>
      <c r="F251" s="29"/>
      <c r="G251" s="30"/>
      <c r="J251" s="68"/>
    </row>
    <row r="252" spans="1:10" x14ac:dyDescent="0.25">
      <c r="A252" s="29"/>
      <c r="C252" s="29"/>
      <c r="D252" s="29"/>
      <c r="F252" s="29"/>
      <c r="G252" s="30"/>
      <c r="J252" s="68"/>
    </row>
    <row r="253" spans="1:10" x14ac:dyDescent="0.25">
      <c r="A253" s="29"/>
      <c r="C253" s="29"/>
      <c r="D253" s="29"/>
      <c r="F253" s="29"/>
      <c r="G253" s="30"/>
      <c r="J253" s="68"/>
    </row>
    <row r="254" spans="1:10" x14ac:dyDescent="0.25">
      <c r="A254" s="29"/>
      <c r="C254" s="29"/>
      <c r="D254" s="29"/>
      <c r="F254" s="29"/>
      <c r="G254" s="30"/>
      <c r="J254" s="68"/>
    </row>
    <row r="255" spans="1:10" x14ac:dyDescent="0.25">
      <c r="A255" s="29"/>
      <c r="C255" s="29"/>
      <c r="D255" s="29"/>
      <c r="F255" s="29"/>
      <c r="G255" s="30"/>
      <c r="J255" s="68"/>
    </row>
    <row r="256" spans="1:10" x14ac:dyDescent="0.25">
      <c r="A256" s="29"/>
      <c r="C256" s="29"/>
      <c r="D256" s="29"/>
      <c r="F256" s="29"/>
      <c r="G256" s="30"/>
      <c r="J256" s="68"/>
    </row>
    <row r="257" spans="1:10" x14ac:dyDescent="0.25">
      <c r="A257" s="29"/>
      <c r="C257" s="29"/>
      <c r="D257" s="29"/>
      <c r="F257" s="29"/>
      <c r="G257" s="30"/>
      <c r="J257" s="68"/>
    </row>
    <row r="258" spans="1:10" x14ac:dyDescent="0.25">
      <c r="A258" s="29"/>
      <c r="C258" s="29"/>
      <c r="D258" s="29"/>
      <c r="F258" s="29"/>
      <c r="G258" s="30"/>
      <c r="J258" s="68"/>
    </row>
    <row r="259" spans="1:10" x14ac:dyDescent="0.25">
      <c r="A259" s="29"/>
      <c r="C259" s="29"/>
      <c r="D259" s="29"/>
      <c r="F259" s="29"/>
      <c r="G259" s="30"/>
      <c r="J259" s="68"/>
    </row>
    <row r="260" spans="1:10" x14ac:dyDescent="0.25">
      <c r="A260" s="29"/>
      <c r="C260" s="29"/>
      <c r="D260" s="29"/>
      <c r="F260" s="29"/>
      <c r="G260" s="30"/>
      <c r="J260" s="68"/>
    </row>
    <row r="261" spans="1:10" x14ac:dyDescent="0.25">
      <c r="A261" s="29"/>
      <c r="C261" s="29"/>
      <c r="D261" s="29"/>
      <c r="F261" s="29"/>
      <c r="G261" s="30"/>
      <c r="J261" s="68"/>
    </row>
    <row r="262" spans="1:10" x14ac:dyDescent="0.25">
      <c r="A262" s="29"/>
      <c r="C262" s="29"/>
      <c r="D262" s="29"/>
      <c r="F262" s="29"/>
      <c r="G262" s="30"/>
      <c r="J262" s="68"/>
    </row>
    <row r="263" spans="1:10" x14ac:dyDescent="0.25">
      <c r="A263" s="29"/>
      <c r="C263" s="29"/>
      <c r="D263" s="29"/>
      <c r="F263" s="29"/>
      <c r="G263" s="30"/>
      <c r="J263" s="68"/>
    </row>
    <row r="264" spans="1:10" x14ac:dyDescent="0.25">
      <c r="A264" s="29"/>
      <c r="C264" s="29"/>
      <c r="D264" s="29"/>
      <c r="F264" s="29"/>
      <c r="G264" s="30"/>
      <c r="J264" s="68"/>
    </row>
    <row r="265" spans="1:10" x14ac:dyDescent="0.25">
      <c r="A265" s="29"/>
      <c r="C265" s="29"/>
      <c r="D265" s="29"/>
      <c r="F265" s="29"/>
      <c r="G265" s="30"/>
      <c r="J265" s="68"/>
    </row>
    <row r="266" spans="1:10" x14ac:dyDescent="0.25">
      <c r="A266" s="29"/>
      <c r="C266" s="29"/>
      <c r="D266" s="29"/>
      <c r="F266" s="29"/>
      <c r="G266" s="30"/>
      <c r="J266" s="68"/>
    </row>
    <row r="267" spans="1:10" x14ac:dyDescent="0.25">
      <c r="A267" s="29"/>
      <c r="C267" s="29"/>
      <c r="D267" s="29"/>
      <c r="F267" s="29"/>
      <c r="G267" s="30"/>
      <c r="J267" s="68"/>
    </row>
    <row r="268" spans="1:10" x14ac:dyDescent="0.25">
      <c r="A268" s="29"/>
      <c r="C268" s="29"/>
      <c r="D268" s="29"/>
      <c r="F268" s="29"/>
      <c r="G268" s="30"/>
      <c r="J268" s="68"/>
    </row>
    <row r="269" spans="1:10" x14ac:dyDescent="0.25">
      <c r="A269" s="29"/>
      <c r="C269" s="29"/>
      <c r="D269" s="29"/>
      <c r="F269" s="29"/>
      <c r="G269" s="30"/>
      <c r="J269" s="68"/>
    </row>
    <row r="270" spans="1:10" x14ac:dyDescent="0.25">
      <c r="A270" s="29"/>
      <c r="C270" s="29"/>
      <c r="D270" s="29"/>
      <c r="F270" s="29"/>
      <c r="G270" s="30"/>
      <c r="J270" s="68"/>
    </row>
    <row r="271" spans="1:10" x14ac:dyDescent="0.25">
      <c r="A271" s="29"/>
      <c r="C271" s="29"/>
      <c r="D271" s="29"/>
      <c r="F271" s="29"/>
      <c r="G271" s="30"/>
      <c r="J271" s="68"/>
    </row>
    <row r="272" spans="1:10" x14ac:dyDescent="0.25">
      <c r="A272" s="29"/>
      <c r="C272" s="29"/>
      <c r="D272" s="29"/>
      <c r="F272" s="29"/>
      <c r="G272" s="30"/>
      <c r="J272" s="68"/>
    </row>
    <row r="273" spans="1:10" x14ac:dyDescent="0.25">
      <c r="A273" s="29"/>
      <c r="C273" s="29"/>
      <c r="D273" s="29"/>
      <c r="F273" s="29"/>
      <c r="G273" s="30"/>
      <c r="J273" s="68"/>
    </row>
    <row r="274" spans="1:10" x14ac:dyDescent="0.25">
      <c r="A274" s="29"/>
      <c r="C274" s="29"/>
      <c r="D274" s="29"/>
      <c r="F274" s="29"/>
      <c r="G274" s="30"/>
      <c r="J274" s="68"/>
    </row>
    <row r="275" spans="1:10" x14ac:dyDescent="0.25">
      <c r="A275" s="29"/>
      <c r="C275" s="29"/>
      <c r="D275" s="29"/>
      <c r="F275" s="29"/>
      <c r="G275" s="30"/>
      <c r="J275" s="68"/>
    </row>
    <row r="276" spans="1:10" x14ac:dyDescent="0.25">
      <c r="A276" s="29"/>
      <c r="C276" s="29"/>
      <c r="D276" s="29"/>
      <c r="F276" s="29"/>
      <c r="G276" s="30"/>
      <c r="J276" s="68"/>
    </row>
    <row r="277" spans="1:10" x14ac:dyDescent="0.25">
      <c r="A277" s="29"/>
      <c r="C277" s="29"/>
      <c r="D277" s="29"/>
      <c r="F277" s="29"/>
      <c r="G277" s="30"/>
      <c r="J277" s="68"/>
    </row>
    <row r="278" spans="1:10" x14ac:dyDescent="0.25">
      <c r="A278" s="29"/>
      <c r="C278" s="29"/>
      <c r="D278" s="29"/>
      <c r="F278" s="29"/>
      <c r="G278" s="30"/>
      <c r="J278" s="68"/>
    </row>
    <row r="279" spans="1:10" x14ac:dyDescent="0.25">
      <c r="A279" s="29"/>
      <c r="C279" s="29"/>
      <c r="D279" s="29"/>
      <c r="F279" s="29"/>
      <c r="G279" s="30"/>
      <c r="J279" s="68"/>
    </row>
    <row r="280" spans="1:10" x14ac:dyDescent="0.25">
      <c r="A280" s="29"/>
      <c r="C280" s="29"/>
      <c r="D280" s="29"/>
      <c r="F280" s="29"/>
      <c r="G280" s="30"/>
      <c r="J280" s="68"/>
    </row>
    <row r="281" spans="1:10" x14ac:dyDescent="0.25">
      <c r="A281" s="29"/>
      <c r="C281" s="29"/>
      <c r="D281" s="29"/>
      <c r="F281" s="29"/>
      <c r="G281" s="30"/>
      <c r="J281" s="68"/>
    </row>
    <row r="282" spans="1:10" x14ac:dyDescent="0.25">
      <c r="A282" s="29"/>
      <c r="C282" s="29"/>
      <c r="D282" s="29"/>
      <c r="F282" s="29"/>
      <c r="G282" s="30"/>
      <c r="J282" s="68"/>
    </row>
    <row r="283" spans="1:10" x14ac:dyDescent="0.25">
      <c r="A283" s="29"/>
      <c r="C283" s="29"/>
      <c r="D283" s="29"/>
      <c r="F283" s="29"/>
      <c r="G283" s="30"/>
      <c r="J283" s="68"/>
    </row>
    <row r="284" spans="1:10" x14ac:dyDescent="0.25">
      <c r="A284" s="29"/>
      <c r="C284" s="29"/>
      <c r="D284" s="29"/>
      <c r="F284" s="29"/>
      <c r="G284" s="30"/>
      <c r="J284" s="68"/>
    </row>
    <row r="285" spans="1:10" x14ac:dyDescent="0.25">
      <c r="A285" s="29"/>
      <c r="C285" s="29"/>
      <c r="D285" s="29"/>
      <c r="F285" s="29"/>
      <c r="G285" s="30"/>
      <c r="J285" s="68"/>
    </row>
    <row r="286" spans="1:10" x14ac:dyDescent="0.25">
      <c r="A286" s="29"/>
      <c r="C286" s="29"/>
      <c r="D286" s="29"/>
      <c r="F286" s="29"/>
      <c r="G286" s="30"/>
      <c r="J286" s="68"/>
    </row>
    <row r="287" spans="1:10" x14ac:dyDescent="0.25">
      <c r="A287" s="29"/>
      <c r="C287" s="29"/>
      <c r="D287" s="29"/>
      <c r="F287" s="29"/>
      <c r="G287" s="30"/>
      <c r="J287" s="68"/>
    </row>
    <row r="288" spans="1:10" x14ac:dyDescent="0.25">
      <c r="A288" s="29"/>
      <c r="C288" s="29"/>
      <c r="D288" s="29"/>
      <c r="F288" s="29"/>
      <c r="G288" s="30"/>
      <c r="J288" s="68"/>
    </row>
    <row r="289" spans="1:10" x14ac:dyDescent="0.25">
      <c r="A289" s="29"/>
      <c r="C289" s="29"/>
      <c r="D289" s="29"/>
      <c r="F289" s="29"/>
      <c r="G289" s="30"/>
      <c r="J289" s="68"/>
    </row>
    <row r="290" spans="1:10" x14ac:dyDescent="0.25">
      <c r="A290" s="29"/>
      <c r="C290" s="29"/>
      <c r="D290" s="29"/>
      <c r="F290" s="29"/>
      <c r="G290" s="30"/>
      <c r="J290" s="68"/>
    </row>
    <row r="291" spans="1:10" x14ac:dyDescent="0.25">
      <c r="A291" s="29"/>
      <c r="C291" s="29"/>
      <c r="D291" s="29"/>
      <c r="F291" s="29"/>
      <c r="G291" s="30"/>
      <c r="J291" s="68"/>
    </row>
    <row r="292" spans="1:10" x14ac:dyDescent="0.25">
      <c r="A292" s="29"/>
      <c r="C292" s="29"/>
      <c r="D292" s="29"/>
      <c r="F292" s="29"/>
      <c r="G292" s="30"/>
      <c r="J292" s="68"/>
    </row>
    <row r="293" spans="1:10" x14ac:dyDescent="0.25">
      <c r="A293" s="29"/>
      <c r="C293" s="29"/>
      <c r="D293" s="29"/>
      <c r="F293" s="29"/>
      <c r="G293" s="30"/>
      <c r="J293" s="68"/>
    </row>
    <row r="294" spans="1:10" x14ac:dyDescent="0.25">
      <c r="A294" s="29"/>
      <c r="C294" s="29"/>
      <c r="D294" s="29"/>
      <c r="F294" s="29"/>
      <c r="G294" s="30"/>
      <c r="J294" s="68"/>
    </row>
    <row r="295" spans="1:10" x14ac:dyDescent="0.25">
      <c r="A295" s="29"/>
      <c r="C295" s="29"/>
      <c r="D295" s="29"/>
      <c r="F295" s="29"/>
      <c r="G295" s="30"/>
      <c r="J295" s="68"/>
    </row>
    <row r="296" spans="1:10" x14ac:dyDescent="0.25">
      <c r="A296" s="29"/>
      <c r="C296" s="29"/>
      <c r="D296" s="29"/>
      <c r="F296" s="29"/>
      <c r="G296" s="30"/>
      <c r="J296" s="68"/>
    </row>
    <row r="297" spans="1:10" x14ac:dyDescent="0.25">
      <c r="A297" s="29"/>
      <c r="C297" s="29"/>
      <c r="D297" s="29"/>
      <c r="F297" s="29"/>
      <c r="G297" s="30"/>
      <c r="J297" s="68"/>
    </row>
    <row r="298" spans="1:10" x14ac:dyDescent="0.25">
      <c r="A298" s="29"/>
      <c r="C298" s="29"/>
      <c r="D298" s="29"/>
      <c r="F298" s="29"/>
      <c r="G298" s="30"/>
      <c r="J298" s="68"/>
    </row>
    <row r="299" spans="1:10" x14ac:dyDescent="0.25">
      <c r="A299" s="29"/>
      <c r="C299" s="29"/>
      <c r="D299" s="29"/>
      <c r="F299" s="29"/>
      <c r="G299" s="30"/>
      <c r="J299" s="68"/>
    </row>
    <row r="300" spans="1:10" x14ac:dyDescent="0.25">
      <c r="A300" s="29"/>
      <c r="C300" s="29"/>
      <c r="D300" s="29"/>
      <c r="F300" s="29"/>
      <c r="G300" s="30"/>
      <c r="J300" s="68"/>
    </row>
    <row r="301" spans="1:10" x14ac:dyDescent="0.25">
      <c r="A301" s="29"/>
      <c r="C301" s="29"/>
      <c r="D301" s="29"/>
      <c r="F301" s="29"/>
      <c r="G301" s="30"/>
      <c r="J301" s="68"/>
    </row>
    <row r="302" spans="1:10" x14ac:dyDescent="0.25">
      <c r="A302" s="29"/>
      <c r="C302" s="29"/>
      <c r="D302" s="29"/>
      <c r="F302" s="29"/>
      <c r="G302" s="30"/>
      <c r="J302" s="68"/>
    </row>
    <row r="303" spans="1:10" x14ac:dyDescent="0.25">
      <c r="A303" s="29"/>
      <c r="C303" s="29"/>
      <c r="D303" s="29"/>
      <c r="F303" s="29"/>
      <c r="G303" s="30"/>
      <c r="J303" s="68"/>
    </row>
    <row r="304" spans="1:10" x14ac:dyDescent="0.25">
      <c r="A304" s="29"/>
      <c r="C304" s="29"/>
      <c r="D304" s="29"/>
      <c r="F304" s="29"/>
      <c r="G304" s="30"/>
      <c r="J304" s="68"/>
    </row>
    <row r="305" spans="1:10" x14ac:dyDescent="0.25">
      <c r="A305" s="29"/>
      <c r="C305" s="29"/>
      <c r="D305" s="29"/>
      <c r="F305" s="29"/>
      <c r="G305" s="30"/>
      <c r="J305" s="68"/>
    </row>
    <row r="306" spans="1:10" x14ac:dyDescent="0.25">
      <c r="A306" s="29"/>
      <c r="C306" s="29"/>
      <c r="D306" s="29"/>
      <c r="F306" s="29"/>
      <c r="G306" s="30"/>
      <c r="J306" s="68"/>
    </row>
    <row r="307" spans="1:10" x14ac:dyDescent="0.25">
      <c r="A307" s="29"/>
      <c r="C307" s="29"/>
      <c r="D307" s="29"/>
      <c r="F307" s="29"/>
      <c r="G307" s="30"/>
      <c r="J307" s="68"/>
    </row>
    <row r="308" spans="1:10" x14ac:dyDescent="0.25">
      <c r="A308" s="29"/>
      <c r="C308" s="29"/>
      <c r="D308" s="29"/>
      <c r="F308" s="29"/>
      <c r="G308" s="30"/>
      <c r="J308" s="68"/>
    </row>
    <row r="309" spans="1:10" x14ac:dyDescent="0.25">
      <c r="A309" s="29"/>
      <c r="C309" s="29"/>
      <c r="D309" s="29"/>
      <c r="F309" s="29"/>
      <c r="G309" s="30"/>
      <c r="J309" s="68"/>
    </row>
    <row r="310" spans="1:10" x14ac:dyDescent="0.25">
      <c r="A310" s="29"/>
      <c r="C310" s="29"/>
      <c r="D310" s="29"/>
      <c r="F310" s="29"/>
      <c r="G310" s="30"/>
      <c r="J310" s="68"/>
    </row>
    <row r="311" spans="1:10" x14ac:dyDescent="0.25">
      <c r="A311" s="29"/>
      <c r="C311" s="29"/>
      <c r="D311" s="29"/>
      <c r="F311" s="29"/>
      <c r="G311" s="30"/>
      <c r="J311" s="68"/>
    </row>
    <row r="312" spans="1:10" x14ac:dyDescent="0.25">
      <c r="A312" s="29"/>
      <c r="C312" s="29"/>
      <c r="D312" s="29"/>
      <c r="F312" s="29"/>
      <c r="G312" s="30"/>
      <c r="J312" s="68"/>
    </row>
    <row r="313" spans="1:10" x14ac:dyDescent="0.25">
      <c r="A313" s="29"/>
      <c r="C313" s="29"/>
      <c r="D313" s="29"/>
      <c r="F313" s="29"/>
      <c r="G313" s="30"/>
      <c r="J313" s="68"/>
    </row>
    <row r="314" spans="1:10" x14ac:dyDescent="0.25">
      <c r="A314" s="29"/>
      <c r="C314" s="29"/>
      <c r="D314" s="29"/>
      <c r="F314" s="29"/>
      <c r="G314" s="30"/>
      <c r="J314" s="68"/>
    </row>
    <row r="315" spans="1:10" x14ac:dyDescent="0.25">
      <c r="A315" s="29"/>
      <c r="C315" s="29"/>
      <c r="D315" s="29"/>
      <c r="F315" s="29"/>
      <c r="G315" s="30"/>
      <c r="J315" s="68"/>
    </row>
    <row r="316" spans="1:10" x14ac:dyDescent="0.25">
      <c r="A316" s="29"/>
      <c r="C316" s="29"/>
      <c r="D316" s="29"/>
      <c r="F316" s="29"/>
      <c r="G316" s="30"/>
      <c r="J316" s="68"/>
    </row>
    <row r="317" spans="1:10" x14ac:dyDescent="0.25">
      <c r="A317" s="29"/>
      <c r="C317" s="29"/>
      <c r="D317" s="29"/>
      <c r="F317" s="29"/>
      <c r="G317" s="30"/>
      <c r="J317" s="68"/>
    </row>
    <row r="318" spans="1:10" x14ac:dyDescent="0.25">
      <c r="A318" s="29"/>
      <c r="C318" s="29"/>
      <c r="D318" s="29"/>
      <c r="F318" s="29"/>
      <c r="G318" s="30"/>
      <c r="J318" s="68"/>
    </row>
    <row r="319" spans="1:10" x14ac:dyDescent="0.25">
      <c r="A319" s="29"/>
      <c r="C319" s="29"/>
      <c r="D319" s="29"/>
      <c r="F319" s="29"/>
      <c r="G319" s="30"/>
      <c r="J319" s="68"/>
    </row>
    <row r="320" spans="1:10" x14ac:dyDescent="0.25">
      <c r="A320" s="29"/>
      <c r="C320" s="29"/>
      <c r="D320" s="29"/>
      <c r="F320" s="29"/>
      <c r="G320" s="30"/>
      <c r="J320" s="68"/>
    </row>
    <row r="321" spans="1:10" x14ac:dyDescent="0.25">
      <c r="A321" s="29"/>
      <c r="C321" s="29"/>
      <c r="D321" s="29"/>
      <c r="F321" s="29"/>
      <c r="G321" s="30"/>
      <c r="J321" s="68"/>
    </row>
    <row r="322" spans="1:10" x14ac:dyDescent="0.25">
      <c r="A322" s="29"/>
      <c r="C322" s="29"/>
      <c r="D322" s="29"/>
      <c r="F322" s="29"/>
      <c r="G322" s="30"/>
      <c r="J322" s="68"/>
    </row>
    <row r="323" spans="1:10" x14ac:dyDescent="0.25">
      <c r="A323" s="29"/>
      <c r="C323" s="29"/>
      <c r="D323" s="29"/>
      <c r="F323" s="29"/>
      <c r="G323" s="30"/>
      <c r="J323" s="68"/>
    </row>
    <row r="324" spans="1:10" x14ac:dyDescent="0.25">
      <c r="A324" s="29"/>
      <c r="C324" s="29"/>
      <c r="D324" s="29"/>
      <c r="F324" s="29"/>
      <c r="G324" s="30"/>
      <c r="J324" s="68"/>
    </row>
    <row r="325" spans="1:10" x14ac:dyDescent="0.25">
      <c r="A325" s="29"/>
      <c r="C325" s="29"/>
      <c r="D325" s="29"/>
      <c r="F325" s="29"/>
      <c r="G325" s="30"/>
      <c r="J325" s="68"/>
    </row>
    <row r="326" spans="1:10" x14ac:dyDescent="0.25">
      <c r="A326" s="29"/>
      <c r="C326" s="29"/>
      <c r="D326" s="29"/>
      <c r="F326" s="29"/>
      <c r="G326" s="30"/>
      <c r="J326" s="68"/>
    </row>
    <row r="327" spans="1:10" x14ac:dyDescent="0.25">
      <c r="A327" s="29"/>
      <c r="C327" s="29"/>
      <c r="D327" s="29"/>
      <c r="F327" s="29"/>
      <c r="G327" s="30"/>
      <c r="J327" s="68"/>
    </row>
    <row r="328" spans="1:10" x14ac:dyDescent="0.25">
      <c r="A328" s="29"/>
      <c r="C328" s="29"/>
      <c r="D328" s="29"/>
      <c r="F328" s="29"/>
      <c r="G328" s="30"/>
      <c r="J328" s="68"/>
    </row>
    <row r="329" spans="1:10" x14ac:dyDescent="0.25">
      <c r="A329" s="29"/>
      <c r="C329" s="29"/>
      <c r="D329" s="29"/>
      <c r="F329" s="29"/>
      <c r="G329" s="30"/>
      <c r="J329" s="68"/>
    </row>
    <row r="330" spans="1:10" x14ac:dyDescent="0.25">
      <c r="A330" s="29"/>
      <c r="C330" s="29"/>
      <c r="D330" s="29"/>
      <c r="F330" s="29"/>
      <c r="G330" s="30"/>
      <c r="J330" s="68"/>
    </row>
    <row r="331" spans="1:10" x14ac:dyDescent="0.25">
      <c r="A331" s="29"/>
      <c r="C331" s="29"/>
      <c r="D331" s="29"/>
      <c r="F331" s="29"/>
      <c r="G331" s="30"/>
      <c r="J331" s="68"/>
    </row>
    <row r="332" spans="1:10" x14ac:dyDescent="0.25">
      <c r="A332" s="29"/>
      <c r="C332" s="29"/>
      <c r="D332" s="29"/>
      <c r="F332" s="29"/>
      <c r="G332" s="30"/>
      <c r="J332" s="68"/>
    </row>
    <row r="333" spans="1:10" x14ac:dyDescent="0.25">
      <c r="A333" s="29"/>
      <c r="C333" s="29"/>
      <c r="D333" s="29"/>
      <c r="F333" s="29"/>
      <c r="G333" s="30"/>
      <c r="J333" s="68"/>
    </row>
    <row r="334" spans="1:10" x14ac:dyDescent="0.25">
      <c r="A334" s="29"/>
      <c r="C334" s="29"/>
      <c r="D334" s="29"/>
      <c r="F334" s="29"/>
      <c r="G334" s="30"/>
      <c r="J334" s="68"/>
    </row>
    <row r="335" spans="1:10" x14ac:dyDescent="0.25">
      <c r="A335" s="29"/>
      <c r="C335" s="29"/>
      <c r="D335" s="29"/>
      <c r="F335" s="29"/>
      <c r="G335" s="30"/>
      <c r="J335" s="68"/>
    </row>
    <row r="336" spans="1:10" x14ac:dyDescent="0.25">
      <c r="A336" s="29"/>
      <c r="C336" s="29"/>
      <c r="D336" s="29"/>
      <c r="F336" s="29"/>
      <c r="G336" s="30"/>
      <c r="J336" s="68"/>
    </row>
    <row r="337" spans="1:10" x14ac:dyDescent="0.25">
      <c r="A337" s="29"/>
      <c r="C337" s="29"/>
      <c r="D337" s="29"/>
      <c r="F337" s="29"/>
      <c r="G337" s="30"/>
      <c r="J337" s="68"/>
    </row>
    <row r="338" spans="1:10" x14ac:dyDescent="0.25">
      <c r="A338" s="29"/>
      <c r="C338" s="29"/>
      <c r="D338" s="29"/>
      <c r="F338" s="29"/>
      <c r="G338" s="30"/>
      <c r="J338" s="68"/>
    </row>
    <row r="339" spans="1:10" x14ac:dyDescent="0.25">
      <c r="A339" s="29"/>
      <c r="C339" s="29"/>
      <c r="D339" s="29"/>
      <c r="F339" s="29"/>
      <c r="G339" s="30"/>
      <c r="J339" s="68"/>
    </row>
    <row r="340" spans="1:10" x14ac:dyDescent="0.25">
      <c r="A340" s="29"/>
      <c r="C340" s="29"/>
      <c r="D340" s="29"/>
      <c r="F340" s="29"/>
      <c r="G340" s="30"/>
      <c r="J340" s="68"/>
    </row>
    <row r="341" spans="1:10" x14ac:dyDescent="0.25">
      <c r="A341" s="29"/>
      <c r="C341" s="29"/>
      <c r="D341" s="29"/>
      <c r="F341" s="29"/>
      <c r="G341" s="30"/>
      <c r="J341" s="68"/>
    </row>
    <row r="342" spans="1:10" x14ac:dyDescent="0.25">
      <c r="A342" s="29"/>
      <c r="C342" s="29"/>
      <c r="D342" s="29"/>
      <c r="F342" s="29"/>
      <c r="G342" s="30"/>
      <c r="J342" s="68"/>
    </row>
    <row r="343" spans="1:10" x14ac:dyDescent="0.25">
      <c r="A343" s="29"/>
      <c r="C343" s="29"/>
      <c r="D343" s="29"/>
      <c r="F343" s="29"/>
      <c r="G343" s="30"/>
      <c r="J343" s="68"/>
    </row>
    <row r="344" spans="1:10" x14ac:dyDescent="0.25">
      <c r="A344" s="29"/>
      <c r="C344" s="29"/>
      <c r="D344" s="29"/>
      <c r="F344" s="29"/>
      <c r="G344" s="30"/>
      <c r="J344" s="68"/>
    </row>
    <row r="345" spans="1:10" x14ac:dyDescent="0.25">
      <c r="A345" s="29"/>
      <c r="C345" s="29"/>
      <c r="D345" s="29"/>
      <c r="F345" s="29"/>
      <c r="G345" s="30"/>
      <c r="J345" s="68"/>
    </row>
    <row r="346" spans="1:10" x14ac:dyDescent="0.25">
      <c r="A346" s="29"/>
      <c r="C346" s="29"/>
      <c r="D346" s="29"/>
      <c r="F346" s="29"/>
      <c r="G346" s="30"/>
      <c r="J346" s="68"/>
    </row>
    <row r="347" spans="1:10" x14ac:dyDescent="0.25">
      <c r="A347" s="29"/>
      <c r="C347" s="29"/>
      <c r="D347" s="29"/>
      <c r="F347" s="29"/>
      <c r="G347" s="30"/>
      <c r="J347" s="68"/>
    </row>
    <row r="348" spans="1:10" x14ac:dyDescent="0.25">
      <c r="A348" s="29"/>
      <c r="C348" s="29"/>
      <c r="D348" s="29"/>
      <c r="F348" s="29"/>
      <c r="G348" s="30"/>
      <c r="J348" s="68"/>
    </row>
    <row r="349" spans="1:10" x14ac:dyDescent="0.25">
      <c r="A349" s="29"/>
      <c r="C349" s="29"/>
      <c r="D349" s="29"/>
      <c r="F349" s="29"/>
      <c r="G349" s="30"/>
      <c r="J349" s="68"/>
    </row>
    <row r="350" spans="1:10" x14ac:dyDescent="0.25">
      <c r="A350" s="29"/>
      <c r="C350" s="29"/>
      <c r="D350" s="29"/>
      <c r="F350" s="29"/>
      <c r="G350" s="30"/>
      <c r="J350" s="68"/>
    </row>
    <row r="351" spans="1:10" x14ac:dyDescent="0.25">
      <c r="A351" s="29"/>
      <c r="C351" s="29"/>
      <c r="D351" s="29"/>
      <c r="F351" s="29"/>
      <c r="G351" s="30"/>
      <c r="J351" s="68"/>
    </row>
    <row r="352" spans="1:10" x14ac:dyDescent="0.25">
      <c r="A352" s="29"/>
      <c r="C352" s="29"/>
      <c r="D352" s="29"/>
      <c r="F352" s="29"/>
      <c r="G352" s="30"/>
      <c r="J352" s="68"/>
    </row>
    <row r="353" spans="1:10" x14ac:dyDescent="0.25">
      <c r="A353" s="29"/>
      <c r="C353" s="29"/>
      <c r="D353" s="29"/>
      <c r="F353" s="29"/>
      <c r="G353" s="30"/>
      <c r="J353" s="68"/>
    </row>
    <row r="354" spans="1:10" x14ac:dyDescent="0.25">
      <c r="A354" s="29"/>
      <c r="C354" s="29"/>
      <c r="D354" s="29"/>
      <c r="F354" s="29"/>
      <c r="G354" s="30"/>
      <c r="J354" s="68"/>
    </row>
    <row r="355" spans="1:10" x14ac:dyDescent="0.25">
      <c r="A355" s="29"/>
      <c r="C355" s="29"/>
      <c r="D355" s="29"/>
      <c r="F355" s="29"/>
      <c r="G355" s="30"/>
      <c r="J355" s="68"/>
    </row>
    <row r="356" spans="1:10" x14ac:dyDescent="0.25">
      <c r="A356" s="29"/>
      <c r="C356" s="29"/>
      <c r="D356" s="29"/>
      <c r="F356" s="29"/>
      <c r="G356" s="30"/>
      <c r="J356" s="68"/>
    </row>
    <row r="357" spans="1:10" x14ac:dyDescent="0.25">
      <c r="A357" s="29"/>
      <c r="C357" s="29"/>
      <c r="D357" s="29"/>
      <c r="F357" s="29"/>
      <c r="G357" s="30"/>
      <c r="J357" s="68"/>
    </row>
    <row r="358" spans="1:10" x14ac:dyDescent="0.25">
      <c r="A358" s="29"/>
      <c r="C358" s="29"/>
      <c r="D358" s="29"/>
      <c r="F358" s="29"/>
      <c r="G358" s="30"/>
      <c r="J358" s="68"/>
    </row>
    <row r="359" spans="1:10" x14ac:dyDescent="0.25">
      <c r="A359" s="29"/>
      <c r="C359" s="29"/>
      <c r="D359" s="29"/>
      <c r="F359" s="29"/>
      <c r="G359" s="30"/>
      <c r="J359" s="68"/>
    </row>
    <row r="360" spans="1:10" x14ac:dyDescent="0.25">
      <c r="A360" s="29"/>
      <c r="C360" s="29"/>
      <c r="D360" s="29"/>
      <c r="F360" s="29"/>
      <c r="G360" s="30"/>
      <c r="J360" s="68"/>
    </row>
    <row r="361" spans="1:10" x14ac:dyDescent="0.25">
      <c r="A361" s="29"/>
      <c r="C361" s="29"/>
      <c r="D361" s="29"/>
      <c r="F361" s="29"/>
      <c r="G361" s="30"/>
      <c r="J361" s="68"/>
    </row>
    <row r="362" spans="1:10" x14ac:dyDescent="0.25">
      <c r="A362" s="29"/>
      <c r="C362" s="29"/>
      <c r="D362" s="29"/>
      <c r="F362" s="29"/>
      <c r="G362" s="30"/>
      <c r="J362" s="68"/>
    </row>
    <row r="363" spans="1:10" x14ac:dyDescent="0.25">
      <c r="A363" s="29"/>
      <c r="C363" s="29"/>
      <c r="D363" s="29"/>
      <c r="F363" s="29"/>
      <c r="G363" s="30"/>
      <c r="J363" s="68"/>
    </row>
    <row r="364" spans="1:10" x14ac:dyDescent="0.25">
      <c r="A364" s="29"/>
      <c r="C364" s="29"/>
      <c r="D364" s="29"/>
      <c r="F364" s="29"/>
      <c r="G364" s="30"/>
      <c r="J364" s="68"/>
    </row>
    <row r="365" spans="1:10" x14ac:dyDescent="0.25">
      <c r="A365" s="29"/>
      <c r="C365" s="29"/>
      <c r="D365" s="29"/>
      <c r="F365" s="29"/>
      <c r="G365" s="30"/>
      <c r="J365" s="68"/>
    </row>
    <row r="366" spans="1:10" x14ac:dyDescent="0.25">
      <c r="A366" s="29"/>
      <c r="C366" s="29"/>
      <c r="D366" s="29"/>
      <c r="F366" s="29"/>
      <c r="G366" s="30"/>
      <c r="J366" s="68"/>
    </row>
    <row r="367" spans="1:10" x14ac:dyDescent="0.25">
      <c r="A367" s="29"/>
      <c r="C367" s="29"/>
      <c r="D367" s="29"/>
      <c r="F367" s="29"/>
      <c r="G367" s="30"/>
      <c r="J367" s="68"/>
    </row>
    <row r="368" spans="1:10" x14ac:dyDescent="0.25">
      <c r="A368" s="29"/>
      <c r="C368" s="29"/>
      <c r="D368" s="29"/>
      <c r="F368" s="29"/>
      <c r="G368" s="30"/>
      <c r="J368" s="68"/>
    </row>
    <row r="369" spans="1:10" x14ac:dyDescent="0.25">
      <c r="A369" s="29"/>
      <c r="C369" s="29"/>
      <c r="D369" s="29"/>
      <c r="F369" s="29"/>
      <c r="G369" s="30"/>
      <c r="J369" s="68"/>
    </row>
    <row r="370" spans="1:10" x14ac:dyDescent="0.25">
      <c r="A370" s="29"/>
      <c r="C370" s="29"/>
      <c r="D370" s="29"/>
      <c r="F370" s="29"/>
      <c r="G370" s="30"/>
      <c r="J370" s="68"/>
    </row>
    <row r="371" spans="1:10" x14ac:dyDescent="0.25">
      <c r="A371" s="29"/>
      <c r="C371" s="29"/>
      <c r="D371" s="29"/>
      <c r="F371" s="29"/>
      <c r="G371" s="30"/>
      <c r="J371" s="68"/>
    </row>
    <row r="372" spans="1:10" x14ac:dyDescent="0.25">
      <c r="A372" s="29"/>
      <c r="C372" s="29"/>
      <c r="D372" s="29"/>
      <c r="F372" s="29"/>
      <c r="G372" s="30"/>
      <c r="J372" s="68"/>
    </row>
    <row r="373" spans="1:10" x14ac:dyDescent="0.25">
      <c r="A373" s="29"/>
      <c r="C373" s="29"/>
      <c r="D373" s="29"/>
      <c r="F373" s="29"/>
      <c r="G373" s="30"/>
      <c r="J373" s="68"/>
    </row>
    <row r="374" spans="1:10" x14ac:dyDescent="0.25">
      <c r="A374" s="29"/>
      <c r="C374" s="29"/>
      <c r="D374" s="29"/>
      <c r="F374" s="29"/>
      <c r="G374" s="30"/>
      <c r="J374" s="68"/>
    </row>
    <row r="375" spans="1:10" x14ac:dyDescent="0.25">
      <c r="A375" s="29"/>
      <c r="C375" s="29"/>
      <c r="D375" s="29"/>
      <c r="F375" s="29"/>
      <c r="G375" s="30"/>
      <c r="J375" s="68"/>
    </row>
    <row r="376" spans="1:10" x14ac:dyDescent="0.25">
      <c r="A376" s="29"/>
      <c r="C376" s="29"/>
      <c r="D376" s="29"/>
      <c r="F376" s="29"/>
      <c r="G376" s="30"/>
      <c r="J376" s="68"/>
    </row>
    <row r="377" spans="1:10" x14ac:dyDescent="0.25">
      <c r="A377" s="29"/>
      <c r="C377" s="29"/>
      <c r="D377" s="29"/>
      <c r="F377" s="29"/>
      <c r="G377" s="30"/>
      <c r="J377" s="68"/>
    </row>
    <row r="378" spans="1:10" x14ac:dyDescent="0.25">
      <c r="A378" s="29"/>
      <c r="C378" s="29"/>
      <c r="D378" s="29"/>
      <c r="F378" s="29"/>
      <c r="G378" s="30"/>
      <c r="J378" s="68"/>
    </row>
    <row r="379" spans="1:10" x14ac:dyDescent="0.25">
      <c r="A379" s="29"/>
      <c r="C379" s="29"/>
      <c r="D379" s="29"/>
      <c r="F379" s="29"/>
      <c r="G379" s="30"/>
      <c r="J379" s="68"/>
    </row>
    <row r="380" spans="1:10" x14ac:dyDescent="0.25">
      <c r="A380" s="29"/>
      <c r="C380" s="29"/>
      <c r="D380" s="29"/>
      <c r="F380" s="29"/>
      <c r="G380" s="30"/>
      <c r="J380" s="68"/>
    </row>
    <row r="381" spans="1:10" x14ac:dyDescent="0.25">
      <c r="A381" s="29"/>
      <c r="C381" s="29"/>
      <c r="D381" s="29"/>
      <c r="F381" s="29"/>
      <c r="G381" s="30"/>
      <c r="J381" s="68"/>
    </row>
    <row r="382" spans="1:10" x14ac:dyDescent="0.25">
      <c r="A382" s="29"/>
      <c r="C382" s="29"/>
      <c r="D382" s="29"/>
      <c r="F382" s="29"/>
      <c r="G382" s="30"/>
      <c r="J382" s="68"/>
    </row>
    <row r="383" spans="1:10" x14ac:dyDescent="0.25">
      <c r="A383" s="29"/>
      <c r="C383" s="29"/>
      <c r="D383" s="29"/>
      <c r="F383" s="29"/>
      <c r="G383" s="30"/>
      <c r="J383" s="68"/>
    </row>
    <row r="384" spans="1:10" x14ac:dyDescent="0.25">
      <c r="A384" s="29"/>
      <c r="C384" s="29"/>
      <c r="D384" s="29"/>
      <c r="F384" s="29"/>
      <c r="G384" s="30"/>
      <c r="J384" s="68"/>
    </row>
    <row r="385" spans="1:10" x14ac:dyDescent="0.25">
      <c r="A385" s="29"/>
      <c r="C385" s="29"/>
      <c r="D385" s="29"/>
      <c r="F385" s="29"/>
      <c r="G385" s="30"/>
      <c r="J385" s="68"/>
    </row>
    <row r="386" spans="1:10" x14ac:dyDescent="0.25">
      <c r="A386" s="29"/>
      <c r="C386" s="29"/>
      <c r="D386" s="29"/>
      <c r="F386" s="29"/>
      <c r="G386" s="30"/>
      <c r="J386" s="68"/>
    </row>
    <row r="387" spans="1:10" x14ac:dyDescent="0.25">
      <c r="A387" s="29"/>
      <c r="C387" s="29"/>
      <c r="D387" s="29"/>
      <c r="F387" s="29"/>
      <c r="G387" s="30"/>
      <c r="J387" s="68"/>
    </row>
    <row r="388" spans="1:10" x14ac:dyDescent="0.25">
      <c r="A388" s="29"/>
      <c r="C388" s="29"/>
      <c r="D388" s="29"/>
      <c r="F388" s="29"/>
      <c r="G388" s="30"/>
      <c r="J388" s="68"/>
    </row>
    <row r="389" spans="1:10" x14ac:dyDescent="0.25">
      <c r="A389" s="29"/>
      <c r="C389" s="29"/>
      <c r="D389" s="29"/>
      <c r="F389" s="29"/>
      <c r="G389" s="30"/>
      <c r="J389" s="68"/>
    </row>
    <row r="390" spans="1:10" x14ac:dyDescent="0.25">
      <c r="A390" s="29"/>
      <c r="C390" s="29"/>
      <c r="D390" s="29"/>
      <c r="F390" s="29"/>
      <c r="G390" s="30"/>
      <c r="J390" s="68"/>
    </row>
    <row r="391" spans="1:10" x14ac:dyDescent="0.25">
      <c r="A391" s="29"/>
      <c r="C391" s="29"/>
      <c r="D391" s="29"/>
      <c r="F391" s="29"/>
      <c r="G391" s="30"/>
      <c r="J391" s="68"/>
    </row>
    <row r="392" spans="1:10" x14ac:dyDescent="0.25">
      <c r="A392" s="29"/>
      <c r="C392" s="29"/>
      <c r="D392" s="29"/>
      <c r="F392" s="29"/>
      <c r="G392" s="30"/>
      <c r="J392" s="68"/>
    </row>
    <row r="393" spans="1:10" x14ac:dyDescent="0.25">
      <c r="A393" s="29"/>
      <c r="C393" s="29"/>
      <c r="D393" s="29"/>
      <c r="F393" s="29"/>
      <c r="G393" s="30"/>
      <c r="J393" s="68"/>
    </row>
    <row r="394" spans="1:10" x14ac:dyDescent="0.25">
      <c r="A394" s="29"/>
      <c r="C394" s="29"/>
      <c r="D394" s="29"/>
      <c r="F394" s="29"/>
      <c r="G394" s="30"/>
      <c r="J394" s="68"/>
    </row>
    <row r="395" spans="1:10" x14ac:dyDescent="0.25">
      <c r="A395" s="29"/>
      <c r="C395" s="29"/>
      <c r="D395" s="29"/>
      <c r="F395" s="29"/>
      <c r="G395" s="30"/>
      <c r="J395" s="68"/>
    </row>
    <row r="396" spans="1:10" x14ac:dyDescent="0.25">
      <c r="A396" s="29"/>
      <c r="C396" s="29"/>
      <c r="D396" s="29"/>
      <c r="F396" s="29"/>
      <c r="G396" s="30"/>
      <c r="J396" s="68"/>
    </row>
    <row r="397" spans="1:10" x14ac:dyDescent="0.25">
      <c r="A397" s="29"/>
      <c r="C397" s="29"/>
      <c r="D397" s="29"/>
      <c r="F397" s="29"/>
      <c r="G397" s="30"/>
      <c r="J397" s="68"/>
    </row>
    <row r="398" spans="1:10" x14ac:dyDescent="0.25">
      <c r="A398" s="29"/>
      <c r="C398" s="29"/>
      <c r="D398" s="29"/>
      <c r="F398" s="29"/>
      <c r="G398" s="30"/>
      <c r="J398" s="68"/>
    </row>
    <row r="399" spans="1:10" x14ac:dyDescent="0.25">
      <c r="A399" s="29"/>
      <c r="C399" s="29"/>
      <c r="D399" s="29"/>
      <c r="F399" s="29"/>
      <c r="G399" s="30"/>
      <c r="J399" s="68"/>
    </row>
    <row r="400" spans="1:10" x14ac:dyDescent="0.25">
      <c r="A400" s="29"/>
      <c r="C400" s="29"/>
      <c r="D400" s="29"/>
      <c r="F400" s="29"/>
      <c r="G400" s="30"/>
      <c r="J400" s="68"/>
    </row>
    <row r="401" spans="1:10" x14ac:dyDescent="0.25">
      <c r="A401" s="29"/>
      <c r="C401" s="29"/>
      <c r="D401" s="29"/>
      <c r="F401" s="29"/>
      <c r="G401" s="30"/>
      <c r="J401" s="68"/>
    </row>
    <row r="402" spans="1:10" x14ac:dyDescent="0.25">
      <c r="A402" s="29"/>
      <c r="C402" s="29"/>
      <c r="D402" s="29"/>
      <c r="F402" s="29"/>
      <c r="G402" s="30"/>
      <c r="J402" s="68"/>
    </row>
    <row r="403" spans="1:10" x14ac:dyDescent="0.25">
      <c r="A403" s="29"/>
      <c r="C403" s="29"/>
      <c r="D403" s="29"/>
      <c r="F403" s="29"/>
      <c r="G403" s="30"/>
      <c r="J403" s="68"/>
    </row>
    <row r="404" spans="1:10" x14ac:dyDescent="0.25">
      <c r="A404" s="29"/>
      <c r="C404" s="29"/>
      <c r="D404" s="29"/>
      <c r="F404" s="29"/>
      <c r="G404" s="30"/>
      <c r="J404" s="68"/>
    </row>
    <row r="405" spans="1:10" x14ac:dyDescent="0.25">
      <c r="A405" s="29"/>
      <c r="C405" s="29"/>
      <c r="D405" s="29"/>
      <c r="F405" s="29"/>
      <c r="G405" s="30"/>
      <c r="J405" s="68"/>
    </row>
    <row r="406" spans="1:10" x14ac:dyDescent="0.25">
      <c r="A406" s="29"/>
      <c r="C406" s="29"/>
      <c r="D406" s="29"/>
      <c r="F406" s="29"/>
      <c r="G406" s="30"/>
      <c r="J406" s="68"/>
    </row>
    <row r="407" spans="1:10" x14ac:dyDescent="0.25">
      <c r="A407" s="29"/>
      <c r="C407" s="29"/>
      <c r="D407" s="29"/>
      <c r="F407" s="29"/>
      <c r="G407" s="30"/>
      <c r="J407" s="68"/>
    </row>
    <row r="408" spans="1:10" x14ac:dyDescent="0.25">
      <c r="A408" s="29"/>
      <c r="C408" s="29"/>
      <c r="D408" s="29"/>
      <c r="F408" s="29"/>
      <c r="G408" s="30"/>
      <c r="J408" s="68"/>
    </row>
    <row r="409" spans="1:10" x14ac:dyDescent="0.25">
      <c r="A409" s="29"/>
      <c r="C409" s="29"/>
      <c r="D409" s="29"/>
      <c r="F409" s="29"/>
      <c r="G409" s="30"/>
      <c r="J409" s="68"/>
    </row>
    <row r="410" spans="1:10" x14ac:dyDescent="0.25">
      <c r="A410" s="29"/>
      <c r="C410" s="29"/>
      <c r="D410" s="29"/>
      <c r="F410" s="29"/>
      <c r="G410" s="30"/>
      <c r="J410" s="68"/>
    </row>
    <row r="411" spans="1:10" x14ac:dyDescent="0.25">
      <c r="A411" s="29"/>
      <c r="C411" s="29"/>
      <c r="D411" s="29"/>
      <c r="F411" s="29"/>
      <c r="G411" s="30"/>
      <c r="J411" s="68"/>
    </row>
    <row r="412" spans="1:10" x14ac:dyDescent="0.25">
      <c r="A412" s="29"/>
      <c r="C412" s="29"/>
      <c r="D412" s="29"/>
      <c r="F412" s="29"/>
      <c r="G412" s="30"/>
      <c r="J412" s="68"/>
    </row>
    <row r="413" spans="1:10" x14ac:dyDescent="0.25">
      <c r="A413" s="29"/>
      <c r="C413" s="29"/>
      <c r="D413" s="29"/>
      <c r="F413" s="29"/>
      <c r="G413" s="30"/>
      <c r="J413" s="68"/>
    </row>
    <row r="414" spans="1:10" x14ac:dyDescent="0.25">
      <c r="A414" s="29"/>
      <c r="C414" s="29"/>
      <c r="D414" s="29"/>
      <c r="F414" s="29"/>
      <c r="G414" s="30"/>
      <c r="J414" s="68"/>
    </row>
    <row r="415" spans="1:10" x14ac:dyDescent="0.25">
      <c r="A415" s="29"/>
      <c r="C415" s="29"/>
      <c r="D415" s="29"/>
      <c r="F415" s="29"/>
      <c r="G415" s="30"/>
      <c r="J415" s="68"/>
    </row>
    <row r="416" spans="1:10" x14ac:dyDescent="0.25">
      <c r="A416" s="29"/>
      <c r="C416" s="29"/>
      <c r="D416" s="29"/>
      <c r="F416" s="29"/>
      <c r="G416" s="30"/>
      <c r="J416" s="68"/>
    </row>
    <row r="417" spans="1:10" x14ac:dyDescent="0.25">
      <c r="A417" s="29"/>
      <c r="C417" s="29"/>
      <c r="D417" s="29"/>
      <c r="F417" s="29"/>
      <c r="G417" s="30"/>
      <c r="J417" s="68"/>
    </row>
    <row r="418" spans="1:10" x14ac:dyDescent="0.25">
      <c r="A418" s="29"/>
      <c r="C418" s="29"/>
      <c r="D418" s="29"/>
      <c r="F418" s="29"/>
      <c r="G418" s="30"/>
      <c r="J418" s="68"/>
    </row>
    <row r="419" spans="1:10" x14ac:dyDescent="0.25">
      <c r="A419" s="29"/>
      <c r="C419" s="29"/>
      <c r="D419" s="29"/>
      <c r="F419" s="29"/>
      <c r="G419" s="30"/>
      <c r="J419" s="68"/>
    </row>
    <row r="420" spans="1:10" x14ac:dyDescent="0.25">
      <c r="A420" s="29"/>
      <c r="C420" s="29"/>
      <c r="D420" s="29"/>
      <c r="F420" s="29"/>
      <c r="G420" s="30"/>
      <c r="J420" s="68"/>
    </row>
    <row r="421" spans="1:10" x14ac:dyDescent="0.25">
      <c r="A421" s="29"/>
      <c r="C421" s="29"/>
      <c r="D421" s="29"/>
      <c r="F421" s="29"/>
      <c r="G421" s="30"/>
      <c r="J421" s="68"/>
    </row>
    <row r="422" spans="1:10" x14ac:dyDescent="0.25">
      <c r="A422" s="29"/>
      <c r="C422" s="29"/>
      <c r="D422" s="29"/>
      <c r="F422" s="29"/>
      <c r="G422" s="30"/>
      <c r="J422" s="68"/>
    </row>
    <row r="423" spans="1:10" x14ac:dyDescent="0.25">
      <c r="A423" s="29"/>
      <c r="C423" s="29"/>
      <c r="D423" s="29"/>
      <c r="F423" s="29"/>
      <c r="G423" s="30"/>
      <c r="J423" s="68"/>
    </row>
    <row r="424" spans="1:10" x14ac:dyDescent="0.25">
      <c r="A424" s="29"/>
      <c r="C424" s="29"/>
      <c r="D424" s="29"/>
      <c r="F424" s="29"/>
      <c r="G424" s="30"/>
      <c r="J424" s="68"/>
    </row>
    <row r="425" spans="1:10" x14ac:dyDescent="0.25">
      <c r="A425" s="29"/>
      <c r="C425" s="29"/>
      <c r="D425" s="29"/>
      <c r="F425" s="29"/>
      <c r="G425" s="30"/>
      <c r="J425" s="68"/>
    </row>
    <row r="426" spans="1:10" x14ac:dyDescent="0.25">
      <c r="A426" s="29"/>
      <c r="C426" s="29"/>
      <c r="D426" s="29"/>
      <c r="F426" s="29"/>
      <c r="G426" s="30"/>
      <c r="J426" s="68"/>
    </row>
    <row r="427" spans="1:10" x14ac:dyDescent="0.25">
      <c r="A427" s="29"/>
      <c r="C427" s="29"/>
      <c r="D427" s="29"/>
      <c r="F427" s="29"/>
      <c r="G427" s="30"/>
      <c r="J427" s="68"/>
    </row>
    <row r="428" spans="1:10" x14ac:dyDescent="0.25">
      <c r="A428" s="29"/>
      <c r="C428" s="29"/>
      <c r="D428" s="29"/>
      <c r="F428" s="29"/>
      <c r="G428" s="30"/>
      <c r="J428" s="68"/>
    </row>
    <row r="429" spans="1:10" x14ac:dyDescent="0.25">
      <c r="A429" s="29"/>
      <c r="C429" s="29"/>
      <c r="D429" s="29"/>
      <c r="F429" s="29"/>
      <c r="G429" s="30"/>
      <c r="J429" s="68"/>
    </row>
    <row r="430" spans="1:10" x14ac:dyDescent="0.25">
      <c r="A430" s="29"/>
      <c r="C430" s="29"/>
      <c r="D430" s="29"/>
      <c r="F430" s="29"/>
      <c r="G430" s="30"/>
      <c r="J430" s="68"/>
    </row>
    <row r="431" spans="1:10" x14ac:dyDescent="0.25">
      <c r="A431" s="29"/>
      <c r="C431" s="29"/>
      <c r="D431" s="29"/>
      <c r="F431" s="29"/>
      <c r="G431" s="30"/>
      <c r="J431" s="68"/>
    </row>
    <row r="432" spans="1:10" x14ac:dyDescent="0.25">
      <c r="A432" s="29"/>
      <c r="C432" s="29"/>
      <c r="D432" s="29"/>
      <c r="F432" s="29"/>
      <c r="G432" s="30"/>
      <c r="J432" s="68"/>
    </row>
    <row r="433" spans="1:10" x14ac:dyDescent="0.25">
      <c r="A433" s="29"/>
      <c r="C433" s="29"/>
      <c r="D433" s="29"/>
      <c r="F433" s="29"/>
      <c r="G433" s="30"/>
      <c r="J433" s="68"/>
    </row>
    <row r="434" spans="1:10" x14ac:dyDescent="0.25">
      <c r="A434" s="29"/>
      <c r="C434" s="29"/>
      <c r="D434" s="29"/>
      <c r="F434" s="29"/>
      <c r="G434" s="30"/>
      <c r="J434" s="68"/>
    </row>
    <row r="435" spans="1:10" x14ac:dyDescent="0.25">
      <c r="A435" s="29"/>
      <c r="C435" s="29"/>
      <c r="D435" s="29"/>
      <c r="F435" s="29"/>
      <c r="G435" s="30"/>
      <c r="J435" s="68"/>
    </row>
    <row r="436" spans="1:10" x14ac:dyDescent="0.25">
      <c r="A436" s="29"/>
      <c r="C436" s="29"/>
      <c r="D436" s="29"/>
      <c r="F436" s="29"/>
      <c r="G436" s="30"/>
      <c r="J436" s="68"/>
    </row>
    <row r="437" spans="1:10" x14ac:dyDescent="0.25">
      <c r="A437" s="29"/>
      <c r="C437" s="29"/>
      <c r="D437" s="29"/>
      <c r="F437" s="29"/>
      <c r="G437" s="30"/>
      <c r="J437" s="68"/>
    </row>
    <row r="438" spans="1:10" x14ac:dyDescent="0.25">
      <c r="A438" s="29"/>
      <c r="C438" s="29"/>
      <c r="D438" s="29"/>
      <c r="F438" s="29"/>
      <c r="G438" s="30"/>
      <c r="J438" s="68"/>
    </row>
    <row r="439" spans="1:10" x14ac:dyDescent="0.25">
      <c r="A439" s="29"/>
      <c r="C439" s="29"/>
      <c r="D439" s="29"/>
      <c r="F439" s="29"/>
      <c r="G439" s="30"/>
      <c r="J439" s="68"/>
    </row>
    <row r="440" spans="1:10" x14ac:dyDescent="0.25">
      <c r="A440" s="29"/>
      <c r="C440" s="29"/>
      <c r="D440" s="29"/>
      <c r="F440" s="29"/>
      <c r="G440" s="30"/>
      <c r="J440" s="68"/>
    </row>
    <row r="441" spans="1:10" x14ac:dyDescent="0.25">
      <c r="A441" s="29"/>
      <c r="C441" s="29"/>
      <c r="D441" s="29"/>
      <c r="F441" s="29"/>
      <c r="G441" s="30"/>
      <c r="J441" s="68"/>
    </row>
    <row r="442" spans="1:10" x14ac:dyDescent="0.25">
      <c r="A442" s="29"/>
      <c r="C442" s="29"/>
      <c r="D442" s="29"/>
      <c r="F442" s="29"/>
      <c r="G442" s="30"/>
      <c r="J442" s="68"/>
    </row>
    <row r="443" spans="1:10" x14ac:dyDescent="0.25">
      <c r="A443" s="29"/>
      <c r="C443" s="29"/>
      <c r="D443" s="29"/>
      <c r="F443" s="29"/>
      <c r="G443" s="30"/>
      <c r="J443" s="68"/>
    </row>
    <row r="444" spans="1:10" x14ac:dyDescent="0.25">
      <c r="A444" s="29"/>
      <c r="C444" s="29"/>
      <c r="D444" s="29"/>
      <c r="F444" s="29"/>
      <c r="G444" s="30"/>
      <c r="J444" s="68"/>
    </row>
    <row r="445" spans="1:10" x14ac:dyDescent="0.25">
      <c r="A445" s="29"/>
      <c r="C445" s="29"/>
      <c r="D445" s="29"/>
      <c r="F445" s="29"/>
      <c r="G445" s="30"/>
      <c r="J445" s="68"/>
    </row>
    <row r="446" spans="1:10" x14ac:dyDescent="0.25">
      <c r="A446" s="29"/>
      <c r="C446" s="29"/>
      <c r="D446" s="29"/>
      <c r="F446" s="29"/>
      <c r="G446" s="30"/>
      <c r="J446" s="68"/>
    </row>
    <row r="447" spans="1:10" x14ac:dyDescent="0.25">
      <c r="A447" s="29"/>
      <c r="C447" s="29"/>
      <c r="D447" s="29"/>
      <c r="F447" s="29"/>
      <c r="G447" s="30"/>
      <c r="J447" s="68"/>
    </row>
    <row r="448" spans="1:10" x14ac:dyDescent="0.25">
      <c r="A448" s="29"/>
      <c r="C448" s="29"/>
      <c r="D448" s="29"/>
      <c r="F448" s="29"/>
      <c r="G448" s="30"/>
      <c r="J448" s="68"/>
    </row>
    <row r="449" spans="1:10" x14ac:dyDescent="0.25">
      <c r="A449" s="29"/>
      <c r="C449" s="29"/>
      <c r="D449" s="29"/>
      <c r="F449" s="29"/>
      <c r="G449" s="30"/>
      <c r="J449" s="68"/>
    </row>
    <row r="450" spans="1:10" x14ac:dyDescent="0.25">
      <c r="A450" s="29"/>
      <c r="C450" s="29"/>
      <c r="D450" s="29"/>
      <c r="F450" s="29"/>
      <c r="G450" s="30"/>
      <c r="J450" s="68"/>
    </row>
    <row r="451" spans="1:10" x14ac:dyDescent="0.25">
      <c r="A451" s="29"/>
      <c r="C451" s="29"/>
      <c r="D451" s="29"/>
      <c r="F451" s="29"/>
      <c r="G451" s="30"/>
      <c r="J451" s="68"/>
    </row>
    <row r="452" spans="1:10" x14ac:dyDescent="0.25">
      <c r="A452" s="29"/>
      <c r="C452" s="29"/>
      <c r="D452" s="29"/>
      <c r="F452" s="29"/>
      <c r="G452" s="30"/>
      <c r="J452" s="68"/>
    </row>
    <row r="453" spans="1:10" x14ac:dyDescent="0.25">
      <c r="A453" s="29"/>
      <c r="C453" s="29"/>
      <c r="D453" s="29"/>
      <c r="F453" s="29"/>
      <c r="G453" s="30"/>
      <c r="J453" s="68"/>
    </row>
    <row r="454" spans="1:10" x14ac:dyDescent="0.25">
      <c r="A454" s="29"/>
      <c r="C454" s="29"/>
      <c r="D454" s="29"/>
      <c r="F454" s="29"/>
      <c r="G454" s="30"/>
      <c r="J454" s="68"/>
    </row>
    <row r="455" spans="1:10" x14ac:dyDescent="0.25">
      <c r="A455" s="29"/>
      <c r="C455" s="29"/>
      <c r="D455" s="29"/>
      <c r="F455" s="29"/>
      <c r="G455" s="30"/>
      <c r="J455" s="68"/>
    </row>
    <row r="456" spans="1:10" x14ac:dyDescent="0.25">
      <c r="A456" s="29"/>
      <c r="C456" s="29"/>
      <c r="D456" s="29"/>
      <c r="F456" s="29"/>
      <c r="G456" s="30"/>
      <c r="J456" s="68"/>
    </row>
    <row r="457" spans="1:10" x14ac:dyDescent="0.25">
      <c r="A457" s="29"/>
      <c r="C457" s="29"/>
      <c r="D457" s="29"/>
      <c r="F457" s="29"/>
      <c r="G457" s="30"/>
      <c r="J457" s="68"/>
    </row>
    <row r="458" spans="1:10" x14ac:dyDescent="0.25">
      <c r="A458" s="29"/>
      <c r="C458" s="29"/>
      <c r="D458" s="29"/>
      <c r="F458" s="29"/>
      <c r="G458" s="30"/>
      <c r="J458" s="68"/>
    </row>
    <row r="459" spans="1:10" x14ac:dyDescent="0.25">
      <c r="A459" s="29"/>
      <c r="C459" s="29"/>
      <c r="D459" s="29"/>
      <c r="F459" s="29"/>
      <c r="G459" s="30"/>
      <c r="J459" s="68"/>
    </row>
    <row r="460" spans="1:10" x14ac:dyDescent="0.25">
      <c r="A460" s="29"/>
      <c r="C460" s="29"/>
      <c r="D460" s="29"/>
      <c r="F460" s="29"/>
      <c r="G460" s="30"/>
      <c r="J460" s="68"/>
    </row>
    <row r="461" spans="1:10" x14ac:dyDescent="0.25">
      <c r="A461" s="29"/>
      <c r="C461" s="29"/>
      <c r="D461" s="29"/>
      <c r="F461" s="29"/>
      <c r="G461" s="30"/>
      <c r="J461" s="68"/>
    </row>
    <row r="462" spans="1:10" x14ac:dyDescent="0.25">
      <c r="A462" s="29"/>
      <c r="C462" s="29"/>
      <c r="D462" s="29"/>
      <c r="F462" s="29"/>
      <c r="G462" s="30"/>
      <c r="J462" s="68"/>
    </row>
    <row r="463" spans="1:10" x14ac:dyDescent="0.25">
      <c r="A463" s="29"/>
      <c r="C463" s="29"/>
      <c r="D463" s="29"/>
      <c r="F463" s="29"/>
      <c r="G463" s="30"/>
      <c r="J463" s="68"/>
    </row>
    <row r="464" spans="1:10" x14ac:dyDescent="0.25">
      <c r="A464" s="29"/>
      <c r="C464" s="29"/>
      <c r="D464" s="29"/>
      <c r="F464" s="29"/>
      <c r="G464" s="30"/>
      <c r="J464" s="68"/>
    </row>
    <row r="465" spans="1:10" x14ac:dyDescent="0.25">
      <c r="A465" s="29"/>
      <c r="C465" s="29"/>
      <c r="D465" s="29"/>
      <c r="F465" s="29"/>
      <c r="G465" s="30"/>
      <c r="J465" s="68"/>
    </row>
    <row r="466" spans="1:10" x14ac:dyDescent="0.25">
      <c r="A466" s="29"/>
      <c r="C466" s="29"/>
      <c r="D466" s="29"/>
      <c r="F466" s="29"/>
      <c r="G466" s="30"/>
      <c r="J466" s="68"/>
    </row>
    <row r="467" spans="1:10" x14ac:dyDescent="0.25">
      <c r="A467" s="29"/>
      <c r="C467" s="29"/>
      <c r="D467" s="29"/>
      <c r="F467" s="29"/>
      <c r="G467" s="30"/>
      <c r="J467" s="68"/>
    </row>
    <row r="468" spans="1:10" x14ac:dyDescent="0.25">
      <c r="A468" s="29"/>
      <c r="C468" s="29"/>
      <c r="D468" s="29"/>
      <c r="F468" s="29"/>
      <c r="G468" s="30"/>
      <c r="J468" s="68"/>
    </row>
    <row r="469" spans="1:10" x14ac:dyDescent="0.25">
      <c r="A469" s="29"/>
      <c r="C469" s="29"/>
      <c r="D469" s="29"/>
      <c r="F469" s="29"/>
      <c r="G469" s="30"/>
      <c r="J469" s="68"/>
    </row>
    <row r="470" spans="1:10" x14ac:dyDescent="0.25">
      <c r="A470" s="29"/>
      <c r="C470" s="29"/>
      <c r="D470" s="29"/>
      <c r="F470" s="29"/>
      <c r="G470" s="30"/>
      <c r="J470" s="68"/>
    </row>
    <row r="471" spans="1:10" x14ac:dyDescent="0.25">
      <c r="A471" s="29"/>
      <c r="C471" s="29"/>
      <c r="D471" s="29"/>
      <c r="F471" s="29"/>
      <c r="G471" s="30"/>
      <c r="J471" s="68"/>
    </row>
    <row r="472" spans="1:10" x14ac:dyDescent="0.25">
      <c r="A472" s="29"/>
      <c r="C472" s="29"/>
      <c r="D472" s="29"/>
      <c r="F472" s="29"/>
      <c r="G472" s="30"/>
      <c r="J472" s="68"/>
    </row>
    <row r="473" spans="1:10" x14ac:dyDescent="0.25">
      <c r="A473" s="29"/>
      <c r="C473" s="29"/>
      <c r="D473" s="29"/>
      <c r="F473" s="29"/>
      <c r="G473" s="30"/>
      <c r="J473" s="68"/>
    </row>
    <row r="474" spans="1:10" x14ac:dyDescent="0.25">
      <c r="A474" s="29"/>
      <c r="C474" s="29"/>
      <c r="D474" s="29"/>
      <c r="F474" s="29"/>
      <c r="G474" s="30"/>
      <c r="J474" s="68"/>
    </row>
    <row r="475" spans="1:10" x14ac:dyDescent="0.25">
      <c r="A475" s="29"/>
      <c r="C475" s="29"/>
      <c r="D475" s="29"/>
      <c r="F475" s="29"/>
      <c r="G475" s="30"/>
      <c r="J475" s="68"/>
    </row>
    <row r="476" spans="1:10" x14ac:dyDescent="0.25">
      <c r="A476" s="29"/>
      <c r="C476" s="29"/>
      <c r="D476" s="29"/>
      <c r="F476" s="29"/>
      <c r="G476" s="30"/>
      <c r="J476" s="68"/>
    </row>
    <row r="477" spans="1:10" x14ac:dyDescent="0.25">
      <c r="A477" s="29"/>
      <c r="C477" s="29"/>
      <c r="D477" s="29"/>
      <c r="F477" s="29"/>
      <c r="G477" s="30"/>
      <c r="J477" s="68"/>
    </row>
    <row r="478" spans="1:10" x14ac:dyDescent="0.25">
      <c r="A478" s="29"/>
      <c r="C478" s="29"/>
      <c r="D478" s="29"/>
      <c r="F478" s="29"/>
      <c r="G478" s="30"/>
      <c r="J478" s="68"/>
    </row>
    <row r="479" spans="1:10" x14ac:dyDescent="0.25">
      <c r="A479" s="29"/>
      <c r="C479" s="29"/>
      <c r="D479" s="29"/>
      <c r="F479" s="29"/>
      <c r="G479" s="30"/>
      <c r="J479" s="68"/>
    </row>
    <row r="480" spans="1:10" x14ac:dyDescent="0.25">
      <c r="A480" s="29"/>
      <c r="C480" s="29"/>
      <c r="D480" s="29"/>
      <c r="F480" s="29"/>
      <c r="G480" s="30"/>
      <c r="J480" s="68"/>
    </row>
    <row r="481" spans="1:10" x14ac:dyDescent="0.25">
      <c r="A481" s="29"/>
      <c r="C481" s="29"/>
      <c r="D481" s="29"/>
      <c r="F481" s="29"/>
      <c r="G481" s="30"/>
      <c r="J481" s="68"/>
    </row>
    <row r="482" spans="1:10" x14ac:dyDescent="0.25">
      <c r="A482" s="29"/>
      <c r="C482" s="29"/>
      <c r="D482" s="29"/>
      <c r="F482" s="29"/>
      <c r="G482" s="30"/>
      <c r="J482" s="68"/>
    </row>
    <row r="483" spans="1:10" x14ac:dyDescent="0.25">
      <c r="A483" s="29"/>
      <c r="C483" s="29"/>
      <c r="D483" s="29"/>
      <c r="F483" s="29"/>
      <c r="G483" s="30"/>
      <c r="J483" s="68"/>
    </row>
    <row r="484" spans="1:10" x14ac:dyDescent="0.25">
      <c r="A484" s="29"/>
      <c r="C484" s="29"/>
      <c r="D484" s="29"/>
      <c r="F484" s="29"/>
      <c r="G484" s="30"/>
      <c r="J484" s="68"/>
    </row>
    <row r="485" spans="1:10" x14ac:dyDescent="0.25">
      <c r="A485" s="29"/>
      <c r="C485" s="29"/>
      <c r="D485" s="29"/>
      <c r="F485" s="29"/>
      <c r="G485" s="30"/>
      <c r="J485" s="68"/>
    </row>
    <row r="486" spans="1:10" x14ac:dyDescent="0.25">
      <c r="A486" s="29"/>
      <c r="C486" s="29"/>
      <c r="D486" s="29"/>
      <c r="F486" s="29"/>
      <c r="G486" s="30"/>
      <c r="J486" s="68"/>
    </row>
    <row r="487" spans="1:10" x14ac:dyDescent="0.25">
      <c r="A487" s="29"/>
      <c r="C487" s="29"/>
      <c r="D487" s="29"/>
      <c r="F487" s="29"/>
      <c r="G487" s="30"/>
      <c r="J487" s="68"/>
    </row>
    <row r="488" spans="1:10" x14ac:dyDescent="0.25">
      <c r="A488" s="29"/>
      <c r="C488" s="29"/>
      <c r="D488" s="29"/>
      <c r="F488" s="29"/>
      <c r="G488" s="30"/>
      <c r="J488" s="68"/>
    </row>
    <row r="489" spans="1:10" x14ac:dyDescent="0.25">
      <c r="A489" s="29"/>
      <c r="C489" s="29"/>
      <c r="D489" s="29"/>
      <c r="F489" s="29"/>
      <c r="G489" s="30"/>
      <c r="J489" s="68"/>
    </row>
    <row r="490" spans="1:10" x14ac:dyDescent="0.25">
      <c r="A490" s="29"/>
      <c r="C490" s="29"/>
      <c r="D490" s="29"/>
      <c r="F490" s="29"/>
      <c r="G490" s="30"/>
      <c r="J490" s="68"/>
    </row>
    <row r="491" spans="1:10" x14ac:dyDescent="0.25">
      <c r="A491" s="29"/>
      <c r="C491" s="29"/>
      <c r="D491" s="29"/>
      <c r="F491" s="29"/>
      <c r="G491" s="30"/>
      <c r="J491" s="68"/>
    </row>
    <row r="492" spans="1:10" x14ac:dyDescent="0.25">
      <c r="A492" s="29"/>
      <c r="C492" s="29"/>
      <c r="D492" s="29"/>
      <c r="F492" s="29"/>
      <c r="G492" s="30"/>
      <c r="J492" s="68"/>
    </row>
    <row r="493" spans="1:10" x14ac:dyDescent="0.25">
      <c r="A493" s="29"/>
      <c r="C493" s="29"/>
      <c r="D493" s="29"/>
      <c r="F493" s="29"/>
      <c r="G493" s="30"/>
      <c r="J493" s="68"/>
    </row>
    <row r="494" spans="1:10" x14ac:dyDescent="0.25">
      <c r="A494" s="29"/>
      <c r="C494" s="29"/>
      <c r="D494" s="29"/>
      <c r="F494" s="29"/>
      <c r="G494" s="30"/>
      <c r="J494" s="68"/>
    </row>
    <row r="495" spans="1:10" x14ac:dyDescent="0.25">
      <c r="A495" s="29"/>
      <c r="C495" s="29"/>
      <c r="D495" s="29"/>
      <c r="F495" s="29"/>
      <c r="G495" s="30"/>
      <c r="J495" s="68"/>
    </row>
    <row r="496" spans="1:10" x14ac:dyDescent="0.25">
      <c r="A496" s="29"/>
      <c r="C496" s="29"/>
      <c r="D496" s="29"/>
      <c r="F496" s="29"/>
      <c r="G496" s="30"/>
      <c r="J496" s="68"/>
    </row>
    <row r="497" spans="1:10" x14ac:dyDescent="0.25">
      <c r="A497" s="29"/>
      <c r="C497" s="29"/>
      <c r="D497" s="29"/>
      <c r="F497" s="29"/>
      <c r="G497" s="30"/>
      <c r="J497" s="68"/>
    </row>
    <row r="498" spans="1:10" x14ac:dyDescent="0.25">
      <c r="A498" s="29"/>
      <c r="C498" s="29"/>
      <c r="D498" s="29"/>
      <c r="F498" s="29"/>
      <c r="G498" s="30"/>
      <c r="J498" s="68"/>
    </row>
    <row r="499" spans="1:10" x14ac:dyDescent="0.25">
      <c r="A499" s="29"/>
      <c r="C499" s="29"/>
      <c r="D499" s="29"/>
      <c r="F499" s="29"/>
      <c r="G499" s="30"/>
      <c r="J499" s="68"/>
    </row>
    <row r="500" spans="1:10" x14ac:dyDescent="0.25">
      <c r="A500" s="29"/>
      <c r="C500" s="29"/>
      <c r="D500" s="29"/>
      <c r="F500" s="29"/>
      <c r="G500" s="30"/>
      <c r="J500" s="68"/>
    </row>
    <row r="501" spans="1:10" x14ac:dyDescent="0.25">
      <c r="A501" s="29"/>
      <c r="C501" s="29"/>
      <c r="D501" s="29"/>
      <c r="F501" s="29"/>
      <c r="G501" s="30"/>
      <c r="J501" s="68"/>
    </row>
    <row r="502" spans="1:10" x14ac:dyDescent="0.25">
      <c r="A502" s="29"/>
      <c r="C502" s="29"/>
      <c r="D502" s="29"/>
      <c r="F502" s="29"/>
      <c r="G502" s="30"/>
      <c r="J502" s="68"/>
    </row>
    <row r="503" spans="1:10" x14ac:dyDescent="0.25">
      <c r="A503" s="29"/>
      <c r="C503" s="29"/>
      <c r="D503" s="29"/>
      <c r="F503" s="29"/>
      <c r="G503" s="30"/>
      <c r="J503" s="68"/>
    </row>
    <row r="504" spans="1:10" x14ac:dyDescent="0.25">
      <c r="A504" s="29"/>
      <c r="C504" s="29"/>
      <c r="D504" s="29"/>
      <c r="F504" s="29"/>
      <c r="G504" s="30"/>
      <c r="J504" s="68"/>
    </row>
    <row r="505" spans="1:10" x14ac:dyDescent="0.25">
      <c r="A505" s="29"/>
      <c r="C505" s="29"/>
      <c r="D505" s="29"/>
      <c r="F505" s="29"/>
      <c r="G505" s="30"/>
      <c r="J505" s="68"/>
    </row>
    <row r="506" spans="1:10" x14ac:dyDescent="0.25">
      <c r="A506" s="29"/>
      <c r="C506" s="29"/>
      <c r="D506" s="29"/>
      <c r="F506" s="29"/>
      <c r="G506" s="30"/>
      <c r="J506" s="68"/>
    </row>
    <row r="507" spans="1:10" x14ac:dyDescent="0.25">
      <c r="A507" s="29"/>
      <c r="C507" s="29"/>
      <c r="D507" s="29"/>
      <c r="F507" s="29"/>
      <c r="G507" s="30"/>
      <c r="J507" s="68"/>
    </row>
    <row r="508" spans="1:10" x14ac:dyDescent="0.25">
      <c r="A508" s="29"/>
      <c r="C508" s="29"/>
      <c r="D508" s="29"/>
      <c r="F508" s="29"/>
      <c r="G508" s="30"/>
      <c r="J508" s="68"/>
    </row>
    <row r="509" spans="1:10" x14ac:dyDescent="0.25">
      <c r="A509" s="29"/>
      <c r="C509" s="29"/>
      <c r="D509" s="29"/>
      <c r="F509" s="29"/>
      <c r="G509" s="30"/>
      <c r="J509" s="68"/>
    </row>
    <row r="510" spans="1:10" x14ac:dyDescent="0.25">
      <c r="A510" s="29"/>
      <c r="C510" s="29"/>
      <c r="D510" s="29"/>
      <c r="F510" s="29"/>
      <c r="G510" s="30"/>
      <c r="J510" s="68"/>
    </row>
    <row r="511" spans="1:10" x14ac:dyDescent="0.25">
      <c r="A511" s="29"/>
      <c r="C511" s="29"/>
      <c r="D511" s="29"/>
      <c r="F511" s="29"/>
      <c r="G511" s="30"/>
      <c r="J511" s="68"/>
    </row>
    <row r="512" spans="1:10" x14ac:dyDescent="0.25">
      <c r="A512" s="29"/>
      <c r="C512" s="29"/>
      <c r="D512" s="29"/>
      <c r="F512" s="29"/>
      <c r="G512" s="30"/>
      <c r="J512" s="68"/>
    </row>
    <row r="513" spans="1:10" x14ac:dyDescent="0.25">
      <c r="A513" s="29"/>
      <c r="C513" s="29"/>
      <c r="D513" s="29"/>
      <c r="F513" s="29"/>
      <c r="G513" s="30"/>
      <c r="J513" s="68"/>
    </row>
    <row r="514" spans="1:10" x14ac:dyDescent="0.25">
      <c r="A514" s="29"/>
      <c r="C514" s="29"/>
      <c r="D514" s="29"/>
      <c r="F514" s="29"/>
      <c r="G514" s="30"/>
      <c r="J514" s="68"/>
    </row>
    <row r="515" spans="1:10" x14ac:dyDescent="0.25">
      <c r="A515" s="29"/>
      <c r="C515" s="29"/>
      <c r="D515" s="29"/>
      <c r="F515" s="29"/>
      <c r="G515" s="30"/>
      <c r="J515" s="68"/>
    </row>
    <row r="516" spans="1:10" x14ac:dyDescent="0.25">
      <c r="A516" s="29"/>
      <c r="C516" s="29"/>
      <c r="D516" s="29"/>
      <c r="F516" s="29"/>
      <c r="G516" s="30"/>
      <c r="J516" s="68"/>
    </row>
    <row r="517" spans="1:10" x14ac:dyDescent="0.25">
      <c r="A517" s="29"/>
      <c r="C517" s="29"/>
      <c r="D517" s="29"/>
      <c r="F517" s="29"/>
      <c r="G517" s="30"/>
      <c r="J517" s="68"/>
    </row>
    <row r="518" spans="1:10" x14ac:dyDescent="0.25">
      <c r="A518" s="29"/>
      <c r="C518" s="29"/>
      <c r="D518" s="29"/>
      <c r="F518" s="29"/>
      <c r="G518" s="30"/>
      <c r="J518" s="68"/>
    </row>
    <row r="519" spans="1:10" x14ac:dyDescent="0.25">
      <c r="A519" s="29"/>
      <c r="C519" s="29"/>
      <c r="D519" s="29"/>
      <c r="F519" s="29"/>
      <c r="G519" s="30"/>
      <c r="J519" s="68"/>
    </row>
    <row r="520" spans="1:10" x14ac:dyDescent="0.25">
      <c r="A520" s="29"/>
      <c r="C520" s="29"/>
      <c r="D520" s="29"/>
      <c r="F520" s="29"/>
      <c r="G520" s="30"/>
      <c r="J520" s="68"/>
    </row>
    <row r="521" spans="1:10" x14ac:dyDescent="0.25">
      <c r="A521" s="29"/>
      <c r="C521" s="29"/>
      <c r="D521" s="29"/>
      <c r="F521" s="29"/>
      <c r="G521" s="30"/>
      <c r="J521" s="68"/>
    </row>
    <row r="522" spans="1:10" x14ac:dyDescent="0.25">
      <c r="A522" s="29"/>
      <c r="C522" s="29"/>
      <c r="D522" s="29"/>
      <c r="F522" s="29"/>
      <c r="G522" s="30"/>
      <c r="J522" s="68"/>
    </row>
    <row r="523" spans="1:10" x14ac:dyDescent="0.25">
      <c r="A523" s="29"/>
      <c r="C523" s="29"/>
      <c r="D523" s="29"/>
      <c r="F523" s="29"/>
      <c r="G523" s="30"/>
      <c r="J523" s="68"/>
    </row>
    <row r="524" spans="1:10" x14ac:dyDescent="0.25">
      <c r="A524" s="29"/>
      <c r="C524" s="29"/>
      <c r="D524" s="29"/>
      <c r="F524" s="29"/>
      <c r="G524" s="30"/>
      <c r="J524" s="68"/>
    </row>
    <row r="525" spans="1:10" x14ac:dyDescent="0.25">
      <c r="A525" s="29"/>
      <c r="C525" s="29"/>
      <c r="D525" s="29"/>
      <c r="F525" s="29"/>
      <c r="G525" s="30"/>
      <c r="J525" s="68"/>
    </row>
    <row r="526" spans="1:10" x14ac:dyDescent="0.25">
      <c r="A526" s="29"/>
      <c r="C526" s="29"/>
      <c r="D526" s="29"/>
      <c r="F526" s="29"/>
      <c r="G526" s="30"/>
      <c r="J526" s="68"/>
    </row>
    <row r="527" spans="1:10" x14ac:dyDescent="0.25">
      <c r="A527" s="29"/>
      <c r="C527" s="29"/>
      <c r="D527" s="29"/>
      <c r="F527" s="29"/>
      <c r="G527" s="30"/>
      <c r="J527" s="68"/>
    </row>
    <row r="528" spans="1:10" x14ac:dyDescent="0.25">
      <c r="A528" s="29"/>
      <c r="C528" s="29"/>
      <c r="D528" s="29"/>
      <c r="F528" s="29"/>
      <c r="G528" s="30"/>
      <c r="J528" s="68"/>
    </row>
    <row r="529" spans="1:10" x14ac:dyDescent="0.25">
      <c r="A529" s="29"/>
      <c r="C529" s="29"/>
      <c r="D529" s="29"/>
      <c r="F529" s="29"/>
      <c r="G529" s="30"/>
      <c r="J529" s="68"/>
    </row>
    <row r="530" spans="1:10" x14ac:dyDescent="0.25">
      <c r="A530" s="29"/>
      <c r="C530" s="29"/>
      <c r="D530" s="29"/>
      <c r="F530" s="29"/>
      <c r="G530" s="30"/>
      <c r="J530" s="68"/>
    </row>
    <row r="531" spans="1:10" x14ac:dyDescent="0.25">
      <c r="A531" s="29"/>
      <c r="C531" s="29"/>
      <c r="D531" s="29"/>
      <c r="F531" s="29"/>
      <c r="G531" s="30"/>
      <c r="J531" s="68"/>
    </row>
    <row r="532" spans="1:10" x14ac:dyDescent="0.25">
      <c r="A532" s="29"/>
      <c r="C532" s="29"/>
      <c r="D532" s="29"/>
      <c r="F532" s="29"/>
      <c r="G532" s="30"/>
      <c r="J532" s="68"/>
    </row>
    <row r="533" spans="1:10" x14ac:dyDescent="0.25">
      <c r="A533" s="29"/>
      <c r="C533" s="29"/>
      <c r="D533" s="29"/>
      <c r="F533" s="29"/>
      <c r="G533" s="30"/>
      <c r="J533" s="68"/>
    </row>
    <row r="534" spans="1:10" x14ac:dyDescent="0.25">
      <c r="A534" s="29"/>
      <c r="C534" s="29"/>
      <c r="D534" s="29"/>
      <c r="F534" s="29"/>
      <c r="G534" s="30"/>
      <c r="J534" s="68"/>
    </row>
    <row r="535" spans="1:10" x14ac:dyDescent="0.25">
      <c r="A535" s="29"/>
      <c r="C535" s="29"/>
      <c r="D535" s="29"/>
      <c r="F535" s="29"/>
      <c r="G535" s="30"/>
      <c r="J535" s="68"/>
    </row>
    <row r="536" spans="1:10" x14ac:dyDescent="0.25">
      <c r="A536" s="29"/>
      <c r="C536" s="29"/>
      <c r="D536" s="29"/>
      <c r="F536" s="29"/>
      <c r="G536" s="30"/>
      <c r="J536" s="68"/>
    </row>
    <row r="537" spans="1:10" x14ac:dyDescent="0.25">
      <c r="A537" s="29"/>
      <c r="C537" s="29"/>
      <c r="D537" s="29"/>
      <c r="F537" s="29"/>
      <c r="G537" s="30"/>
      <c r="J537" s="68"/>
    </row>
    <row r="538" spans="1:10" x14ac:dyDescent="0.25">
      <c r="A538" s="29"/>
      <c r="C538" s="29"/>
      <c r="D538" s="29"/>
      <c r="F538" s="29"/>
      <c r="G538" s="30"/>
      <c r="J538" s="68"/>
    </row>
    <row r="539" spans="1:10" x14ac:dyDescent="0.25">
      <c r="A539" s="29"/>
      <c r="C539" s="29"/>
      <c r="D539" s="29"/>
      <c r="F539" s="29"/>
      <c r="G539" s="30"/>
      <c r="J539" s="68"/>
    </row>
    <row r="540" spans="1:10" x14ac:dyDescent="0.25">
      <c r="A540" s="29"/>
      <c r="C540" s="29"/>
      <c r="D540" s="29"/>
      <c r="F540" s="29"/>
      <c r="G540" s="30"/>
      <c r="J540" s="68"/>
    </row>
    <row r="541" spans="1:10" x14ac:dyDescent="0.25">
      <c r="A541" s="29"/>
      <c r="C541" s="29"/>
      <c r="D541" s="29"/>
      <c r="F541" s="29"/>
      <c r="G541" s="30"/>
      <c r="J541" s="68"/>
    </row>
    <row r="542" spans="1:10" x14ac:dyDescent="0.25">
      <c r="A542" s="29"/>
      <c r="C542" s="29"/>
      <c r="D542" s="29"/>
      <c r="F542" s="29"/>
      <c r="G542" s="30"/>
      <c r="J542" s="68"/>
    </row>
    <row r="543" spans="1:10" x14ac:dyDescent="0.25">
      <c r="A543" s="29"/>
      <c r="C543" s="29"/>
      <c r="D543" s="29"/>
      <c r="F543" s="29"/>
      <c r="G543" s="30"/>
      <c r="J543" s="68"/>
    </row>
    <row r="544" spans="1:10" x14ac:dyDescent="0.25">
      <c r="A544" s="29"/>
      <c r="C544" s="29"/>
      <c r="D544" s="29"/>
      <c r="F544" s="29"/>
      <c r="G544" s="30"/>
      <c r="J544" s="68"/>
    </row>
    <row r="545" spans="1:10" x14ac:dyDescent="0.25">
      <c r="A545" s="29"/>
      <c r="C545" s="29"/>
      <c r="D545" s="29"/>
      <c r="F545" s="29"/>
      <c r="G545" s="30"/>
      <c r="J545" s="68"/>
    </row>
    <row r="546" spans="1:10" x14ac:dyDescent="0.25">
      <c r="A546" s="29"/>
      <c r="C546" s="29"/>
      <c r="D546" s="29"/>
      <c r="F546" s="29"/>
      <c r="G546" s="30"/>
      <c r="J546" s="68"/>
    </row>
    <row r="547" spans="1:10" x14ac:dyDescent="0.25">
      <c r="A547" s="29"/>
      <c r="C547" s="29"/>
      <c r="D547" s="29"/>
      <c r="F547" s="29"/>
      <c r="G547" s="30"/>
      <c r="J547" s="68"/>
    </row>
    <row r="548" spans="1:10" x14ac:dyDescent="0.25">
      <c r="A548" s="29"/>
      <c r="C548" s="29"/>
      <c r="D548" s="29"/>
      <c r="F548" s="29"/>
      <c r="G548" s="30"/>
      <c r="J548" s="68"/>
    </row>
    <row r="549" spans="1:10" x14ac:dyDescent="0.25">
      <c r="A549" s="29"/>
      <c r="C549" s="29"/>
      <c r="D549" s="29"/>
      <c r="F549" s="29"/>
      <c r="G549" s="30"/>
      <c r="J549" s="68"/>
    </row>
    <row r="550" spans="1:10" x14ac:dyDescent="0.25">
      <c r="A550" s="29"/>
      <c r="C550" s="29"/>
      <c r="D550" s="29"/>
      <c r="F550" s="29"/>
      <c r="G550" s="30"/>
      <c r="J550" s="68"/>
    </row>
    <row r="551" spans="1:10" x14ac:dyDescent="0.25">
      <c r="A551" s="29"/>
      <c r="C551" s="29"/>
      <c r="D551" s="29"/>
      <c r="F551" s="29"/>
      <c r="G551" s="30"/>
      <c r="J551" s="68"/>
    </row>
    <row r="552" spans="1:10" x14ac:dyDescent="0.25">
      <c r="A552" s="29"/>
      <c r="C552" s="29"/>
      <c r="D552" s="29"/>
      <c r="F552" s="29"/>
      <c r="G552" s="30"/>
      <c r="J552" s="68"/>
    </row>
    <row r="553" spans="1:10" x14ac:dyDescent="0.25">
      <c r="A553" s="29"/>
      <c r="C553" s="29"/>
      <c r="D553" s="29"/>
      <c r="F553" s="29"/>
      <c r="G553" s="30"/>
      <c r="J553" s="68"/>
    </row>
    <row r="554" spans="1:10" x14ac:dyDescent="0.25">
      <c r="A554" s="29"/>
      <c r="C554" s="29"/>
      <c r="D554" s="29"/>
      <c r="F554" s="29"/>
      <c r="G554" s="30"/>
      <c r="J554" s="68"/>
    </row>
    <row r="555" spans="1:10" x14ac:dyDescent="0.25">
      <c r="A555" s="29"/>
      <c r="C555" s="29"/>
      <c r="D555" s="29"/>
      <c r="F555" s="29"/>
      <c r="G555" s="30"/>
      <c r="J555" s="68"/>
    </row>
    <row r="556" spans="1:10" x14ac:dyDescent="0.25">
      <c r="A556" s="29"/>
      <c r="C556" s="29"/>
      <c r="D556" s="29"/>
      <c r="F556" s="29"/>
      <c r="G556" s="30"/>
      <c r="J556" s="68"/>
    </row>
    <row r="557" spans="1:10" x14ac:dyDescent="0.25">
      <c r="A557" s="29"/>
      <c r="C557" s="29"/>
      <c r="D557" s="29"/>
      <c r="F557" s="29"/>
      <c r="G557" s="30"/>
      <c r="J557" s="68"/>
    </row>
    <row r="558" spans="1:10" x14ac:dyDescent="0.25">
      <c r="A558" s="29"/>
      <c r="C558" s="29"/>
      <c r="D558" s="29"/>
      <c r="F558" s="29"/>
      <c r="G558" s="30"/>
      <c r="J558" s="68"/>
    </row>
    <row r="559" spans="1:10" x14ac:dyDescent="0.25">
      <c r="A559" s="29"/>
      <c r="C559" s="29"/>
      <c r="D559" s="29"/>
      <c r="F559" s="29"/>
      <c r="G559" s="30"/>
      <c r="J559" s="68"/>
    </row>
    <row r="560" spans="1:10" x14ac:dyDescent="0.25">
      <c r="A560" s="29"/>
      <c r="C560" s="29"/>
      <c r="D560" s="29"/>
      <c r="F560" s="29"/>
      <c r="G560" s="30"/>
      <c r="J560" s="68"/>
    </row>
    <row r="561" spans="1:10" x14ac:dyDescent="0.25">
      <c r="A561" s="29"/>
      <c r="C561" s="29"/>
      <c r="D561" s="29"/>
      <c r="F561" s="29"/>
      <c r="G561" s="30"/>
      <c r="J561" s="68"/>
    </row>
    <row r="562" spans="1:10" x14ac:dyDescent="0.25">
      <c r="A562" s="29"/>
      <c r="C562" s="29"/>
      <c r="D562" s="29"/>
      <c r="F562" s="29"/>
      <c r="G562" s="30"/>
      <c r="J562" s="68"/>
    </row>
    <row r="563" spans="1:10" x14ac:dyDescent="0.25">
      <c r="A563" s="29"/>
      <c r="C563" s="29"/>
      <c r="D563" s="29"/>
      <c r="F563" s="29"/>
      <c r="G563" s="30"/>
      <c r="J563" s="68"/>
    </row>
    <row r="564" spans="1:10" x14ac:dyDescent="0.25">
      <c r="A564" s="29"/>
      <c r="C564" s="29"/>
      <c r="D564" s="29"/>
      <c r="F564" s="29"/>
      <c r="G564" s="30"/>
      <c r="J564" s="68"/>
    </row>
    <row r="565" spans="1:10" x14ac:dyDescent="0.25">
      <c r="A565" s="29"/>
      <c r="C565" s="29"/>
      <c r="D565" s="29"/>
      <c r="F565" s="29"/>
      <c r="G565" s="30"/>
      <c r="J565" s="68"/>
    </row>
    <row r="566" spans="1:10" x14ac:dyDescent="0.25">
      <c r="A566" s="29"/>
      <c r="C566" s="29"/>
      <c r="D566" s="29"/>
      <c r="F566" s="29"/>
      <c r="G566" s="30"/>
      <c r="J566" s="68"/>
    </row>
    <row r="567" spans="1:10" x14ac:dyDescent="0.25">
      <c r="A567" s="29"/>
      <c r="C567" s="29"/>
      <c r="D567" s="29"/>
      <c r="F567" s="29"/>
      <c r="G567" s="30"/>
      <c r="J567" s="68"/>
    </row>
    <row r="568" spans="1:10" x14ac:dyDescent="0.25">
      <c r="A568" s="29"/>
      <c r="C568" s="29"/>
      <c r="D568" s="29"/>
      <c r="F568" s="29"/>
      <c r="G568" s="30"/>
      <c r="J568" s="68"/>
    </row>
    <row r="569" spans="1:10" x14ac:dyDescent="0.25">
      <c r="A569" s="29"/>
      <c r="C569" s="29"/>
      <c r="D569" s="29"/>
      <c r="F569" s="29"/>
      <c r="G569" s="30"/>
      <c r="J569" s="68"/>
    </row>
    <row r="570" spans="1:10" x14ac:dyDescent="0.25">
      <c r="A570" s="29"/>
      <c r="C570" s="29"/>
      <c r="D570" s="29"/>
      <c r="F570" s="29"/>
      <c r="G570" s="30"/>
      <c r="J570" s="68"/>
    </row>
    <row r="571" spans="1:10" x14ac:dyDescent="0.25">
      <c r="A571" s="29"/>
      <c r="C571" s="29"/>
      <c r="D571" s="29"/>
      <c r="F571" s="29"/>
      <c r="G571" s="30"/>
      <c r="J571" s="68"/>
    </row>
    <row r="572" spans="1:10" x14ac:dyDescent="0.25">
      <c r="A572" s="29"/>
      <c r="C572" s="29"/>
      <c r="D572" s="29"/>
      <c r="F572" s="29"/>
      <c r="G572" s="30"/>
      <c r="J572" s="68"/>
    </row>
    <row r="573" spans="1:10" x14ac:dyDescent="0.25">
      <c r="A573" s="29"/>
      <c r="C573" s="29"/>
      <c r="D573" s="29"/>
      <c r="F573" s="29"/>
      <c r="G573" s="30"/>
      <c r="J573" s="68"/>
    </row>
    <row r="574" spans="1:10" x14ac:dyDescent="0.25">
      <c r="A574" s="29"/>
      <c r="C574" s="29"/>
      <c r="D574" s="29"/>
      <c r="F574" s="29"/>
      <c r="G574" s="30"/>
      <c r="J574" s="68"/>
    </row>
    <row r="575" spans="1:10" x14ac:dyDescent="0.25">
      <c r="A575" s="29"/>
      <c r="C575" s="29"/>
      <c r="D575" s="29"/>
      <c r="F575" s="29"/>
      <c r="G575" s="30"/>
      <c r="J575" s="68"/>
    </row>
    <row r="576" spans="1:10" x14ac:dyDescent="0.25">
      <c r="A576" s="29"/>
      <c r="C576" s="29"/>
      <c r="D576" s="29"/>
      <c r="F576" s="29"/>
      <c r="G576" s="30"/>
      <c r="J576" s="68"/>
    </row>
    <row r="577" spans="1:10" x14ac:dyDescent="0.25">
      <c r="A577" s="29"/>
      <c r="C577" s="29"/>
      <c r="D577" s="29"/>
      <c r="F577" s="29"/>
      <c r="G577" s="30"/>
      <c r="J577" s="68"/>
    </row>
    <row r="578" spans="1:10" x14ac:dyDescent="0.25">
      <c r="A578" s="29"/>
      <c r="C578" s="29"/>
      <c r="D578" s="29"/>
      <c r="F578" s="29"/>
      <c r="G578" s="30"/>
      <c r="J578" s="68"/>
    </row>
    <row r="579" spans="1:10" x14ac:dyDescent="0.25">
      <c r="A579" s="29"/>
      <c r="C579" s="29"/>
      <c r="D579" s="29"/>
      <c r="F579" s="29"/>
      <c r="G579" s="30"/>
      <c r="J579" s="68"/>
    </row>
    <row r="580" spans="1:10" x14ac:dyDescent="0.25">
      <c r="A580" s="29"/>
      <c r="C580" s="29"/>
      <c r="D580" s="29"/>
      <c r="F580" s="29"/>
      <c r="G580" s="30"/>
      <c r="J580" s="68"/>
    </row>
    <row r="581" spans="1:10" x14ac:dyDescent="0.25">
      <c r="A581" s="29"/>
      <c r="C581" s="29"/>
      <c r="D581" s="29"/>
      <c r="F581" s="29"/>
      <c r="G581" s="30"/>
      <c r="J581" s="68"/>
    </row>
    <row r="582" spans="1:10" x14ac:dyDescent="0.25">
      <c r="A582" s="29"/>
      <c r="C582" s="29"/>
      <c r="D582" s="29"/>
      <c r="F582" s="29"/>
      <c r="G582" s="30"/>
      <c r="J582" s="68"/>
    </row>
    <row r="583" spans="1:10" x14ac:dyDescent="0.25">
      <c r="A583" s="29"/>
      <c r="C583" s="29"/>
      <c r="D583" s="29"/>
      <c r="F583" s="29"/>
      <c r="G583" s="30"/>
      <c r="J583" s="68"/>
    </row>
    <row r="584" spans="1:10" x14ac:dyDescent="0.25">
      <c r="A584" s="29"/>
      <c r="C584" s="29"/>
      <c r="D584" s="29"/>
      <c r="F584" s="29"/>
      <c r="G584" s="30"/>
      <c r="J584" s="68"/>
    </row>
    <row r="585" spans="1:10" x14ac:dyDescent="0.25">
      <c r="A585" s="29"/>
      <c r="C585" s="29"/>
      <c r="D585" s="29"/>
      <c r="F585" s="29"/>
      <c r="G585" s="30"/>
      <c r="J585" s="68"/>
    </row>
    <row r="586" spans="1:10" x14ac:dyDescent="0.25">
      <c r="A586" s="29"/>
      <c r="C586" s="29"/>
      <c r="D586" s="29"/>
      <c r="F586" s="29"/>
      <c r="G586" s="30"/>
      <c r="J586" s="68"/>
    </row>
    <row r="587" spans="1:10" x14ac:dyDescent="0.25">
      <c r="A587" s="29"/>
      <c r="C587" s="29"/>
      <c r="D587" s="29"/>
      <c r="F587" s="29"/>
      <c r="G587" s="30"/>
      <c r="J587" s="68"/>
    </row>
    <row r="588" spans="1:10" x14ac:dyDescent="0.25">
      <c r="A588" s="29"/>
      <c r="C588" s="29"/>
      <c r="D588" s="29"/>
      <c r="F588" s="29"/>
      <c r="G588" s="30"/>
      <c r="J588" s="68"/>
    </row>
    <row r="589" spans="1:10" x14ac:dyDescent="0.25">
      <c r="A589" s="29"/>
      <c r="C589" s="29"/>
      <c r="D589" s="29"/>
      <c r="F589" s="29"/>
      <c r="G589" s="30"/>
      <c r="J589" s="68"/>
    </row>
    <row r="590" spans="1:10" x14ac:dyDescent="0.25">
      <c r="A590" s="29"/>
      <c r="C590" s="29"/>
      <c r="D590" s="29"/>
      <c r="F590" s="29"/>
      <c r="G590" s="30"/>
      <c r="J590" s="68"/>
    </row>
    <row r="591" spans="1:10" x14ac:dyDescent="0.25">
      <c r="A591" s="29"/>
      <c r="C591" s="29"/>
      <c r="D591" s="29"/>
      <c r="F591" s="29"/>
      <c r="G591" s="30"/>
      <c r="J591" s="68"/>
    </row>
    <row r="592" spans="1:10" x14ac:dyDescent="0.25">
      <c r="A592" s="29"/>
      <c r="C592" s="29"/>
      <c r="D592" s="29"/>
      <c r="F592" s="29"/>
      <c r="G592" s="30"/>
      <c r="J592" s="68"/>
    </row>
    <row r="593" spans="1:10" x14ac:dyDescent="0.25">
      <c r="A593" s="29"/>
      <c r="C593" s="29"/>
      <c r="D593" s="29"/>
      <c r="F593" s="29"/>
      <c r="G593" s="30"/>
      <c r="J593" s="68"/>
    </row>
    <row r="594" spans="1:10" x14ac:dyDescent="0.25">
      <c r="A594" s="29"/>
      <c r="C594" s="29"/>
      <c r="D594" s="29"/>
      <c r="F594" s="29"/>
      <c r="G594" s="30"/>
      <c r="J594" s="68"/>
    </row>
    <row r="595" spans="1:10" x14ac:dyDescent="0.25">
      <c r="A595" s="29"/>
      <c r="C595" s="29"/>
      <c r="D595" s="29"/>
      <c r="F595" s="29"/>
      <c r="G595" s="30"/>
      <c r="J595" s="68"/>
    </row>
    <row r="596" spans="1:10" x14ac:dyDescent="0.25">
      <c r="A596" s="29"/>
      <c r="C596" s="29"/>
      <c r="D596" s="29"/>
      <c r="F596" s="29"/>
      <c r="G596" s="30"/>
      <c r="J596" s="68"/>
    </row>
    <row r="597" spans="1:10" x14ac:dyDescent="0.25">
      <c r="A597" s="29"/>
      <c r="C597" s="29"/>
      <c r="D597" s="29"/>
      <c r="F597" s="29"/>
      <c r="G597" s="30"/>
      <c r="J597" s="68"/>
    </row>
    <row r="598" spans="1:10" x14ac:dyDescent="0.25">
      <c r="A598" s="29"/>
      <c r="C598" s="29"/>
      <c r="D598" s="29"/>
      <c r="F598" s="29"/>
      <c r="G598" s="30"/>
      <c r="J598" s="68"/>
    </row>
    <row r="599" spans="1:10" x14ac:dyDescent="0.25">
      <c r="A599" s="29"/>
      <c r="C599" s="29"/>
      <c r="D599" s="29"/>
      <c r="F599" s="29"/>
      <c r="G599" s="30"/>
      <c r="J599" s="68"/>
    </row>
    <row r="600" spans="1:10" x14ac:dyDescent="0.25">
      <c r="A600" s="29"/>
      <c r="C600" s="29"/>
      <c r="D600" s="29"/>
      <c r="F600" s="29"/>
      <c r="G600" s="30"/>
      <c r="J600" s="68"/>
    </row>
    <row r="601" spans="1:10" x14ac:dyDescent="0.25">
      <c r="A601" s="29"/>
      <c r="C601" s="29"/>
      <c r="D601" s="29"/>
      <c r="F601" s="29"/>
      <c r="G601" s="30"/>
      <c r="J601" s="68"/>
    </row>
    <row r="602" spans="1:10" x14ac:dyDescent="0.25">
      <c r="A602" s="29"/>
      <c r="C602" s="29"/>
      <c r="D602" s="29"/>
      <c r="F602" s="29"/>
      <c r="G602" s="30"/>
      <c r="J602" s="68"/>
    </row>
    <row r="603" spans="1:10" x14ac:dyDescent="0.25">
      <c r="A603" s="29"/>
      <c r="C603" s="29"/>
      <c r="D603" s="29"/>
      <c r="F603" s="29"/>
      <c r="G603" s="30"/>
      <c r="J603" s="68"/>
    </row>
    <row r="604" spans="1:10" x14ac:dyDescent="0.25">
      <c r="A604" s="29"/>
      <c r="C604" s="29"/>
      <c r="D604" s="29"/>
      <c r="F604" s="29"/>
      <c r="G604" s="30"/>
      <c r="J604" s="68"/>
    </row>
    <row r="605" spans="1:10" x14ac:dyDescent="0.25">
      <c r="A605" s="29"/>
      <c r="C605" s="29"/>
      <c r="D605" s="29"/>
      <c r="F605" s="29"/>
      <c r="G605" s="30"/>
      <c r="J605" s="68"/>
    </row>
    <row r="606" spans="1:10" x14ac:dyDescent="0.25">
      <c r="A606" s="29"/>
      <c r="C606" s="29"/>
      <c r="D606" s="29"/>
      <c r="F606" s="29"/>
      <c r="G606" s="30"/>
      <c r="J606" s="68"/>
    </row>
    <row r="607" spans="1:10" x14ac:dyDescent="0.25">
      <c r="A607" s="29"/>
      <c r="C607" s="29"/>
      <c r="D607" s="29"/>
      <c r="F607" s="29"/>
      <c r="G607" s="30"/>
      <c r="J607" s="68"/>
    </row>
    <row r="608" spans="1:10" x14ac:dyDescent="0.25">
      <c r="A608" s="29"/>
      <c r="C608" s="29"/>
      <c r="D608" s="29"/>
      <c r="F608" s="29"/>
      <c r="G608" s="30"/>
      <c r="J608" s="68"/>
    </row>
    <row r="609" spans="1:10" x14ac:dyDescent="0.25">
      <c r="A609" s="29"/>
      <c r="C609" s="29"/>
      <c r="D609" s="29"/>
      <c r="F609" s="29"/>
      <c r="G609" s="30"/>
      <c r="J609" s="68"/>
    </row>
    <row r="610" spans="1:10" x14ac:dyDescent="0.25">
      <c r="A610" s="29"/>
      <c r="C610" s="29"/>
      <c r="D610" s="29"/>
      <c r="F610" s="29"/>
      <c r="G610" s="30"/>
      <c r="J610" s="68"/>
    </row>
    <row r="611" spans="1:10" x14ac:dyDescent="0.25">
      <c r="A611" s="29"/>
      <c r="C611" s="29"/>
      <c r="D611" s="29"/>
      <c r="F611" s="29"/>
      <c r="G611" s="30"/>
      <c r="J611" s="68"/>
    </row>
    <row r="612" spans="1:10" x14ac:dyDescent="0.25">
      <c r="A612" s="29"/>
      <c r="C612" s="29"/>
      <c r="D612" s="29"/>
      <c r="F612" s="29"/>
      <c r="G612" s="30"/>
      <c r="J612" s="68"/>
    </row>
    <row r="613" spans="1:10" x14ac:dyDescent="0.25">
      <c r="A613" s="29"/>
      <c r="C613" s="29"/>
      <c r="D613" s="29"/>
      <c r="F613" s="29"/>
      <c r="G613" s="30"/>
      <c r="J613" s="68"/>
    </row>
    <row r="614" spans="1:10" x14ac:dyDescent="0.25">
      <c r="A614" s="29"/>
      <c r="C614" s="29"/>
      <c r="D614" s="29"/>
      <c r="F614" s="29"/>
      <c r="G614" s="30"/>
      <c r="J614" s="68"/>
    </row>
    <row r="615" spans="1:10" x14ac:dyDescent="0.25">
      <c r="A615" s="29"/>
      <c r="C615" s="29"/>
      <c r="D615" s="29"/>
      <c r="F615" s="29"/>
      <c r="G615" s="30"/>
      <c r="J615" s="68"/>
    </row>
    <row r="616" spans="1:10" x14ac:dyDescent="0.25">
      <c r="A616" s="29"/>
      <c r="C616" s="29"/>
      <c r="D616" s="29"/>
      <c r="F616" s="29"/>
      <c r="G616" s="30"/>
      <c r="J616" s="68"/>
    </row>
    <row r="617" spans="1:10" x14ac:dyDescent="0.25">
      <c r="A617" s="29"/>
      <c r="C617" s="29"/>
      <c r="D617" s="29"/>
      <c r="F617" s="29"/>
      <c r="G617" s="30"/>
      <c r="J617" s="68"/>
    </row>
    <row r="618" spans="1:10" x14ac:dyDescent="0.25">
      <c r="A618" s="29"/>
      <c r="C618" s="29"/>
      <c r="D618" s="29"/>
      <c r="F618" s="29"/>
      <c r="G618" s="30"/>
      <c r="J618" s="68"/>
    </row>
    <row r="619" spans="1:10" x14ac:dyDescent="0.25">
      <c r="A619" s="29"/>
      <c r="C619" s="29"/>
      <c r="D619" s="29"/>
      <c r="F619" s="29"/>
      <c r="G619" s="30"/>
      <c r="J619" s="68"/>
    </row>
    <row r="620" spans="1:10" x14ac:dyDescent="0.25">
      <c r="A620" s="29"/>
      <c r="C620" s="29"/>
      <c r="D620" s="29"/>
      <c r="F620" s="29"/>
      <c r="G620" s="30"/>
      <c r="J620" s="68"/>
    </row>
    <row r="621" spans="1:10" x14ac:dyDescent="0.25">
      <c r="A621" s="29"/>
      <c r="C621" s="29"/>
      <c r="D621" s="29"/>
      <c r="F621" s="29"/>
      <c r="G621" s="30"/>
      <c r="J621" s="68"/>
    </row>
    <row r="622" spans="1:10" x14ac:dyDescent="0.25">
      <c r="A622" s="29"/>
      <c r="C622" s="29"/>
      <c r="D622" s="29"/>
      <c r="F622" s="29"/>
      <c r="G622" s="30"/>
      <c r="J622" s="68"/>
    </row>
    <row r="623" spans="1:10" x14ac:dyDescent="0.25">
      <c r="A623" s="29"/>
      <c r="C623" s="29"/>
      <c r="D623" s="29"/>
      <c r="F623" s="29"/>
      <c r="G623" s="30"/>
      <c r="J623" s="68"/>
    </row>
    <row r="624" spans="1:10" x14ac:dyDescent="0.25">
      <c r="A624" s="29"/>
      <c r="C624" s="29"/>
      <c r="D624" s="29"/>
      <c r="F624" s="29"/>
      <c r="G624" s="30"/>
      <c r="J624" s="68"/>
    </row>
    <row r="625" spans="1:10" x14ac:dyDescent="0.25">
      <c r="A625" s="29"/>
      <c r="C625" s="29"/>
      <c r="D625" s="29"/>
      <c r="F625" s="29"/>
      <c r="G625" s="30"/>
      <c r="J625" s="68"/>
    </row>
    <row r="626" spans="1:10" x14ac:dyDescent="0.25">
      <c r="A626" s="29"/>
      <c r="C626" s="29"/>
      <c r="D626" s="29"/>
      <c r="F626" s="29"/>
      <c r="G626" s="30"/>
      <c r="J626" s="68"/>
    </row>
    <row r="627" spans="1:10" x14ac:dyDescent="0.25">
      <c r="A627" s="29"/>
      <c r="C627" s="29"/>
      <c r="D627" s="29"/>
      <c r="F627" s="29"/>
      <c r="G627" s="30"/>
      <c r="J627" s="68"/>
    </row>
    <row r="628" spans="1:10" x14ac:dyDescent="0.25">
      <c r="A628" s="29"/>
      <c r="C628" s="29"/>
      <c r="D628" s="29"/>
      <c r="F628" s="29"/>
      <c r="G628" s="30"/>
      <c r="J628" s="68"/>
    </row>
    <row r="629" spans="1:10" x14ac:dyDescent="0.25">
      <c r="A629" s="29"/>
      <c r="C629" s="29"/>
      <c r="D629" s="29"/>
      <c r="F629" s="29"/>
      <c r="G629" s="30"/>
      <c r="J629" s="68"/>
    </row>
    <row r="630" spans="1:10" x14ac:dyDescent="0.25">
      <c r="A630" s="29"/>
      <c r="C630" s="29"/>
      <c r="D630" s="29"/>
      <c r="F630" s="29"/>
      <c r="G630" s="30"/>
      <c r="J630" s="68"/>
    </row>
    <row r="631" spans="1:10" x14ac:dyDescent="0.25">
      <c r="A631" s="29"/>
      <c r="C631" s="29"/>
      <c r="D631" s="29"/>
      <c r="F631" s="29"/>
      <c r="G631" s="30"/>
      <c r="J631" s="68"/>
    </row>
    <row r="632" spans="1:10" x14ac:dyDescent="0.25">
      <c r="A632" s="29"/>
      <c r="C632" s="29"/>
      <c r="D632" s="29"/>
      <c r="F632" s="29"/>
      <c r="G632" s="30"/>
      <c r="J632" s="68"/>
    </row>
    <row r="633" spans="1:10" x14ac:dyDescent="0.25">
      <c r="A633" s="29"/>
      <c r="C633" s="29"/>
      <c r="D633" s="29"/>
      <c r="F633" s="29"/>
      <c r="G633" s="30"/>
      <c r="J633" s="68"/>
    </row>
    <row r="634" spans="1:10" x14ac:dyDescent="0.25">
      <c r="A634" s="29"/>
      <c r="C634" s="29"/>
      <c r="D634" s="29"/>
      <c r="F634" s="29"/>
      <c r="G634" s="30"/>
      <c r="J634" s="68"/>
    </row>
    <row r="635" spans="1:10" x14ac:dyDescent="0.25">
      <c r="A635" s="29"/>
      <c r="C635" s="29"/>
      <c r="D635" s="29"/>
      <c r="F635" s="29"/>
      <c r="G635" s="30"/>
      <c r="J635" s="68"/>
    </row>
    <row r="636" spans="1:10" x14ac:dyDescent="0.25">
      <c r="A636" s="29"/>
      <c r="C636" s="29"/>
      <c r="D636" s="29"/>
      <c r="F636" s="29"/>
      <c r="G636" s="30"/>
      <c r="J636" s="68"/>
    </row>
    <row r="637" spans="1:10" x14ac:dyDescent="0.25">
      <c r="A637" s="29"/>
      <c r="C637" s="29"/>
      <c r="D637" s="29"/>
      <c r="F637" s="29"/>
      <c r="G637" s="30"/>
      <c r="J637" s="68"/>
    </row>
    <row r="638" spans="1:10" x14ac:dyDescent="0.25">
      <c r="A638" s="29"/>
      <c r="C638" s="29"/>
      <c r="D638" s="29"/>
      <c r="F638" s="29"/>
      <c r="G638" s="30"/>
      <c r="J638" s="68"/>
    </row>
    <row r="639" spans="1:10" x14ac:dyDescent="0.25">
      <c r="A639" s="29"/>
      <c r="C639" s="29"/>
      <c r="D639" s="29"/>
      <c r="F639" s="29"/>
      <c r="G639" s="30"/>
      <c r="J639" s="68"/>
    </row>
    <row r="640" spans="1:10" x14ac:dyDescent="0.25">
      <c r="A640" s="29"/>
      <c r="C640" s="29"/>
      <c r="D640" s="29"/>
      <c r="F640" s="29"/>
      <c r="G640" s="30"/>
      <c r="J640" s="68"/>
    </row>
    <row r="641" spans="1:10" x14ac:dyDescent="0.25">
      <c r="A641" s="29"/>
      <c r="C641" s="29"/>
      <c r="D641" s="29"/>
      <c r="F641" s="29"/>
      <c r="G641" s="30"/>
      <c r="J641" s="68"/>
    </row>
    <row r="642" spans="1:10" x14ac:dyDescent="0.25">
      <c r="A642" s="29"/>
      <c r="C642" s="29"/>
      <c r="D642" s="29"/>
      <c r="F642" s="29"/>
      <c r="G642" s="30"/>
      <c r="J642" s="68"/>
    </row>
    <row r="643" spans="1:10" x14ac:dyDescent="0.25">
      <c r="A643" s="29"/>
      <c r="C643" s="29"/>
      <c r="D643" s="29"/>
      <c r="F643" s="29"/>
      <c r="G643" s="30"/>
      <c r="J643" s="68"/>
    </row>
    <row r="644" spans="1:10" x14ac:dyDescent="0.25">
      <c r="A644" s="29"/>
      <c r="C644" s="29"/>
      <c r="D644" s="29"/>
      <c r="F644" s="29"/>
      <c r="G644" s="30"/>
      <c r="J644" s="68"/>
    </row>
    <row r="645" spans="1:10" x14ac:dyDescent="0.25">
      <c r="A645" s="29"/>
      <c r="C645" s="29"/>
      <c r="D645" s="29"/>
      <c r="F645" s="29"/>
      <c r="G645" s="30"/>
      <c r="J645" s="68"/>
    </row>
    <row r="646" spans="1:10" x14ac:dyDescent="0.25">
      <c r="A646" s="29"/>
      <c r="C646" s="29"/>
      <c r="D646" s="29"/>
      <c r="F646" s="29"/>
      <c r="G646" s="30"/>
      <c r="J646" s="68"/>
    </row>
    <row r="647" spans="1:10" x14ac:dyDescent="0.25">
      <c r="A647" s="29"/>
      <c r="C647" s="29"/>
      <c r="D647" s="29"/>
      <c r="F647" s="29"/>
      <c r="G647" s="30"/>
      <c r="J647" s="68"/>
    </row>
    <row r="648" spans="1:10" x14ac:dyDescent="0.25">
      <c r="A648" s="29"/>
      <c r="C648" s="29"/>
      <c r="D648" s="29"/>
      <c r="F648" s="29"/>
      <c r="G648" s="30"/>
      <c r="J648" s="68"/>
    </row>
    <row r="649" spans="1:10" x14ac:dyDescent="0.25">
      <c r="A649" s="29"/>
      <c r="C649" s="29"/>
      <c r="D649" s="29"/>
      <c r="F649" s="29"/>
      <c r="G649" s="30"/>
      <c r="J649" s="68"/>
    </row>
    <row r="650" spans="1:10" x14ac:dyDescent="0.25">
      <c r="A650" s="29"/>
      <c r="C650" s="29"/>
      <c r="D650" s="29"/>
      <c r="F650" s="29"/>
      <c r="G650" s="30"/>
      <c r="J650" s="68"/>
    </row>
    <row r="651" spans="1:10" x14ac:dyDescent="0.25">
      <c r="A651" s="29"/>
      <c r="C651" s="29"/>
      <c r="D651" s="29"/>
      <c r="F651" s="29"/>
      <c r="G651" s="30"/>
      <c r="J651" s="68"/>
    </row>
    <row r="652" spans="1:10" x14ac:dyDescent="0.25">
      <c r="A652" s="29"/>
      <c r="C652" s="29"/>
      <c r="D652" s="29"/>
      <c r="F652" s="29"/>
      <c r="G652" s="30"/>
      <c r="J652" s="68"/>
    </row>
    <row r="653" spans="1:10" x14ac:dyDescent="0.25">
      <c r="A653" s="29"/>
      <c r="C653" s="29"/>
      <c r="D653" s="29"/>
      <c r="F653" s="29"/>
      <c r="G653" s="30"/>
      <c r="J653" s="68"/>
    </row>
    <row r="654" spans="1:10" x14ac:dyDescent="0.25">
      <c r="A654" s="29"/>
      <c r="C654" s="29"/>
      <c r="D654" s="29"/>
      <c r="F654" s="29"/>
      <c r="G654" s="30"/>
      <c r="J654" s="68"/>
    </row>
    <row r="655" spans="1:10" x14ac:dyDescent="0.25">
      <c r="A655" s="29"/>
      <c r="C655" s="29"/>
      <c r="D655" s="29"/>
      <c r="F655" s="29"/>
      <c r="G655" s="30"/>
      <c r="J655" s="68"/>
    </row>
    <row r="656" spans="1:10" x14ac:dyDescent="0.25">
      <c r="A656" s="29"/>
      <c r="C656" s="29"/>
      <c r="D656" s="29"/>
      <c r="F656" s="29"/>
      <c r="G656" s="30"/>
      <c r="J656" s="68"/>
    </row>
    <row r="657" spans="1:10" x14ac:dyDescent="0.25">
      <c r="A657" s="29"/>
      <c r="C657" s="29"/>
      <c r="D657" s="29"/>
      <c r="F657" s="29"/>
      <c r="G657" s="30"/>
      <c r="J657" s="68"/>
    </row>
    <row r="658" spans="1:10" x14ac:dyDescent="0.25">
      <c r="A658" s="29"/>
      <c r="C658" s="29"/>
      <c r="D658" s="29"/>
      <c r="F658" s="29"/>
      <c r="G658" s="30"/>
      <c r="J658" s="68"/>
    </row>
    <row r="659" spans="1:10" x14ac:dyDescent="0.25">
      <c r="A659" s="29"/>
      <c r="C659" s="29"/>
      <c r="D659" s="29"/>
      <c r="F659" s="29"/>
      <c r="G659" s="30"/>
      <c r="J659" s="68"/>
    </row>
    <row r="660" spans="1:10" x14ac:dyDescent="0.25">
      <c r="A660" s="29"/>
      <c r="C660" s="29"/>
      <c r="D660" s="29"/>
      <c r="F660" s="29"/>
      <c r="G660" s="30"/>
      <c r="J660" s="68"/>
    </row>
    <row r="661" spans="1:10" x14ac:dyDescent="0.25">
      <c r="A661" s="29"/>
      <c r="C661" s="29"/>
      <c r="D661" s="29"/>
      <c r="F661" s="29"/>
      <c r="G661" s="30"/>
      <c r="J661" s="68"/>
    </row>
    <row r="662" spans="1:10" x14ac:dyDescent="0.25">
      <c r="A662" s="29"/>
      <c r="C662" s="29"/>
      <c r="D662" s="29"/>
      <c r="F662" s="29"/>
      <c r="G662" s="30"/>
      <c r="J662" s="68"/>
    </row>
    <row r="663" spans="1:10" x14ac:dyDescent="0.25">
      <c r="A663" s="29"/>
      <c r="C663" s="29"/>
      <c r="D663" s="29"/>
      <c r="F663" s="29"/>
      <c r="G663" s="30"/>
      <c r="J663" s="68"/>
    </row>
    <row r="664" spans="1:10" x14ac:dyDescent="0.25">
      <c r="A664" s="29"/>
      <c r="C664" s="29"/>
      <c r="D664" s="29"/>
      <c r="F664" s="29"/>
      <c r="G664" s="30"/>
      <c r="J664" s="68"/>
    </row>
    <row r="665" spans="1:10" x14ac:dyDescent="0.25">
      <c r="A665" s="29"/>
      <c r="C665" s="29"/>
      <c r="D665" s="29"/>
      <c r="F665" s="29"/>
      <c r="G665" s="30"/>
      <c r="J665" s="68"/>
    </row>
    <row r="666" spans="1:10" x14ac:dyDescent="0.25">
      <c r="A666" s="29"/>
      <c r="C666" s="29"/>
      <c r="D666" s="29"/>
      <c r="F666" s="29"/>
      <c r="G666" s="30"/>
      <c r="J666" s="68"/>
    </row>
    <row r="667" spans="1:10" x14ac:dyDescent="0.25">
      <c r="A667" s="29"/>
      <c r="C667" s="29"/>
      <c r="D667" s="29"/>
      <c r="F667" s="29"/>
      <c r="G667" s="30"/>
      <c r="J667" s="68"/>
    </row>
    <row r="668" spans="1:10" x14ac:dyDescent="0.25">
      <c r="A668" s="29"/>
      <c r="C668" s="29"/>
      <c r="D668" s="29"/>
      <c r="F668" s="29"/>
      <c r="G668" s="30"/>
      <c r="J668" s="68"/>
    </row>
    <row r="669" spans="1:10" x14ac:dyDescent="0.25">
      <c r="A669" s="29"/>
      <c r="C669" s="29"/>
      <c r="D669" s="29"/>
      <c r="F669" s="29"/>
      <c r="G669" s="30"/>
      <c r="J669" s="68"/>
    </row>
    <row r="670" spans="1:10" x14ac:dyDescent="0.25">
      <c r="A670" s="29"/>
      <c r="C670" s="29"/>
      <c r="D670" s="29"/>
      <c r="F670" s="29"/>
      <c r="G670" s="30"/>
      <c r="J670" s="68"/>
    </row>
    <row r="671" spans="1:10" x14ac:dyDescent="0.25">
      <c r="A671" s="29"/>
      <c r="C671" s="29"/>
      <c r="D671" s="29"/>
      <c r="F671" s="29"/>
      <c r="G671" s="30"/>
      <c r="J671" s="68"/>
    </row>
    <row r="672" spans="1:10" x14ac:dyDescent="0.25">
      <c r="A672" s="29"/>
      <c r="C672" s="29"/>
      <c r="D672" s="29"/>
      <c r="F672" s="29"/>
      <c r="G672" s="30"/>
      <c r="J672" s="68"/>
    </row>
    <row r="673" spans="1:10" x14ac:dyDescent="0.25">
      <c r="A673" s="29"/>
      <c r="C673" s="29"/>
      <c r="D673" s="29"/>
      <c r="F673" s="29"/>
      <c r="G673" s="30"/>
      <c r="J673" s="68"/>
    </row>
    <row r="674" spans="1:10" x14ac:dyDescent="0.25">
      <c r="A674" s="29"/>
      <c r="C674" s="29"/>
      <c r="D674" s="29"/>
      <c r="F674" s="29"/>
      <c r="G674" s="30"/>
      <c r="J674" s="68"/>
    </row>
    <row r="675" spans="1:10" x14ac:dyDescent="0.25">
      <c r="A675" s="29"/>
      <c r="C675" s="29"/>
      <c r="D675" s="29"/>
      <c r="F675" s="29"/>
      <c r="G675" s="30"/>
      <c r="J675" s="68"/>
    </row>
    <row r="676" spans="1:10" x14ac:dyDescent="0.25">
      <c r="A676" s="29"/>
      <c r="C676" s="29"/>
      <c r="D676" s="29"/>
      <c r="F676" s="29"/>
      <c r="G676" s="30"/>
      <c r="J676" s="68"/>
    </row>
    <row r="677" spans="1:10" x14ac:dyDescent="0.25">
      <c r="A677" s="29"/>
      <c r="C677" s="29"/>
      <c r="D677" s="29"/>
      <c r="F677" s="29"/>
      <c r="G677" s="30"/>
      <c r="J677" s="68"/>
    </row>
    <row r="678" spans="1:10" x14ac:dyDescent="0.25">
      <c r="A678" s="29"/>
      <c r="C678" s="29"/>
      <c r="D678" s="29"/>
      <c r="F678" s="29"/>
      <c r="G678" s="30"/>
      <c r="J678" s="68"/>
    </row>
    <row r="679" spans="1:10" x14ac:dyDescent="0.25">
      <c r="A679" s="29"/>
      <c r="C679" s="29"/>
      <c r="D679" s="29"/>
      <c r="F679" s="29"/>
      <c r="G679" s="30"/>
      <c r="J679" s="68"/>
    </row>
    <row r="680" spans="1:10" x14ac:dyDescent="0.25">
      <c r="A680" s="29"/>
      <c r="C680" s="29"/>
      <c r="D680" s="29"/>
      <c r="F680" s="29"/>
      <c r="G680" s="30"/>
      <c r="J680" s="68"/>
    </row>
    <row r="681" spans="1:10" x14ac:dyDescent="0.25">
      <c r="A681" s="29"/>
      <c r="C681" s="29"/>
      <c r="D681" s="29"/>
      <c r="F681" s="29"/>
      <c r="G681" s="30"/>
      <c r="J681" s="68"/>
    </row>
    <row r="682" spans="1:10" x14ac:dyDescent="0.25">
      <c r="A682" s="29"/>
      <c r="C682" s="29"/>
      <c r="D682" s="29"/>
      <c r="F682" s="29"/>
      <c r="G682" s="30"/>
      <c r="J682" s="68"/>
    </row>
    <row r="683" spans="1:10" x14ac:dyDescent="0.25">
      <c r="A683" s="29"/>
      <c r="C683" s="29"/>
      <c r="D683" s="29"/>
      <c r="F683" s="29"/>
      <c r="G683" s="30"/>
      <c r="J683" s="68"/>
    </row>
    <row r="684" spans="1:10" x14ac:dyDescent="0.25">
      <c r="A684" s="29"/>
      <c r="C684" s="29"/>
      <c r="D684" s="29"/>
      <c r="F684" s="29"/>
      <c r="G684" s="30"/>
      <c r="J684" s="68"/>
    </row>
    <row r="685" spans="1:10" x14ac:dyDescent="0.25">
      <c r="A685" s="29"/>
      <c r="C685" s="29"/>
      <c r="D685" s="29"/>
      <c r="F685" s="29"/>
      <c r="G685" s="30"/>
      <c r="J685" s="68"/>
    </row>
    <row r="686" spans="1:10" x14ac:dyDescent="0.25">
      <c r="A686" s="29"/>
      <c r="C686" s="29"/>
      <c r="D686" s="29"/>
      <c r="F686" s="29"/>
      <c r="G686" s="30"/>
      <c r="J686" s="68"/>
    </row>
    <row r="687" spans="1:10" x14ac:dyDescent="0.25">
      <c r="A687" s="29"/>
      <c r="C687" s="29"/>
      <c r="D687" s="29"/>
      <c r="F687" s="29"/>
      <c r="G687" s="30"/>
      <c r="J687" s="68"/>
    </row>
    <row r="688" spans="1:10" x14ac:dyDescent="0.25">
      <c r="A688" s="29"/>
      <c r="C688" s="29"/>
      <c r="D688" s="29"/>
      <c r="F688" s="29"/>
      <c r="G688" s="30"/>
      <c r="J688" s="68"/>
    </row>
    <row r="689" spans="1:10" x14ac:dyDescent="0.25">
      <c r="A689" s="29"/>
      <c r="C689" s="29"/>
      <c r="D689" s="29"/>
      <c r="F689" s="29"/>
      <c r="G689" s="30"/>
      <c r="J689" s="68"/>
    </row>
    <row r="690" spans="1:10" x14ac:dyDescent="0.25">
      <c r="A690" s="29"/>
      <c r="C690" s="29"/>
      <c r="D690" s="29"/>
      <c r="F690" s="29"/>
      <c r="G690" s="30"/>
      <c r="J690" s="68"/>
    </row>
    <row r="691" spans="1:10" x14ac:dyDescent="0.25">
      <c r="A691" s="29"/>
      <c r="C691" s="29"/>
      <c r="D691" s="29"/>
      <c r="F691" s="29"/>
      <c r="G691" s="30"/>
      <c r="J691" s="68"/>
    </row>
    <row r="692" spans="1:10" x14ac:dyDescent="0.25">
      <c r="A692" s="29"/>
      <c r="C692" s="29"/>
      <c r="D692" s="29"/>
      <c r="F692" s="29"/>
      <c r="G692" s="30"/>
      <c r="J692" s="68"/>
    </row>
    <row r="693" spans="1:10" x14ac:dyDescent="0.25">
      <c r="A693" s="29"/>
      <c r="C693" s="29"/>
      <c r="D693" s="29"/>
      <c r="F693" s="29"/>
      <c r="G693" s="30"/>
      <c r="J693" s="68"/>
    </row>
    <row r="694" spans="1:10" x14ac:dyDescent="0.25">
      <c r="A694" s="29"/>
      <c r="C694" s="29"/>
      <c r="D694" s="29"/>
      <c r="F694" s="29"/>
      <c r="G694" s="30"/>
      <c r="J694" s="68"/>
    </row>
    <row r="695" spans="1:10" x14ac:dyDescent="0.25">
      <c r="A695" s="29"/>
      <c r="C695" s="29"/>
      <c r="D695" s="29"/>
      <c r="F695" s="29"/>
      <c r="G695" s="30"/>
      <c r="J695" s="68"/>
    </row>
    <row r="696" spans="1:10" x14ac:dyDescent="0.25">
      <c r="A696" s="29"/>
      <c r="C696" s="29"/>
      <c r="D696" s="29"/>
      <c r="F696" s="29"/>
      <c r="G696" s="30"/>
      <c r="J696" s="68"/>
    </row>
    <row r="697" spans="1:10" x14ac:dyDescent="0.25">
      <c r="A697" s="29"/>
      <c r="C697" s="29"/>
      <c r="D697" s="29"/>
      <c r="F697" s="29"/>
      <c r="G697" s="30"/>
      <c r="J697" s="68"/>
    </row>
    <row r="698" spans="1:10" x14ac:dyDescent="0.25">
      <c r="A698" s="29"/>
      <c r="C698" s="29"/>
      <c r="D698" s="29"/>
      <c r="F698" s="29"/>
      <c r="G698" s="30"/>
      <c r="J698" s="68"/>
    </row>
    <row r="699" spans="1:10" x14ac:dyDescent="0.25">
      <c r="A699" s="29"/>
      <c r="C699" s="29"/>
      <c r="D699" s="29"/>
      <c r="F699" s="29"/>
      <c r="G699" s="30"/>
      <c r="J699" s="68"/>
    </row>
    <row r="700" spans="1:10" x14ac:dyDescent="0.25">
      <c r="A700" s="29"/>
      <c r="C700" s="29"/>
      <c r="D700" s="29"/>
      <c r="F700" s="29"/>
      <c r="G700" s="30"/>
      <c r="J700" s="68"/>
    </row>
    <row r="701" spans="1:10" x14ac:dyDescent="0.25">
      <c r="A701" s="29"/>
      <c r="C701" s="29"/>
      <c r="D701" s="29"/>
      <c r="F701" s="29"/>
      <c r="G701" s="30"/>
      <c r="J701" s="68"/>
    </row>
    <row r="702" spans="1:10" x14ac:dyDescent="0.25">
      <c r="A702" s="29"/>
      <c r="C702" s="29"/>
      <c r="D702" s="29"/>
      <c r="F702" s="29"/>
      <c r="G702" s="30"/>
      <c r="J702" s="68"/>
    </row>
    <row r="703" spans="1:10" x14ac:dyDescent="0.25">
      <c r="A703" s="29"/>
      <c r="C703" s="29"/>
      <c r="D703" s="29"/>
      <c r="F703" s="29"/>
      <c r="G703" s="30"/>
      <c r="J703" s="68"/>
    </row>
    <row r="704" spans="1:10" x14ac:dyDescent="0.25">
      <c r="A704" s="29"/>
      <c r="C704" s="29"/>
      <c r="D704" s="29"/>
      <c r="F704" s="29"/>
      <c r="G704" s="30"/>
      <c r="J704" s="68"/>
    </row>
    <row r="705" spans="1:10" x14ac:dyDescent="0.25">
      <c r="A705" s="29"/>
      <c r="C705" s="29"/>
      <c r="D705" s="29"/>
      <c r="F705" s="29"/>
      <c r="G705" s="30"/>
      <c r="J705" s="68"/>
    </row>
    <row r="706" spans="1:10" x14ac:dyDescent="0.25">
      <c r="A706" s="29"/>
      <c r="C706" s="29"/>
      <c r="D706" s="29"/>
      <c r="F706" s="29"/>
      <c r="G706" s="30"/>
      <c r="J706" s="68"/>
    </row>
    <row r="707" spans="1:10" x14ac:dyDescent="0.25">
      <c r="A707" s="29"/>
      <c r="C707" s="29"/>
      <c r="D707" s="29"/>
      <c r="F707" s="29"/>
      <c r="G707" s="30"/>
      <c r="J707" s="68"/>
    </row>
    <row r="708" spans="1:10" x14ac:dyDescent="0.25">
      <c r="A708" s="29"/>
      <c r="C708" s="29"/>
      <c r="D708" s="29"/>
      <c r="F708" s="29"/>
      <c r="G708" s="30"/>
      <c r="J708" s="68"/>
    </row>
    <row r="709" spans="1:10" x14ac:dyDescent="0.25">
      <c r="A709" s="29"/>
      <c r="C709" s="29"/>
      <c r="D709" s="29"/>
      <c r="F709" s="29"/>
      <c r="G709" s="30"/>
      <c r="J709" s="68"/>
    </row>
    <row r="710" spans="1:10" x14ac:dyDescent="0.25">
      <c r="A710" s="29"/>
      <c r="C710" s="29"/>
      <c r="D710" s="29"/>
      <c r="F710" s="29"/>
      <c r="G710" s="30"/>
      <c r="J710" s="68"/>
    </row>
    <row r="711" spans="1:10" x14ac:dyDescent="0.25">
      <c r="A711" s="29"/>
      <c r="C711" s="29"/>
      <c r="D711" s="29"/>
      <c r="F711" s="29"/>
      <c r="G711" s="30"/>
      <c r="J711" s="68"/>
    </row>
    <row r="712" spans="1:10" x14ac:dyDescent="0.25">
      <c r="A712" s="29"/>
      <c r="C712" s="29"/>
      <c r="D712" s="29"/>
      <c r="F712" s="29"/>
      <c r="G712" s="30"/>
      <c r="J712" s="68"/>
    </row>
    <row r="713" spans="1:10" x14ac:dyDescent="0.25">
      <c r="A713" s="29"/>
      <c r="C713" s="29"/>
      <c r="D713" s="29"/>
      <c r="F713" s="29"/>
      <c r="G713" s="30"/>
      <c r="J713" s="68"/>
    </row>
    <row r="714" spans="1:10" x14ac:dyDescent="0.25">
      <c r="A714" s="29"/>
      <c r="C714" s="29"/>
      <c r="D714" s="29"/>
      <c r="F714" s="29"/>
      <c r="G714" s="30"/>
      <c r="J714" s="68"/>
    </row>
    <row r="715" spans="1:10" x14ac:dyDescent="0.25">
      <c r="A715" s="29"/>
      <c r="C715" s="29"/>
      <c r="D715" s="29"/>
      <c r="F715" s="29"/>
      <c r="G715" s="30"/>
      <c r="J715" s="68"/>
    </row>
    <row r="716" spans="1:10" x14ac:dyDescent="0.25">
      <c r="A716" s="29"/>
      <c r="C716" s="29"/>
      <c r="D716" s="29"/>
      <c r="F716" s="29"/>
      <c r="G716" s="30"/>
      <c r="J716" s="68"/>
    </row>
    <row r="717" spans="1:10" x14ac:dyDescent="0.25">
      <c r="A717" s="29"/>
      <c r="C717" s="29"/>
      <c r="D717" s="29"/>
      <c r="F717" s="29"/>
      <c r="G717" s="30"/>
      <c r="J717" s="68"/>
    </row>
    <row r="718" spans="1:10" x14ac:dyDescent="0.25">
      <c r="A718" s="29"/>
      <c r="C718" s="29"/>
      <c r="D718" s="29"/>
      <c r="F718" s="29"/>
      <c r="G718" s="30"/>
      <c r="J718" s="68"/>
    </row>
    <row r="719" spans="1:10" x14ac:dyDescent="0.25">
      <c r="A719" s="29"/>
      <c r="C719" s="29"/>
      <c r="D719" s="29"/>
      <c r="F719" s="29"/>
      <c r="G719" s="30"/>
      <c r="J719" s="68"/>
    </row>
    <row r="720" spans="1:10" x14ac:dyDescent="0.25">
      <c r="A720" s="29"/>
      <c r="C720" s="29"/>
      <c r="D720" s="29"/>
      <c r="F720" s="29"/>
      <c r="G720" s="30"/>
      <c r="J720" s="68"/>
    </row>
    <row r="721" spans="1:10" x14ac:dyDescent="0.25">
      <c r="A721" s="29"/>
      <c r="C721" s="29"/>
      <c r="D721" s="29"/>
      <c r="F721" s="29"/>
      <c r="G721" s="30"/>
      <c r="J721" s="68"/>
    </row>
    <row r="722" spans="1:10" x14ac:dyDescent="0.25">
      <c r="A722" s="29"/>
      <c r="C722" s="29"/>
      <c r="D722" s="29"/>
      <c r="F722" s="29"/>
      <c r="G722" s="30"/>
      <c r="J722" s="68"/>
    </row>
    <row r="723" spans="1:10" x14ac:dyDescent="0.25">
      <c r="A723" s="29"/>
      <c r="C723" s="29"/>
      <c r="D723" s="29"/>
      <c r="F723" s="29"/>
      <c r="G723" s="30"/>
      <c r="J723" s="68"/>
    </row>
    <row r="724" spans="1:10" x14ac:dyDescent="0.25">
      <c r="A724" s="29"/>
      <c r="C724" s="29"/>
      <c r="D724" s="29"/>
      <c r="F724" s="29"/>
      <c r="G724" s="30"/>
      <c r="J724" s="68"/>
    </row>
    <row r="725" spans="1:10" x14ac:dyDescent="0.25">
      <c r="A725" s="29"/>
      <c r="C725" s="29"/>
      <c r="D725" s="29"/>
      <c r="F725" s="29"/>
      <c r="G725" s="30"/>
      <c r="J725" s="68"/>
    </row>
    <row r="726" spans="1:10" x14ac:dyDescent="0.25">
      <c r="A726" s="29"/>
      <c r="C726" s="29"/>
      <c r="D726" s="29"/>
      <c r="F726" s="29"/>
      <c r="G726" s="30"/>
      <c r="J726" s="68"/>
    </row>
    <row r="727" spans="1:10" x14ac:dyDescent="0.25">
      <c r="A727" s="29"/>
      <c r="C727" s="29"/>
      <c r="D727" s="29"/>
      <c r="F727" s="29"/>
      <c r="G727" s="30"/>
      <c r="J727" s="68"/>
    </row>
    <row r="728" spans="1:10" x14ac:dyDescent="0.25">
      <c r="A728" s="29"/>
      <c r="C728" s="29"/>
      <c r="D728" s="29"/>
      <c r="F728" s="29"/>
      <c r="G728" s="30"/>
      <c r="J728" s="68"/>
    </row>
    <row r="729" spans="1:10" x14ac:dyDescent="0.25">
      <c r="A729" s="29"/>
      <c r="C729" s="29"/>
      <c r="D729" s="29"/>
      <c r="F729" s="29"/>
      <c r="G729" s="30"/>
      <c r="J729" s="68"/>
    </row>
    <row r="730" spans="1:10" x14ac:dyDescent="0.25">
      <c r="A730" s="29"/>
      <c r="C730" s="29"/>
      <c r="D730" s="29"/>
      <c r="F730" s="29"/>
      <c r="G730" s="30"/>
      <c r="J730" s="68"/>
    </row>
    <row r="731" spans="1:10" x14ac:dyDescent="0.25">
      <c r="A731" s="29"/>
      <c r="C731" s="29"/>
      <c r="D731" s="29"/>
      <c r="F731" s="29"/>
      <c r="G731" s="30"/>
      <c r="J731" s="68"/>
    </row>
    <row r="732" spans="1:10" x14ac:dyDescent="0.25">
      <c r="A732" s="29"/>
      <c r="C732" s="29"/>
      <c r="D732" s="29"/>
      <c r="F732" s="29"/>
      <c r="G732" s="30"/>
      <c r="J732" s="68"/>
    </row>
    <row r="733" spans="1:10" x14ac:dyDescent="0.25">
      <c r="A733" s="29"/>
      <c r="C733" s="29"/>
      <c r="D733" s="29"/>
      <c r="F733" s="29"/>
      <c r="G733" s="30"/>
      <c r="J733" s="68"/>
    </row>
    <row r="734" spans="1:10" x14ac:dyDescent="0.25">
      <c r="A734" s="29"/>
      <c r="C734" s="29"/>
      <c r="D734" s="29"/>
      <c r="F734" s="29"/>
      <c r="G734" s="30"/>
      <c r="J734" s="68"/>
    </row>
    <row r="735" spans="1:10" x14ac:dyDescent="0.25">
      <c r="A735" s="29"/>
      <c r="C735" s="29"/>
      <c r="D735" s="29"/>
      <c r="F735" s="29"/>
      <c r="G735" s="30"/>
      <c r="J735" s="68"/>
    </row>
    <row r="736" spans="1:10" x14ac:dyDescent="0.25">
      <c r="A736" s="29"/>
      <c r="C736" s="29"/>
      <c r="D736" s="29"/>
      <c r="F736" s="29"/>
      <c r="G736" s="30"/>
      <c r="J736" s="68"/>
    </row>
    <row r="737" spans="1:10" x14ac:dyDescent="0.25">
      <c r="A737" s="29"/>
      <c r="C737" s="29"/>
      <c r="D737" s="29"/>
      <c r="F737" s="29"/>
      <c r="G737" s="30"/>
      <c r="J737" s="68"/>
    </row>
    <row r="738" spans="1:10" x14ac:dyDescent="0.25">
      <c r="A738" s="29"/>
      <c r="C738" s="29"/>
      <c r="D738" s="29"/>
      <c r="F738" s="29"/>
      <c r="G738" s="30"/>
      <c r="J738" s="68"/>
    </row>
    <row r="739" spans="1:10" x14ac:dyDescent="0.25">
      <c r="A739" s="29"/>
      <c r="C739" s="29"/>
      <c r="D739" s="29"/>
      <c r="F739" s="29"/>
      <c r="G739" s="30"/>
      <c r="J739" s="68"/>
    </row>
    <row r="740" spans="1:10" x14ac:dyDescent="0.25">
      <c r="A740" s="29"/>
      <c r="C740" s="29"/>
      <c r="D740" s="29"/>
      <c r="F740" s="29"/>
      <c r="G740" s="30"/>
      <c r="J740" s="68"/>
    </row>
    <row r="741" spans="1:10" x14ac:dyDescent="0.25">
      <c r="A741" s="29"/>
      <c r="C741" s="29"/>
      <c r="D741" s="29"/>
      <c r="F741" s="29"/>
      <c r="G741" s="30"/>
      <c r="J741" s="68"/>
    </row>
    <row r="742" spans="1:10" x14ac:dyDescent="0.25">
      <c r="A742" s="29"/>
      <c r="C742" s="29"/>
      <c r="D742" s="29"/>
      <c r="F742" s="29"/>
      <c r="G742" s="30"/>
      <c r="J742" s="68"/>
    </row>
    <row r="743" spans="1:10" x14ac:dyDescent="0.25">
      <c r="A743" s="29"/>
      <c r="C743" s="29"/>
      <c r="D743" s="29"/>
      <c r="F743" s="29"/>
      <c r="G743" s="30"/>
      <c r="J743" s="68"/>
    </row>
    <row r="744" spans="1:10" x14ac:dyDescent="0.25">
      <c r="A744" s="29"/>
      <c r="C744" s="29"/>
      <c r="D744" s="29"/>
      <c r="F744" s="29"/>
      <c r="G744" s="30"/>
      <c r="J744" s="68"/>
    </row>
    <row r="745" spans="1:10" x14ac:dyDescent="0.25">
      <c r="A745" s="29"/>
      <c r="C745" s="29"/>
      <c r="D745" s="29"/>
      <c r="F745" s="29"/>
      <c r="G745" s="30"/>
      <c r="J745" s="68"/>
    </row>
    <row r="746" spans="1:10" x14ac:dyDescent="0.25">
      <c r="A746" s="29"/>
      <c r="C746" s="29"/>
      <c r="D746" s="29"/>
      <c r="F746" s="29"/>
      <c r="G746" s="30"/>
      <c r="J746" s="68"/>
    </row>
    <row r="747" spans="1:10" x14ac:dyDescent="0.25">
      <c r="A747" s="29"/>
      <c r="C747" s="29"/>
      <c r="D747" s="29"/>
      <c r="F747" s="29"/>
      <c r="G747" s="30"/>
      <c r="J747" s="68"/>
    </row>
    <row r="748" spans="1:10" x14ac:dyDescent="0.25">
      <c r="A748" s="29"/>
      <c r="C748" s="29"/>
      <c r="D748" s="29"/>
      <c r="F748" s="29"/>
      <c r="G748" s="30"/>
      <c r="J748" s="68"/>
    </row>
    <row r="749" spans="1:10" x14ac:dyDescent="0.25">
      <c r="A749" s="29"/>
      <c r="C749" s="29"/>
      <c r="D749" s="29"/>
      <c r="F749" s="29"/>
      <c r="G749" s="30"/>
      <c r="J749" s="68"/>
    </row>
    <row r="750" spans="1:10" x14ac:dyDescent="0.25">
      <c r="A750" s="29"/>
      <c r="C750" s="29"/>
      <c r="D750" s="29"/>
      <c r="F750" s="29"/>
      <c r="G750" s="30"/>
      <c r="J750" s="68"/>
    </row>
    <row r="751" spans="1:10" x14ac:dyDescent="0.25">
      <c r="A751" s="29"/>
      <c r="C751" s="29"/>
      <c r="D751" s="29"/>
      <c r="F751" s="29"/>
      <c r="G751" s="30"/>
      <c r="J751" s="68"/>
    </row>
    <row r="752" spans="1:10" x14ac:dyDescent="0.25">
      <c r="A752" s="29"/>
      <c r="C752" s="29"/>
      <c r="D752" s="29"/>
      <c r="F752" s="29"/>
      <c r="G752" s="30"/>
      <c r="J752" s="68"/>
    </row>
    <row r="753" spans="1:10" x14ac:dyDescent="0.25">
      <c r="A753" s="29"/>
      <c r="C753" s="29"/>
      <c r="D753" s="29"/>
      <c r="F753" s="29"/>
      <c r="G753" s="30"/>
      <c r="J753" s="68"/>
    </row>
    <row r="754" spans="1:10" x14ac:dyDescent="0.25">
      <c r="A754" s="29"/>
      <c r="C754" s="29"/>
      <c r="D754" s="29"/>
      <c r="F754" s="29"/>
      <c r="G754" s="30"/>
      <c r="J754" s="68"/>
    </row>
    <row r="755" spans="1:10" x14ac:dyDescent="0.25">
      <c r="A755" s="29"/>
      <c r="C755" s="29"/>
      <c r="D755" s="29"/>
      <c r="F755" s="29"/>
      <c r="G755" s="30"/>
      <c r="J755" s="68"/>
    </row>
    <row r="756" spans="1:10" x14ac:dyDescent="0.25">
      <c r="A756" s="29"/>
      <c r="C756" s="29"/>
      <c r="D756" s="29"/>
      <c r="F756" s="29"/>
      <c r="G756" s="30"/>
      <c r="J756" s="68"/>
    </row>
    <row r="757" spans="1:10" x14ac:dyDescent="0.25">
      <c r="A757" s="29"/>
      <c r="C757" s="29"/>
      <c r="D757" s="29"/>
      <c r="F757" s="29"/>
      <c r="G757" s="30"/>
      <c r="J757" s="68"/>
    </row>
    <row r="758" spans="1:10" x14ac:dyDescent="0.25">
      <c r="A758" s="29"/>
      <c r="C758" s="29"/>
      <c r="D758" s="29"/>
      <c r="F758" s="29"/>
      <c r="G758" s="30"/>
      <c r="J758" s="68"/>
    </row>
    <row r="759" spans="1:10" x14ac:dyDescent="0.25">
      <c r="A759" s="29"/>
      <c r="C759" s="29"/>
      <c r="D759" s="29"/>
      <c r="F759" s="29"/>
      <c r="G759" s="30"/>
      <c r="J759" s="68"/>
    </row>
    <row r="760" spans="1:10" x14ac:dyDescent="0.25">
      <c r="A760" s="29"/>
      <c r="C760" s="29"/>
      <c r="D760" s="29"/>
      <c r="F760" s="29"/>
      <c r="G760" s="30"/>
      <c r="J760" s="68"/>
    </row>
    <row r="761" spans="1:10" x14ac:dyDescent="0.25">
      <c r="A761" s="29"/>
      <c r="C761" s="29"/>
      <c r="D761" s="29"/>
      <c r="F761" s="29"/>
      <c r="G761" s="30"/>
      <c r="J761" s="68"/>
    </row>
    <row r="762" spans="1:10" x14ac:dyDescent="0.25">
      <c r="A762" s="29"/>
      <c r="C762" s="29"/>
      <c r="D762" s="29"/>
      <c r="F762" s="29"/>
      <c r="G762" s="30"/>
      <c r="J762" s="68"/>
    </row>
    <row r="763" spans="1:10" x14ac:dyDescent="0.25">
      <c r="A763" s="29"/>
      <c r="C763" s="29"/>
      <c r="D763" s="29"/>
      <c r="F763" s="29"/>
      <c r="G763" s="30"/>
      <c r="J763" s="68"/>
    </row>
    <row r="764" spans="1:10" x14ac:dyDescent="0.25">
      <c r="A764" s="29"/>
      <c r="C764" s="29"/>
      <c r="D764" s="29"/>
      <c r="F764" s="29"/>
      <c r="G764" s="30"/>
      <c r="J764" s="68"/>
    </row>
    <row r="765" spans="1:10" x14ac:dyDescent="0.25">
      <c r="A765" s="29"/>
      <c r="C765" s="29"/>
      <c r="D765" s="29"/>
      <c r="F765" s="29"/>
      <c r="G765" s="30"/>
      <c r="J765" s="68"/>
    </row>
    <row r="766" spans="1:10" x14ac:dyDescent="0.25">
      <c r="A766" s="29"/>
      <c r="C766" s="29"/>
      <c r="D766" s="29"/>
      <c r="F766" s="29"/>
      <c r="G766" s="30"/>
      <c r="J766" s="68"/>
    </row>
    <row r="767" spans="1:10" x14ac:dyDescent="0.25">
      <c r="A767" s="29"/>
      <c r="C767" s="29"/>
      <c r="D767" s="29"/>
      <c r="F767" s="29"/>
      <c r="G767" s="30"/>
      <c r="J767" s="68"/>
    </row>
    <row r="768" spans="1:10" x14ac:dyDescent="0.25">
      <c r="A768" s="29"/>
      <c r="C768" s="29"/>
      <c r="D768" s="29"/>
      <c r="F768" s="29"/>
      <c r="G768" s="30"/>
      <c r="J768" s="68"/>
    </row>
    <row r="769" spans="1:10" x14ac:dyDescent="0.25">
      <c r="A769" s="29"/>
      <c r="C769" s="29"/>
      <c r="D769" s="29"/>
      <c r="F769" s="29"/>
      <c r="G769" s="30"/>
      <c r="J769" s="68"/>
    </row>
    <row r="770" spans="1:10" x14ac:dyDescent="0.25">
      <c r="A770" s="29"/>
      <c r="C770" s="29"/>
      <c r="D770" s="29"/>
      <c r="F770" s="29"/>
      <c r="G770" s="30"/>
      <c r="J770" s="68"/>
    </row>
    <row r="771" spans="1:10" x14ac:dyDescent="0.25">
      <c r="A771" s="29"/>
      <c r="C771" s="29"/>
      <c r="D771" s="29"/>
      <c r="F771" s="29"/>
      <c r="G771" s="30"/>
      <c r="J771" s="68"/>
    </row>
    <row r="772" spans="1:10" x14ac:dyDescent="0.25">
      <c r="A772" s="29"/>
      <c r="C772" s="29"/>
      <c r="D772" s="29"/>
      <c r="F772" s="29"/>
      <c r="G772" s="30"/>
      <c r="J772" s="68"/>
    </row>
    <row r="773" spans="1:10" x14ac:dyDescent="0.25">
      <c r="A773" s="29"/>
      <c r="C773" s="29"/>
      <c r="D773" s="29"/>
      <c r="F773" s="29"/>
      <c r="G773" s="30"/>
      <c r="J773" s="68"/>
    </row>
    <row r="774" spans="1:10" x14ac:dyDescent="0.25">
      <c r="A774" s="29"/>
      <c r="C774" s="29"/>
      <c r="D774" s="29"/>
      <c r="F774" s="29"/>
      <c r="G774" s="30"/>
      <c r="J774" s="68"/>
    </row>
    <row r="775" spans="1:10" x14ac:dyDescent="0.25">
      <c r="A775" s="29"/>
      <c r="C775" s="29"/>
      <c r="D775" s="29"/>
      <c r="F775" s="29"/>
      <c r="G775" s="30"/>
      <c r="J775" s="68"/>
    </row>
    <row r="776" spans="1:10" x14ac:dyDescent="0.25">
      <c r="A776" s="29"/>
      <c r="C776" s="29"/>
      <c r="D776" s="29"/>
      <c r="F776" s="29"/>
      <c r="G776" s="30"/>
      <c r="J776" s="68"/>
    </row>
    <row r="777" spans="1:10" x14ac:dyDescent="0.25">
      <c r="A777" s="29"/>
      <c r="C777" s="29"/>
      <c r="D777" s="29"/>
      <c r="F777" s="29"/>
      <c r="G777" s="30"/>
      <c r="J777" s="68"/>
    </row>
    <row r="778" spans="1:10" x14ac:dyDescent="0.25">
      <c r="A778" s="29"/>
      <c r="C778" s="29"/>
      <c r="D778" s="29"/>
      <c r="F778" s="29"/>
      <c r="G778" s="30"/>
      <c r="J778" s="68"/>
    </row>
    <row r="779" spans="1:10" x14ac:dyDescent="0.25">
      <c r="A779" s="29"/>
      <c r="C779" s="29"/>
      <c r="D779" s="29"/>
      <c r="F779" s="29"/>
      <c r="G779" s="30"/>
      <c r="J779" s="68"/>
    </row>
    <row r="780" spans="1:10" x14ac:dyDescent="0.25">
      <c r="A780" s="29"/>
      <c r="C780" s="29"/>
      <c r="D780" s="29"/>
      <c r="F780" s="29"/>
      <c r="G780" s="30"/>
      <c r="J780" s="68"/>
    </row>
    <row r="781" spans="1:10" x14ac:dyDescent="0.25">
      <c r="A781" s="29"/>
      <c r="C781" s="29"/>
      <c r="D781" s="29"/>
      <c r="F781" s="29"/>
      <c r="G781" s="30"/>
      <c r="J781" s="68"/>
    </row>
    <row r="782" spans="1:10" x14ac:dyDescent="0.25">
      <c r="A782" s="29"/>
      <c r="C782" s="29"/>
      <c r="D782" s="29"/>
      <c r="F782" s="29"/>
      <c r="G782" s="30"/>
      <c r="J782" s="68"/>
    </row>
    <row r="783" spans="1:10" x14ac:dyDescent="0.25">
      <c r="A783" s="29"/>
      <c r="C783" s="29"/>
      <c r="D783" s="29"/>
      <c r="F783" s="29"/>
      <c r="G783" s="30"/>
      <c r="J783" s="68"/>
    </row>
    <row r="784" spans="1:10" x14ac:dyDescent="0.25">
      <c r="A784" s="29"/>
      <c r="C784" s="29"/>
      <c r="D784" s="29"/>
      <c r="F784" s="29"/>
      <c r="G784" s="30"/>
      <c r="J784" s="68"/>
    </row>
    <row r="785" spans="1:10" x14ac:dyDescent="0.25">
      <c r="A785" s="29"/>
      <c r="C785" s="29"/>
      <c r="D785" s="29"/>
      <c r="F785" s="29"/>
      <c r="G785" s="30"/>
      <c r="J785" s="68"/>
    </row>
    <row r="786" spans="1:10" x14ac:dyDescent="0.25">
      <c r="A786" s="29"/>
      <c r="C786" s="29"/>
      <c r="D786" s="29"/>
      <c r="F786" s="29"/>
      <c r="G786" s="30"/>
      <c r="J786" s="68"/>
    </row>
    <row r="787" spans="1:10" x14ac:dyDescent="0.25">
      <c r="A787" s="29"/>
      <c r="C787" s="29"/>
      <c r="D787" s="29"/>
      <c r="F787" s="29"/>
      <c r="G787" s="30"/>
      <c r="J787" s="68"/>
    </row>
    <row r="788" spans="1:10" x14ac:dyDescent="0.25">
      <c r="A788" s="29"/>
      <c r="C788" s="29"/>
      <c r="D788" s="29"/>
      <c r="F788" s="29"/>
      <c r="G788" s="30"/>
      <c r="J788" s="68"/>
    </row>
    <row r="789" spans="1:10" x14ac:dyDescent="0.25">
      <c r="A789" s="29"/>
      <c r="C789" s="29"/>
      <c r="D789" s="29"/>
      <c r="F789" s="29"/>
      <c r="G789" s="30"/>
      <c r="J789" s="68"/>
    </row>
    <row r="790" spans="1:10" x14ac:dyDescent="0.25">
      <c r="A790" s="29"/>
      <c r="C790" s="29"/>
      <c r="D790" s="29"/>
      <c r="F790" s="29"/>
      <c r="G790" s="30"/>
      <c r="J790" s="68"/>
    </row>
    <row r="791" spans="1:10" x14ac:dyDescent="0.25">
      <c r="A791" s="29"/>
      <c r="C791" s="29"/>
      <c r="D791" s="29"/>
      <c r="F791" s="29"/>
      <c r="G791" s="30"/>
      <c r="J791" s="68"/>
    </row>
    <row r="792" spans="1:10" x14ac:dyDescent="0.25">
      <c r="A792" s="29"/>
      <c r="C792" s="29"/>
      <c r="D792" s="29"/>
      <c r="F792" s="29"/>
      <c r="G792" s="30"/>
      <c r="J792" s="68"/>
    </row>
    <row r="793" spans="1:10" x14ac:dyDescent="0.25">
      <c r="A793" s="29"/>
      <c r="C793" s="29"/>
      <c r="D793" s="29"/>
      <c r="F793" s="29"/>
      <c r="G793" s="30"/>
      <c r="J793" s="68"/>
    </row>
    <row r="794" spans="1:10" x14ac:dyDescent="0.25">
      <c r="A794" s="29"/>
      <c r="C794" s="29"/>
      <c r="D794" s="29"/>
      <c r="F794" s="29"/>
      <c r="G794" s="30"/>
      <c r="J794" s="68"/>
    </row>
    <row r="795" spans="1:10" x14ac:dyDescent="0.25">
      <c r="A795" s="29"/>
      <c r="C795" s="29"/>
      <c r="D795" s="29"/>
      <c r="F795" s="29"/>
      <c r="G795" s="30"/>
      <c r="J795" s="68"/>
    </row>
    <row r="796" spans="1:10" x14ac:dyDescent="0.25">
      <c r="A796" s="29"/>
      <c r="C796" s="29"/>
      <c r="D796" s="29"/>
      <c r="F796" s="29"/>
      <c r="G796" s="30"/>
      <c r="J796" s="68"/>
    </row>
    <row r="797" spans="1:10" x14ac:dyDescent="0.25">
      <c r="A797" s="29"/>
      <c r="C797" s="29"/>
      <c r="D797" s="29"/>
      <c r="F797" s="29"/>
      <c r="G797" s="30"/>
      <c r="J797" s="68"/>
    </row>
    <row r="798" spans="1:10" x14ac:dyDescent="0.25">
      <c r="A798" s="29"/>
      <c r="C798" s="29"/>
      <c r="D798" s="29"/>
      <c r="F798" s="29"/>
      <c r="G798" s="30"/>
      <c r="J798" s="68"/>
    </row>
    <row r="799" spans="1:10" x14ac:dyDescent="0.25">
      <c r="A799" s="29"/>
      <c r="C799" s="29"/>
      <c r="D799" s="29"/>
      <c r="F799" s="29"/>
      <c r="G799" s="30"/>
      <c r="J799" s="68"/>
    </row>
    <row r="800" spans="1:10" x14ac:dyDescent="0.25">
      <c r="A800" s="29"/>
      <c r="C800" s="29"/>
      <c r="D800" s="29"/>
      <c r="F800" s="29"/>
      <c r="G800" s="30"/>
      <c r="J800" s="68"/>
    </row>
    <row r="801" spans="1:10" x14ac:dyDescent="0.25">
      <c r="A801" s="29"/>
      <c r="C801" s="29"/>
      <c r="D801" s="29"/>
      <c r="F801" s="29"/>
      <c r="G801" s="30"/>
      <c r="J801" s="68"/>
    </row>
    <row r="802" spans="1:10" x14ac:dyDescent="0.25">
      <c r="A802" s="29"/>
      <c r="C802" s="29"/>
      <c r="D802" s="29"/>
      <c r="F802" s="29"/>
      <c r="G802" s="30"/>
      <c r="J802" s="68"/>
    </row>
    <row r="803" spans="1:10" x14ac:dyDescent="0.25">
      <c r="A803" s="29"/>
      <c r="C803" s="29"/>
      <c r="D803" s="29"/>
      <c r="F803" s="29"/>
      <c r="G803" s="30"/>
      <c r="J803" s="68"/>
    </row>
    <row r="804" spans="1:10" x14ac:dyDescent="0.25">
      <c r="A804" s="29"/>
      <c r="C804" s="29"/>
      <c r="D804" s="29"/>
      <c r="F804" s="29"/>
      <c r="G804" s="30"/>
      <c r="J804" s="68"/>
    </row>
    <row r="805" spans="1:10" x14ac:dyDescent="0.25">
      <c r="A805" s="29"/>
      <c r="C805" s="29"/>
      <c r="D805" s="29"/>
      <c r="F805" s="29"/>
      <c r="G805" s="30"/>
      <c r="J805" s="68"/>
    </row>
    <row r="806" spans="1:10" x14ac:dyDescent="0.25">
      <c r="A806" s="29"/>
      <c r="C806" s="29"/>
      <c r="D806" s="29"/>
      <c r="F806" s="29"/>
      <c r="G806" s="30"/>
      <c r="J806" s="68"/>
    </row>
    <row r="807" spans="1:10" x14ac:dyDescent="0.25">
      <c r="A807" s="29"/>
      <c r="C807" s="29"/>
      <c r="D807" s="29"/>
      <c r="F807" s="29"/>
      <c r="G807" s="30"/>
      <c r="J807" s="68"/>
    </row>
    <row r="808" spans="1:10" x14ac:dyDescent="0.25">
      <c r="A808" s="29"/>
      <c r="C808" s="29"/>
      <c r="D808" s="29"/>
      <c r="F808" s="29"/>
      <c r="G808" s="30"/>
      <c r="J808" s="68"/>
    </row>
    <row r="809" spans="1:10" x14ac:dyDescent="0.25">
      <c r="A809" s="29"/>
      <c r="C809" s="29"/>
      <c r="D809" s="29"/>
      <c r="F809" s="29"/>
      <c r="G809" s="30"/>
      <c r="J809" s="68"/>
    </row>
    <row r="810" spans="1:10" x14ac:dyDescent="0.25">
      <c r="A810" s="29"/>
      <c r="C810" s="29"/>
      <c r="D810" s="29"/>
      <c r="F810" s="29"/>
      <c r="G810" s="30"/>
      <c r="J810" s="68"/>
    </row>
    <row r="811" spans="1:10" x14ac:dyDescent="0.25">
      <c r="A811" s="29"/>
      <c r="C811" s="29"/>
      <c r="D811" s="29"/>
      <c r="F811" s="29"/>
      <c r="G811" s="30"/>
      <c r="J811" s="68"/>
    </row>
    <row r="812" spans="1:10" x14ac:dyDescent="0.25">
      <c r="A812" s="29"/>
      <c r="C812" s="29"/>
      <c r="D812" s="29"/>
      <c r="F812" s="29"/>
      <c r="G812" s="30"/>
      <c r="J812" s="68"/>
    </row>
    <row r="813" spans="1:10" x14ac:dyDescent="0.25">
      <c r="A813" s="29"/>
      <c r="C813" s="29"/>
      <c r="D813" s="29"/>
      <c r="F813" s="29"/>
      <c r="G813" s="30"/>
      <c r="J813" s="68"/>
    </row>
    <row r="814" spans="1:10" x14ac:dyDescent="0.25">
      <c r="A814" s="29"/>
      <c r="C814" s="29"/>
      <c r="D814" s="29"/>
      <c r="F814" s="29"/>
      <c r="G814" s="30"/>
      <c r="J814" s="68"/>
    </row>
    <row r="815" spans="1:10" x14ac:dyDescent="0.25">
      <c r="A815" s="29"/>
      <c r="C815" s="29"/>
      <c r="D815" s="29"/>
      <c r="F815" s="29"/>
      <c r="G815" s="30"/>
      <c r="J815" s="68"/>
    </row>
    <row r="816" spans="1:10" x14ac:dyDescent="0.25">
      <c r="A816" s="29"/>
      <c r="C816" s="29"/>
      <c r="D816" s="29"/>
      <c r="F816" s="29"/>
      <c r="G816" s="30"/>
      <c r="J816" s="68"/>
    </row>
    <row r="817" spans="1:10" x14ac:dyDescent="0.25">
      <c r="A817" s="29"/>
      <c r="C817" s="29"/>
      <c r="D817" s="29"/>
      <c r="F817" s="29"/>
      <c r="G817" s="30"/>
      <c r="J817" s="68"/>
    </row>
    <row r="818" spans="1:10" x14ac:dyDescent="0.25">
      <c r="A818" s="29"/>
      <c r="C818" s="29"/>
      <c r="D818" s="29"/>
      <c r="F818" s="29"/>
      <c r="G818" s="30"/>
      <c r="J818" s="68"/>
    </row>
    <row r="819" spans="1:10" x14ac:dyDescent="0.25">
      <c r="A819" s="29"/>
      <c r="C819" s="29"/>
      <c r="D819" s="29"/>
      <c r="F819" s="29"/>
      <c r="G819" s="30"/>
      <c r="J819" s="68"/>
    </row>
    <row r="820" spans="1:10" x14ac:dyDescent="0.25">
      <c r="A820" s="29"/>
      <c r="C820" s="29"/>
      <c r="D820" s="29"/>
      <c r="F820" s="29"/>
      <c r="G820" s="30"/>
      <c r="J820" s="68"/>
    </row>
    <row r="821" spans="1:10" x14ac:dyDescent="0.25">
      <c r="A821" s="29"/>
      <c r="C821" s="29"/>
      <c r="D821" s="29"/>
      <c r="F821" s="29"/>
      <c r="G821" s="30"/>
      <c r="J821" s="68"/>
    </row>
    <row r="822" spans="1:10" x14ac:dyDescent="0.25">
      <c r="A822" s="29"/>
      <c r="C822" s="29"/>
      <c r="D822" s="29"/>
      <c r="F822" s="29"/>
      <c r="G822" s="30"/>
      <c r="J822" s="68"/>
    </row>
    <row r="823" spans="1:10" x14ac:dyDescent="0.25">
      <c r="A823" s="29"/>
      <c r="C823" s="29"/>
      <c r="D823" s="29"/>
      <c r="F823" s="29"/>
      <c r="G823" s="30"/>
      <c r="J823" s="68"/>
    </row>
    <row r="824" spans="1:10" x14ac:dyDescent="0.25">
      <c r="A824" s="29"/>
      <c r="C824" s="29"/>
      <c r="D824" s="29"/>
      <c r="F824" s="29"/>
      <c r="G824" s="30"/>
      <c r="J824" s="68"/>
    </row>
    <row r="825" spans="1:10" x14ac:dyDescent="0.25">
      <c r="A825" s="29"/>
      <c r="C825" s="29"/>
      <c r="D825" s="29"/>
      <c r="F825" s="29"/>
      <c r="G825" s="30"/>
      <c r="J825" s="68"/>
    </row>
    <row r="826" spans="1:10" x14ac:dyDescent="0.25">
      <c r="A826" s="29"/>
      <c r="C826" s="29"/>
      <c r="D826" s="29"/>
      <c r="F826" s="29"/>
      <c r="G826" s="30"/>
      <c r="J826" s="68"/>
    </row>
    <row r="827" spans="1:10" x14ac:dyDescent="0.25">
      <c r="A827" s="29"/>
      <c r="C827" s="29"/>
      <c r="D827" s="29"/>
      <c r="F827" s="29"/>
      <c r="G827" s="30"/>
      <c r="J827" s="68"/>
    </row>
    <row r="828" spans="1:10" x14ac:dyDescent="0.25">
      <c r="A828" s="29"/>
      <c r="C828" s="29"/>
      <c r="D828" s="29"/>
      <c r="F828" s="29"/>
      <c r="G828" s="30"/>
      <c r="J828" s="68"/>
    </row>
    <row r="829" spans="1:10" x14ac:dyDescent="0.25">
      <c r="A829" s="29"/>
      <c r="C829" s="29"/>
      <c r="D829" s="29"/>
      <c r="F829" s="29"/>
      <c r="G829" s="30"/>
      <c r="J829" s="68"/>
    </row>
    <row r="830" spans="1:10" x14ac:dyDescent="0.25">
      <c r="A830" s="29"/>
      <c r="C830" s="29"/>
      <c r="D830" s="29"/>
      <c r="F830" s="29"/>
      <c r="G830" s="30"/>
      <c r="J830" s="68"/>
    </row>
    <row r="831" spans="1:10" x14ac:dyDescent="0.25">
      <c r="A831" s="29"/>
      <c r="C831" s="29"/>
      <c r="D831" s="29"/>
      <c r="F831" s="29"/>
      <c r="G831" s="30"/>
      <c r="J831" s="68"/>
    </row>
    <row r="832" spans="1:10" x14ac:dyDescent="0.25">
      <c r="A832" s="29"/>
      <c r="C832" s="29"/>
      <c r="D832" s="29"/>
      <c r="F832" s="29"/>
      <c r="G832" s="30"/>
      <c r="J832" s="68"/>
    </row>
    <row r="833" spans="1:10" x14ac:dyDescent="0.25">
      <c r="A833" s="29"/>
      <c r="C833" s="29"/>
      <c r="D833" s="29"/>
      <c r="F833" s="29"/>
      <c r="G833" s="30"/>
      <c r="J833" s="68"/>
    </row>
    <row r="834" spans="1:10" x14ac:dyDescent="0.25">
      <c r="A834" s="29"/>
      <c r="C834" s="29"/>
      <c r="D834" s="29"/>
      <c r="F834" s="29"/>
      <c r="G834" s="30"/>
      <c r="J834" s="68"/>
    </row>
    <row r="835" spans="1:10" x14ac:dyDescent="0.25">
      <c r="A835" s="29"/>
      <c r="C835" s="29"/>
      <c r="D835" s="29"/>
      <c r="F835" s="29"/>
      <c r="G835" s="30"/>
      <c r="J835" s="68"/>
    </row>
    <row r="836" spans="1:10" x14ac:dyDescent="0.25">
      <c r="A836" s="29"/>
      <c r="C836" s="29"/>
      <c r="D836" s="29"/>
      <c r="F836" s="29"/>
      <c r="G836" s="30"/>
      <c r="J836" s="68"/>
    </row>
    <row r="837" spans="1:10" x14ac:dyDescent="0.25">
      <c r="A837" s="29"/>
      <c r="C837" s="29"/>
      <c r="D837" s="29"/>
      <c r="F837" s="29"/>
      <c r="G837" s="30"/>
      <c r="J837" s="68"/>
    </row>
    <row r="838" spans="1:10" x14ac:dyDescent="0.25">
      <c r="A838" s="29"/>
      <c r="C838" s="29"/>
      <c r="D838" s="29"/>
      <c r="F838" s="29"/>
      <c r="G838" s="30"/>
      <c r="J838" s="68"/>
    </row>
    <row r="839" spans="1:10" x14ac:dyDescent="0.25">
      <c r="A839" s="29"/>
      <c r="C839" s="29"/>
      <c r="D839" s="29"/>
      <c r="F839" s="29"/>
      <c r="G839" s="30"/>
      <c r="J839" s="68"/>
    </row>
    <row r="840" spans="1:10" x14ac:dyDescent="0.25">
      <c r="A840" s="29"/>
      <c r="C840" s="29"/>
      <c r="D840" s="29"/>
      <c r="F840" s="29"/>
      <c r="G840" s="30"/>
      <c r="J840" s="68"/>
    </row>
    <row r="841" spans="1:10" x14ac:dyDescent="0.25">
      <c r="A841" s="29"/>
      <c r="C841" s="29"/>
      <c r="D841" s="29"/>
      <c r="F841" s="29"/>
      <c r="G841" s="30"/>
      <c r="J841" s="68"/>
    </row>
    <row r="842" spans="1:10" x14ac:dyDescent="0.25">
      <c r="A842" s="29"/>
      <c r="C842" s="29"/>
      <c r="D842" s="29"/>
      <c r="F842" s="29"/>
      <c r="G842" s="30"/>
      <c r="J842" s="68"/>
    </row>
    <row r="843" spans="1:10" x14ac:dyDescent="0.25">
      <c r="A843" s="29"/>
      <c r="C843" s="29"/>
      <c r="D843" s="29"/>
      <c r="F843" s="29"/>
      <c r="G843" s="30"/>
      <c r="J843" s="68"/>
    </row>
    <row r="844" spans="1:10" x14ac:dyDescent="0.25">
      <c r="A844" s="29"/>
      <c r="C844" s="29"/>
      <c r="D844" s="29"/>
      <c r="F844" s="29"/>
      <c r="G844" s="30"/>
      <c r="J844" s="68"/>
    </row>
    <row r="845" spans="1:10" x14ac:dyDescent="0.25">
      <c r="A845" s="29"/>
      <c r="C845" s="29"/>
      <c r="D845" s="29"/>
      <c r="F845" s="29"/>
      <c r="G845" s="30"/>
      <c r="J845" s="68"/>
    </row>
    <row r="846" spans="1:10" x14ac:dyDescent="0.25">
      <c r="A846" s="29"/>
      <c r="C846" s="29"/>
      <c r="D846" s="29"/>
      <c r="F846" s="29"/>
      <c r="G846" s="30"/>
      <c r="J846" s="68"/>
    </row>
    <row r="847" spans="1:10" x14ac:dyDescent="0.25">
      <c r="A847" s="29"/>
      <c r="C847" s="29"/>
      <c r="D847" s="29"/>
      <c r="F847" s="29"/>
      <c r="G847" s="30"/>
      <c r="J847" s="68"/>
    </row>
    <row r="848" spans="1:10" x14ac:dyDescent="0.25">
      <c r="A848" s="29"/>
      <c r="C848" s="29"/>
      <c r="D848" s="29"/>
      <c r="F848" s="29"/>
      <c r="G848" s="30"/>
      <c r="J848" s="68"/>
    </row>
    <row r="849" spans="1:10" x14ac:dyDescent="0.25">
      <c r="A849" s="29"/>
      <c r="C849" s="29"/>
      <c r="D849" s="29"/>
      <c r="F849" s="29"/>
      <c r="G849" s="30"/>
      <c r="J849" s="68"/>
    </row>
    <row r="850" spans="1:10" x14ac:dyDescent="0.25">
      <c r="A850" s="29"/>
      <c r="C850" s="29"/>
      <c r="D850" s="29"/>
      <c r="F850" s="29"/>
      <c r="G850" s="30"/>
      <c r="J850" s="68"/>
    </row>
    <row r="851" spans="1:10" x14ac:dyDescent="0.25">
      <c r="A851" s="29"/>
      <c r="C851" s="29"/>
      <c r="D851" s="29"/>
      <c r="F851" s="29"/>
      <c r="G851" s="30"/>
      <c r="J851" s="68"/>
    </row>
    <row r="852" spans="1:10" x14ac:dyDescent="0.25">
      <c r="A852" s="29"/>
      <c r="C852" s="29"/>
      <c r="D852" s="29"/>
      <c r="F852" s="29"/>
      <c r="G852" s="30"/>
      <c r="J852" s="68"/>
    </row>
    <row r="853" spans="1:10" x14ac:dyDescent="0.25">
      <c r="A853" s="29"/>
      <c r="C853" s="29"/>
      <c r="D853" s="29"/>
      <c r="F853" s="29"/>
      <c r="G853" s="30"/>
      <c r="J853" s="68"/>
    </row>
    <row r="854" spans="1:10" x14ac:dyDescent="0.25">
      <c r="A854" s="29"/>
      <c r="C854" s="29"/>
      <c r="D854" s="29"/>
      <c r="F854" s="29"/>
      <c r="G854" s="30"/>
      <c r="J854" s="68"/>
    </row>
    <row r="855" spans="1:10" x14ac:dyDescent="0.25">
      <c r="A855" s="29"/>
      <c r="C855" s="29"/>
      <c r="D855" s="29"/>
      <c r="F855" s="29"/>
      <c r="G855" s="30"/>
      <c r="J855" s="68"/>
    </row>
    <row r="856" spans="1:10" x14ac:dyDescent="0.25">
      <c r="A856" s="29"/>
      <c r="C856" s="29"/>
      <c r="D856" s="29"/>
      <c r="F856" s="29"/>
      <c r="G856" s="30"/>
      <c r="J856" s="68"/>
    </row>
    <row r="857" spans="1:10" x14ac:dyDescent="0.25">
      <c r="A857" s="29"/>
      <c r="C857" s="29"/>
      <c r="D857" s="29"/>
      <c r="F857" s="29"/>
      <c r="G857" s="30"/>
      <c r="J857" s="68"/>
    </row>
    <row r="858" spans="1:10" x14ac:dyDescent="0.25">
      <c r="A858" s="29"/>
      <c r="C858" s="29"/>
      <c r="D858" s="29"/>
      <c r="F858" s="29"/>
      <c r="G858" s="30"/>
      <c r="J858" s="68"/>
    </row>
    <row r="859" spans="1:10" x14ac:dyDescent="0.25">
      <c r="A859" s="29"/>
      <c r="C859" s="29"/>
      <c r="D859" s="29"/>
      <c r="F859" s="29"/>
      <c r="G859" s="30"/>
      <c r="J859" s="68"/>
    </row>
    <row r="860" spans="1:10" x14ac:dyDescent="0.25">
      <c r="A860" s="29"/>
      <c r="C860" s="29"/>
      <c r="D860" s="29"/>
      <c r="F860" s="29"/>
      <c r="G860" s="30"/>
      <c r="J860" s="68"/>
    </row>
    <row r="861" spans="1:10" x14ac:dyDescent="0.25">
      <c r="A861" s="29"/>
      <c r="C861" s="29"/>
      <c r="D861" s="29"/>
      <c r="F861" s="29"/>
      <c r="G861" s="30"/>
      <c r="J861" s="68"/>
    </row>
    <row r="862" spans="1:10" x14ac:dyDescent="0.25">
      <c r="A862" s="29"/>
      <c r="C862" s="29"/>
      <c r="D862" s="29"/>
      <c r="F862" s="29"/>
      <c r="G862" s="30"/>
      <c r="J862" s="68"/>
    </row>
    <row r="863" spans="1:10" x14ac:dyDescent="0.25">
      <c r="A863" s="29"/>
      <c r="C863" s="29"/>
      <c r="D863" s="29"/>
      <c r="F863" s="29"/>
      <c r="G863" s="30"/>
      <c r="J863" s="68"/>
    </row>
    <row r="864" spans="1:10" x14ac:dyDescent="0.25">
      <c r="A864" s="29"/>
      <c r="C864" s="29"/>
      <c r="D864" s="29"/>
      <c r="F864" s="29"/>
      <c r="G864" s="30"/>
      <c r="J864" s="68"/>
    </row>
    <row r="865" spans="1:10" x14ac:dyDescent="0.25">
      <c r="A865" s="29"/>
      <c r="C865" s="29"/>
      <c r="D865" s="29"/>
      <c r="F865" s="29"/>
      <c r="G865" s="30"/>
      <c r="J865" s="68"/>
    </row>
    <row r="866" spans="1:10" x14ac:dyDescent="0.25">
      <c r="A866" s="29"/>
      <c r="C866" s="29"/>
      <c r="D866" s="29"/>
      <c r="F866" s="29"/>
      <c r="G866" s="30"/>
      <c r="J866" s="68"/>
    </row>
    <row r="867" spans="1:10" x14ac:dyDescent="0.25">
      <c r="A867" s="29"/>
      <c r="C867" s="29"/>
      <c r="D867" s="29"/>
      <c r="F867" s="29"/>
      <c r="G867" s="30"/>
      <c r="J867" s="68"/>
    </row>
    <row r="868" spans="1:10" x14ac:dyDescent="0.25">
      <c r="A868" s="29"/>
      <c r="C868" s="29"/>
      <c r="D868" s="29"/>
      <c r="F868" s="29"/>
      <c r="G868" s="30"/>
      <c r="J868" s="68"/>
    </row>
    <row r="869" spans="1:10" x14ac:dyDescent="0.25">
      <c r="A869" s="29"/>
      <c r="C869" s="29"/>
      <c r="D869" s="29"/>
      <c r="F869" s="29"/>
      <c r="G869" s="30"/>
      <c r="J869" s="68"/>
    </row>
    <row r="870" spans="1:10" x14ac:dyDescent="0.25">
      <c r="A870" s="29"/>
      <c r="C870" s="29"/>
      <c r="D870" s="29"/>
      <c r="F870" s="29"/>
      <c r="G870" s="30"/>
      <c r="J870" s="68"/>
    </row>
    <row r="871" spans="1:10" x14ac:dyDescent="0.25">
      <c r="A871" s="29"/>
      <c r="C871" s="29"/>
      <c r="D871" s="29"/>
      <c r="F871" s="29"/>
      <c r="G871" s="30"/>
      <c r="J871" s="68"/>
    </row>
    <row r="872" spans="1:10" x14ac:dyDescent="0.25">
      <c r="A872" s="29"/>
      <c r="C872" s="29"/>
      <c r="D872" s="29"/>
      <c r="F872" s="29"/>
      <c r="G872" s="30"/>
      <c r="J872" s="68"/>
    </row>
    <row r="873" spans="1:10" x14ac:dyDescent="0.25">
      <c r="A873" s="29"/>
      <c r="C873" s="29"/>
      <c r="D873" s="29"/>
      <c r="F873" s="29"/>
      <c r="G873" s="30"/>
      <c r="J873" s="68"/>
    </row>
    <row r="874" spans="1:10" x14ac:dyDescent="0.25">
      <c r="A874" s="29"/>
      <c r="C874" s="29"/>
      <c r="D874" s="29"/>
      <c r="F874" s="29"/>
      <c r="G874" s="30"/>
      <c r="J874" s="68"/>
    </row>
    <row r="875" spans="1:10" x14ac:dyDescent="0.25">
      <c r="A875" s="29"/>
      <c r="C875" s="29"/>
      <c r="D875" s="29"/>
      <c r="F875" s="29"/>
      <c r="G875" s="30"/>
      <c r="J875" s="68"/>
    </row>
    <row r="876" spans="1:10" x14ac:dyDescent="0.25">
      <c r="A876" s="29"/>
      <c r="C876" s="29"/>
      <c r="D876" s="29"/>
      <c r="F876" s="29"/>
      <c r="G876" s="30"/>
      <c r="J876" s="68"/>
    </row>
    <row r="877" spans="1:10" x14ac:dyDescent="0.25">
      <c r="A877" s="29"/>
      <c r="C877" s="29"/>
      <c r="D877" s="29"/>
      <c r="F877" s="29"/>
      <c r="G877" s="30"/>
      <c r="J877" s="68"/>
    </row>
    <row r="878" spans="1:10" x14ac:dyDescent="0.25">
      <c r="A878" s="29"/>
      <c r="C878" s="29"/>
      <c r="D878" s="29"/>
      <c r="F878" s="29"/>
      <c r="G878" s="30"/>
      <c r="J878" s="68"/>
    </row>
    <row r="879" spans="1:10" x14ac:dyDescent="0.25">
      <c r="A879" s="29"/>
      <c r="C879" s="29"/>
      <c r="D879" s="29"/>
      <c r="F879" s="29"/>
      <c r="G879" s="30"/>
      <c r="J879" s="68"/>
    </row>
    <row r="880" spans="1:10" x14ac:dyDescent="0.25">
      <c r="A880" s="29"/>
      <c r="C880" s="29"/>
      <c r="D880" s="29"/>
      <c r="F880" s="29"/>
      <c r="G880" s="30"/>
      <c r="J880" s="68"/>
    </row>
    <row r="881" spans="1:10" x14ac:dyDescent="0.25">
      <c r="A881" s="29"/>
      <c r="C881" s="29"/>
      <c r="D881" s="29"/>
      <c r="F881" s="29"/>
      <c r="G881" s="30"/>
      <c r="J881" s="68"/>
    </row>
    <row r="882" spans="1:10" x14ac:dyDescent="0.25">
      <c r="A882" s="29"/>
      <c r="C882" s="29"/>
      <c r="D882" s="29"/>
      <c r="F882" s="29"/>
      <c r="G882" s="30"/>
      <c r="J882" s="68"/>
    </row>
    <row r="883" spans="1:10" x14ac:dyDescent="0.25">
      <c r="A883" s="29"/>
      <c r="C883" s="29"/>
      <c r="D883" s="29"/>
      <c r="F883" s="29"/>
      <c r="G883" s="30"/>
      <c r="J883" s="68"/>
    </row>
    <row r="884" spans="1:10" x14ac:dyDescent="0.25">
      <c r="A884" s="29"/>
      <c r="C884" s="29"/>
      <c r="D884" s="29"/>
      <c r="F884" s="29"/>
      <c r="G884" s="30"/>
      <c r="J884" s="68"/>
    </row>
    <row r="885" spans="1:10" x14ac:dyDescent="0.25">
      <c r="A885" s="29"/>
      <c r="C885" s="29"/>
      <c r="D885" s="29"/>
      <c r="F885" s="29"/>
      <c r="G885" s="30"/>
      <c r="J885" s="68"/>
    </row>
    <row r="886" spans="1:10" x14ac:dyDescent="0.25">
      <c r="A886" s="29"/>
      <c r="C886" s="29"/>
      <c r="D886" s="29"/>
      <c r="F886" s="29"/>
      <c r="G886" s="30"/>
      <c r="J886" s="68"/>
    </row>
    <row r="887" spans="1:10" x14ac:dyDescent="0.25">
      <c r="A887" s="29"/>
      <c r="C887" s="29"/>
      <c r="D887" s="29"/>
      <c r="F887" s="29"/>
      <c r="G887" s="30"/>
      <c r="J887" s="68"/>
    </row>
    <row r="888" spans="1:10" x14ac:dyDescent="0.25">
      <c r="A888" s="29"/>
      <c r="C888" s="29"/>
      <c r="D888" s="29"/>
      <c r="F888" s="29"/>
      <c r="G888" s="30"/>
      <c r="J888" s="68"/>
    </row>
    <row r="889" spans="1:10" x14ac:dyDescent="0.25">
      <c r="A889" s="29"/>
      <c r="C889" s="29"/>
      <c r="D889" s="29"/>
      <c r="F889" s="29"/>
      <c r="G889" s="30"/>
      <c r="J889" s="68"/>
    </row>
    <row r="890" spans="1:10" x14ac:dyDescent="0.25">
      <c r="A890" s="29"/>
      <c r="C890" s="29"/>
      <c r="D890" s="29"/>
      <c r="F890" s="29"/>
      <c r="G890" s="30"/>
      <c r="J890" s="68"/>
    </row>
    <row r="891" spans="1:10" x14ac:dyDescent="0.25">
      <c r="A891" s="29"/>
      <c r="C891" s="29"/>
      <c r="D891" s="29"/>
      <c r="F891" s="29"/>
      <c r="G891" s="30"/>
      <c r="J891" s="68"/>
    </row>
    <row r="892" spans="1:10" x14ac:dyDescent="0.25">
      <c r="A892" s="29"/>
      <c r="C892" s="29"/>
      <c r="D892" s="29"/>
      <c r="F892" s="29"/>
      <c r="G892" s="30"/>
      <c r="J892" s="68"/>
    </row>
    <row r="893" spans="1:10" x14ac:dyDescent="0.25">
      <c r="A893" s="29"/>
      <c r="C893" s="29"/>
      <c r="D893" s="29"/>
      <c r="F893" s="29"/>
      <c r="G893" s="30"/>
      <c r="J893" s="68"/>
    </row>
    <row r="894" spans="1:10" x14ac:dyDescent="0.25">
      <c r="A894" s="29"/>
      <c r="C894" s="29"/>
      <c r="D894" s="29"/>
      <c r="F894" s="29"/>
      <c r="G894" s="30"/>
      <c r="J894" s="68"/>
    </row>
    <row r="895" spans="1:10" x14ac:dyDescent="0.25">
      <c r="A895" s="29"/>
      <c r="C895" s="29"/>
      <c r="D895" s="29"/>
      <c r="F895" s="29"/>
      <c r="G895" s="30"/>
      <c r="J895" s="68"/>
    </row>
    <row r="896" spans="1:10" x14ac:dyDescent="0.25">
      <c r="A896" s="29"/>
      <c r="C896" s="29"/>
      <c r="D896" s="29"/>
      <c r="F896" s="29"/>
      <c r="G896" s="30"/>
      <c r="J896" s="68"/>
    </row>
    <row r="897" spans="1:10" x14ac:dyDescent="0.25">
      <c r="A897" s="29"/>
      <c r="C897" s="29"/>
      <c r="D897" s="29"/>
      <c r="F897" s="29"/>
      <c r="G897" s="30"/>
      <c r="J897" s="68"/>
    </row>
    <row r="898" spans="1:10" x14ac:dyDescent="0.25">
      <c r="A898" s="29"/>
      <c r="C898" s="29"/>
      <c r="D898" s="29"/>
      <c r="F898" s="29"/>
      <c r="G898" s="30"/>
      <c r="J898" s="68"/>
    </row>
    <row r="899" spans="1:10" x14ac:dyDescent="0.25">
      <c r="A899" s="29"/>
      <c r="C899" s="29"/>
      <c r="D899" s="29"/>
      <c r="F899" s="29"/>
      <c r="G899" s="30"/>
      <c r="J899" s="68"/>
    </row>
    <row r="900" spans="1:10" x14ac:dyDescent="0.25">
      <c r="A900" s="29"/>
      <c r="C900" s="29"/>
      <c r="D900" s="29"/>
      <c r="F900" s="29"/>
      <c r="G900" s="30"/>
      <c r="J900" s="68"/>
    </row>
    <row r="901" spans="1:10" x14ac:dyDescent="0.25">
      <c r="A901" s="29"/>
      <c r="C901" s="29"/>
      <c r="D901" s="29"/>
      <c r="F901" s="29"/>
      <c r="G901" s="30"/>
      <c r="J901" s="68"/>
    </row>
    <row r="902" spans="1:10" x14ac:dyDescent="0.25">
      <c r="A902" s="29"/>
      <c r="C902" s="29"/>
      <c r="D902" s="29"/>
      <c r="F902" s="29"/>
      <c r="G902" s="30"/>
      <c r="J902" s="68"/>
    </row>
    <row r="903" spans="1:10" x14ac:dyDescent="0.25">
      <c r="A903" s="29"/>
      <c r="C903" s="29"/>
      <c r="D903" s="29"/>
      <c r="F903" s="29"/>
      <c r="G903" s="30"/>
      <c r="J903" s="68"/>
    </row>
    <row r="904" spans="1:10" x14ac:dyDescent="0.25">
      <c r="A904" s="29"/>
      <c r="C904" s="29"/>
      <c r="D904" s="29"/>
      <c r="F904" s="29"/>
      <c r="G904" s="30"/>
      <c r="J904" s="68"/>
    </row>
    <row r="905" spans="1:10" x14ac:dyDescent="0.25">
      <c r="A905" s="29"/>
      <c r="C905" s="29"/>
      <c r="D905" s="29"/>
      <c r="F905" s="29"/>
      <c r="G905" s="30"/>
      <c r="J905" s="68"/>
    </row>
    <row r="906" spans="1:10" x14ac:dyDescent="0.25">
      <c r="A906" s="29"/>
      <c r="C906" s="29"/>
      <c r="D906" s="29"/>
      <c r="F906" s="29"/>
      <c r="G906" s="30"/>
      <c r="J906" s="68"/>
    </row>
    <row r="907" spans="1:10" x14ac:dyDescent="0.25">
      <c r="A907" s="29"/>
      <c r="C907" s="29"/>
      <c r="D907" s="29"/>
      <c r="F907" s="29"/>
      <c r="G907" s="30"/>
      <c r="J907" s="68"/>
    </row>
    <row r="908" spans="1:10" x14ac:dyDescent="0.25">
      <c r="A908" s="29"/>
      <c r="C908" s="29"/>
      <c r="D908" s="29"/>
      <c r="F908" s="29"/>
      <c r="G908" s="30"/>
      <c r="J908" s="68"/>
    </row>
    <row r="909" spans="1:10" x14ac:dyDescent="0.25">
      <c r="A909" s="29"/>
      <c r="C909" s="29"/>
      <c r="D909" s="29"/>
      <c r="F909" s="29"/>
      <c r="G909" s="30"/>
      <c r="J909" s="68"/>
    </row>
    <row r="910" spans="1:10" x14ac:dyDescent="0.25">
      <c r="A910" s="29"/>
      <c r="C910" s="29"/>
      <c r="D910" s="29"/>
      <c r="F910" s="29"/>
      <c r="G910" s="30"/>
      <c r="J910" s="68"/>
    </row>
    <row r="911" spans="1:10" x14ac:dyDescent="0.25">
      <c r="A911" s="29"/>
      <c r="C911" s="29"/>
      <c r="D911" s="29"/>
      <c r="F911" s="29"/>
      <c r="G911" s="30"/>
      <c r="J911" s="68"/>
    </row>
    <row r="912" spans="1:10" x14ac:dyDescent="0.25">
      <c r="A912" s="29"/>
      <c r="C912" s="29"/>
      <c r="D912" s="29"/>
      <c r="F912" s="29"/>
      <c r="G912" s="30"/>
      <c r="J912" s="68"/>
    </row>
    <row r="913" spans="1:10" x14ac:dyDescent="0.25">
      <c r="A913" s="29"/>
      <c r="C913" s="29"/>
      <c r="D913" s="29"/>
      <c r="F913" s="29"/>
      <c r="G913" s="30"/>
      <c r="J913" s="68"/>
    </row>
    <row r="914" spans="1:10" x14ac:dyDescent="0.25">
      <c r="A914" s="29"/>
      <c r="C914" s="29"/>
      <c r="D914" s="29"/>
      <c r="F914" s="29"/>
      <c r="G914" s="30"/>
      <c r="J914" s="68"/>
    </row>
    <row r="915" spans="1:10" x14ac:dyDescent="0.25">
      <c r="A915" s="29"/>
      <c r="C915" s="29"/>
      <c r="D915" s="29"/>
      <c r="F915" s="29"/>
      <c r="G915" s="30"/>
      <c r="J915" s="68"/>
    </row>
    <row r="916" spans="1:10" x14ac:dyDescent="0.25">
      <c r="A916" s="29"/>
      <c r="C916" s="29"/>
      <c r="D916" s="29"/>
      <c r="F916" s="29"/>
      <c r="G916" s="30"/>
      <c r="J916" s="68"/>
    </row>
    <row r="917" spans="1:10" x14ac:dyDescent="0.25">
      <c r="A917" s="29"/>
      <c r="C917" s="29"/>
      <c r="D917" s="29"/>
      <c r="F917" s="29"/>
      <c r="G917" s="30"/>
      <c r="J917" s="68"/>
    </row>
    <row r="918" spans="1:10" x14ac:dyDescent="0.25">
      <c r="A918" s="29"/>
      <c r="C918" s="29"/>
      <c r="D918" s="29"/>
      <c r="F918" s="29"/>
      <c r="G918" s="30"/>
      <c r="J918" s="68"/>
    </row>
    <row r="919" spans="1:10" x14ac:dyDescent="0.25">
      <c r="A919" s="29"/>
      <c r="C919" s="29"/>
      <c r="D919" s="29"/>
      <c r="F919" s="29"/>
      <c r="G919" s="30"/>
      <c r="J919" s="68"/>
    </row>
    <row r="920" spans="1:10" x14ac:dyDescent="0.25">
      <c r="A920" s="29"/>
      <c r="C920" s="29"/>
      <c r="D920" s="29"/>
      <c r="F920" s="29"/>
      <c r="G920" s="30"/>
      <c r="J920" s="68"/>
    </row>
    <row r="921" spans="1:10" x14ac:dyDescent="0.25">
      <c r="A921" s="29"/>
      <c r="C921" s="29"/>
      <c r="D921" s="29"/>
      <c r="F921" s="29"/>
      <c r="G921" s="30"/>
      <c r="J921" s="68"/>
    </row>
    <row r="922" spans="1:10" x14ac:dyDescent="0.25">
      <c r="A922" s="29"/>
      <c r="C922" s="29"/>
      <c r="D922" s="29"/>
      <c r="F922" s="29"/>
      <c r="G922" s="30"/>
      <c r="J922" s="68"/>
    </row>
    <row r="923" spans="1:10" x14ac:dyDescent="0.25">
      <c r="A923" s="29"/>
      <c r="C923" s="29"/>
      <c r="D923" s="29"/>
      <c r="F923" s="29"/>
      <c r="G923" s="30"/>
      <c r="J923" s="68"/>
    </row>
    <row r="924" spans="1:10" x14ac:dyDescent="0.25">
      <c r="A924" s="29"/>
      <c r="C924" s="29"/>
      <c r="D924" s="29"/>
      <c r="F924" s="29"/>
      <c r="G924" s="30"/>
      <c r="J924" s="68"/>
    </row>
    <row r="925" spans="1:10" x14ac:dyDescent="0.25">
      <c r="A925" s="29"/>
      <c r="C925" s="29"/>
      <c r="D925" s="29"/>
      <c r="F925" s="29"/>
      <c r="G925" s="30"/>
      <c r="J925" s="68"/>
    </row>
    <row r="926" spans="1:10" x14ac:dyDescent="0.25">
      <c r="A926" s="29"/>
      <c r="C926" s="29"/>
      <c r="D926" s="29"/>
      <c r="F926" s="29"/>
      <c r="G926" s="30"/>
      <c r="J926" s="68"/>
    </row>
    <row r="927" spans="1:10" x14ac:dyDescent="0.25">
      <c r="A927" s="29"/>
      <c r="C927" s="29"/>
      <c r="D927" s="29"/>
      <c r="F927" s="29"/>
      <c r="G927" s="30"/>
      <c r="J927" s="68"/>
    </row>
    <row r="928" spans="1:10" x14ac:dyDescent="0.25">
      <c r="A928" s="29"/>
      <c r="C928" s="29"/>
      <c r="D928" s="29"/>
      <c r="F928" s="29"/>
      <c r="G928" s="30"/>
      <c r="J928" s="68"/>
    </row>
    <row r="929" spans="1:10" x14ac:dyDescent="0.25">
      <c r="A929" s="29"/>
      <c r="C929" s="29"/>
      <c r="D929" s="29"/>
      <c r="F929" s="29"/>
      <c r="G929" s="30"/>
      <c r="J929" s="68"/>
    </row>
    <row r="930" spans="1:10" x14ac:dyDescent="0.25">
      <c r="A930" s="29"/>
      <c r="C930" s="29"/>
      <c r="D930" s="29"/>
      <c r="F930" s="29"/>
      <c r="G930" s="30"/>
      <c r="J930" s="68"/>
    </row>
    <row r="931" spans="1:10" x14ac:dyDescent="0.25">
      <c r="A931" s="29"/>
      <c r="C931" s="29"/>
      <c r="D931" s="29"/>
      <c r="F931" s="29"/>
      <c r="G931" s="30"/>
      <c r="J931" s="68"/>
    </row>
    <row r="932" spans="1:10" x14ac:dyDescent="0.25">
      <c r="A932" s="29"/>
      <c r="C932" s="29"/>
      <c r="D932" s="29"/>
      <c r="F932" s="29"/>
      <c r="G932" s="30"/>
      <c r="J932" s="68"/>
    </row>
    <row r="933" spans="1:10" x14ac:dyDescent="0.25">
      <c r="A933" s="29"/>
      <c r="C933" s="29"/>
      <c r="D933" s="29"/>
      <c r="F933" s="29"/>
      <c r="G933" s="30"/>
      <c r="J933" s="68"/>
    </row>
    <row r="934" spans="1:10" x14ac:dyDescent="0.25">
      <c r="A934" s="29"/>
      <c r="C934" s="29"/>
      <c r="D934" s="29"/>
      <c r="F934" s="29"/>
      <c r="G934" s="30"/>
      <c r="J934" s="68"/>
    </row>
    <row r="935" spans="1:10" x14ac:dyDescent="0.25">
      <c r="A935" s="29"/>
      <c r="C935" s="29"/>
      <c r="D935" s="29"/>
      <c r="F935" s="29"/>
      <c r="G935" s="30"/>
      <c r="J935" s="68"/>
    </row>
    <row r="936" spans="1:10" x14ac:dyDescent="0.25">
      <c r="A936" s="29"/>
      <c r="C936" s="29"/>
      <c r="D936" s="29"/>
      <c r="F936" s="29"/>
      <c r="G936" s="30"/>
      <c r="J936" s="68"/>
    </row>
    <row r="937" spans="1:10" x14ac:dyDescent="0.25">
      <c r="A937" s="29"/>
      <c r="C937" s="29"/>
      <c r="D937" s="29"/>
      <c r="F937" s="29"/>
      <c r="G937" s="30"/>
      <c r="J937" s="68"/>
    </row>
    <row r="938" spans="1:10" x14ac:dyDescent="0.25">
      <c r="A938" s="29"/>
      <c r="C938" s="29"/>
      <c r="D938" s="29"/>
      <c r="F938" s="29"/>
      <c r="G938" s="30"/>
      <c r="J938" s="68"/>
    </row>
    <row r="939" spans="1:10" x14ac:dyDescent="0.25">
      <c r="A939" s="29"/>
      <c r="C939" s="29"/>
      <c r="D939" s="29"/>
      <c r="F939" s="29"/>
      <c r="G939" s="30"/>
      <c r="J939" s="68"/>
    </row>
    <row r="940" spans="1:10" x14ac:dyDescent="0.25">
      <c r="A940" s="29"/>
      <c r="C940" s="29"/>
      <c r="D940" s="29"/>
      <c r="F940" s="29"/>
      <c r="G940" s="30"/>
      <c r="J940" s="68"/>
    </row>
    <row r="941" spans="1:10" x14ac:dyDescent="0.25">
      <c r="A941" s="29"/>
      <c r="C941" s="29"/>
      <c r="D941" s="29"/>
      <c r="F941" s="29"/>
      <c r="G941" s="30"/>
      <c r="J941" s="68"/>
    </row>
    <row r="942" spans="1:10" x14ac:dyDescent="0.25">
      <c r="A942" s="29"/>
      <c r="C942" s="29"/>
      <c r="D942" s="29"/>
      <c r="F942" s="29"/>
      <c r="G942" s="30"/>
      <c r="J942" s="68"/>
    </row>
    <row r="943" spans="1:10" x14ac:dyDescent="0.25">
      <c r="A943" s="29"/>
      <c r="C943" s="29"/>
      <c r="D943" s="29"/>
      <c r="F943" s="29"/>
      <c r="G943" s="30"/>
      <c r="J943" s="68"/>
    </row>
    <row r="944" spans="1:10" x14ac:dyDescent="0.25">
      <c r="A944" s="29"/>
      <c r="C944" s="29"/>
      <c r="D944" s="29"/>
      <c r="F944" s="29"/>
      <c r="G944" s="30"/>
      <c r="J944" s="68"/>
    </row>
    <row r="945" spans="1:10" x14ac:dyDescent="0.25">
      <c r="A945" s="29"/>
      <c r="C945" s="29"/>
      <c r="D945" s="29"/>
      <c r="F945" s="29"/>
      <c r="G945" s="30"/>
      <c r="J945" s="68"/>
    </row>
    <row r="946" spans="1:10" x14ac:dyDescent="0.25">
      <c r="A946" s="29"/>
      <c r="C946" s="29"/>
      <c r="D946" s="29"/>
      <c r="F946" s="29"/>
      <c r="G946" s="30"/>
      <c r="J946" s="68"/>
    </row>
    <row r="947" spans="1:10" x14ac:dyDescent="0.25">
      <c r="A947" s="29"/>
      <c r="C947" s="29"/>
      <c r="D947" s="29"/>
      <c r="F947" s="29"/>
      <c r="G947" s="30"/>
      <c r="J947" s="68"/>
    </row>
    <row r="948" spans="1:10" x14ac:dyDescent="0.25">
      <c r="A948" s="29"/>
      <c r="C948" s="29"/>
      <c r="D948" s="29"/>
      <c r="F948" s="29"/>
      <c r="G948" s="30"/>
      <c r="J948" s="68"/>
    </row>
    <row r="949" spans="1:10" x14ac:dyDescent="0.25">
      <c r="A949" s="29"/>
      <c r="C949" s="29"/>
      <c r="D949" s="29"/>
      <c r="F949" s="29"/>
      <c r="G949" s="30"/>
      <c r="J949" s="68"/>
    </row>
    <row r="950" spans="1:10" x14ac:dyDescent="0.25">
      <c r="A950" s="29"/>
      <c r="C950" s="29"/>
      <c r="D950" s="29"/>
      <c r="F950" s="29"/>
      <c r="G950" s="30"/>
      <c r="J950" s="68"/>
    </row>
    <row r="951" spans="1:10" x14ac:dyDescent="0.25">
      <c r="A951" s="29"/>
      <c r="C951" s="29"/>
      <c r="D951" s="29"/>
      <c r="F951" s="29"/>
      <c r="G951" s="30"/>
      <c r="J951" s="68"/>
    </row>
    <row r="952" spans="1:10" x14ac:dyDescent="0.25">
      <c r="A952" s="29"/>
      <c r="C952" s="29"/>
      <c r="D952" s="29"/>
      <c r="F952" s="29"/>
      <c r="G952" s="30"/>
      <c r="J952" s="68"/>
    </row>
    <row r="953" spans="1:10" x14ac:dyDescent="0.25">
      <c r="A953" s="29"/>
      <c r="C953" s="29"/>
      <c r="D953" s="29"/>
      <c r="F953" s="29"/>
      <c r="G953" s="30"/>
      <c r="J953" s="68"/>
    </row>
    <row r="954" spans="1:10" x14ac:dyDescent="0.25">
      <c r="A954" s="29"/>
      <c r="C954" s="29"/>
      <c r="D954" s="29"/>
      <c r="F954" s="29"/>
      <c r="G954" s="30"/>
      <c r="J954" s="68"/>
    </row>
    <row r="955" spans="1:10" x14ac:dyDescent="0.25">
      <c r="A955" s="29"/>
      <c r="C955" s="29"/>
      <c r="D955" s="29"/>
      <c r="F955" s="29"/>
      <c r="G955" s="30"/>
      <c r="J955" s="68"/>
    </row>
    <row r="956" spans="1:10" x14ac:dyDescent="0.25">
      <c r="A956" s="29"/>
      <c r="C956" s="29"/>
      <c r="D956" s="29"/>
      <c r="F956" s="29"/>
      <c r="G956" s="30"/>
      <c r="J956" s="68"/>
    </row>
    <row r="957" spans="1:10" x14ac:dyDescent="0.25">
      <c r="A957" s="29"/>
      <c r="C957" s="29"/>
      <c r="D957" s="29"/>
      <c r="F957" s="29"/>
      <c r="G957" s="30"/>
      <c r="J957" s="68"/>
    </row>
    <row r="958" spans="1:10" x14ac:dyDescent="0.25">
      <c r="A958" s="29"/>
      <c r="C958" s="29"/>
      <c r="D958" s="29"/>
      <c r="F958" s="29"/>
      <c r="G958" s="30"/>
      <c r="J958" s="68"/>
    </row>
    <row r="959" spans="1:10" x14ac:dyDescent="0.25">
      <c r="A959" s="29"/>
      <c r="C959" s="29"/>
      <c r="D959" s="29"/>
      <c r="F959" s="29"/>
      <c r="G959" s="30"/>
      <c r="J959" s="68"/>
    </row>
    <row r="960" spans="1:10" x14ac:dyDescent="0.25">
      <c r="A960" s="29"/>
      <c r="C960" s="29"/>
      <c r="D960" s="29"/>
      <c r="F960" s="29"/>
      <c r="G960" s="30"/>
      <c r="J960" s="68"/>
    </row>
    <row r="961" spans="1:10" x14ac:dyDescent="0.25">
      <c r="A961" s="29"/>
      <c r="C961" s="29"/>
      <c r="D961" s="29"/>
      <c r="F961" s="29"/>
      <c r="G961" s="30"/>
      <c r="J961" s="68"/>
    </row>
    <row r="962" spans="1:10" x14ac:dyDescent="0.25">
      <c r="A962" s="29"/>
      <c r="C962" s="29"/>
      <c r="D962" s="29"/>
      <c r="F962" s="29"/>
      <c r="G962" s="30"/>
      <c r="J962" s="68"/>
    </row>
    <row r="963" spans="1:10" x14ac:dyDescent="0.25">
      <c r="A963" s="29"/>
      <c r="C963" s="29"/>
      <c r="D963" s="29"/>
      <c r="F963" s="29"/>
      <c r="G963" s="30"/>
      <c r="J963" s="68"/>
    </row>
    <row r="964" spans="1:10" x14ac:dyDescent="0.25">
      <c r="A964" s="29"/>
      <c r="C964" s="29"/>
      <c r="D964" s="29"/>
      <c r="F964" s="29"/>
      <c r="G964" s="30"/>
      <c r="J964" s="68"/>
    </row>
    <row r="965" spans="1:10" x14ac:dyDescent="0.25">
      <c r="A965" s="29"/>
      <c r="C965" s="29"/>
      <c r="D965" s="29"/>
      <c r="F965" s="29"/>
      <c r="G965" s="30"/>
      <c r="J965" s="68"/>
    </row>
    <row r="966" spans="1:10" x14ac:dyDescent="0.25">
      <c r="A966" s="29"/>
      <c r="C966" s="29"/>
      <c r="D966" s="29"/>
      <c r="F966" s="29"/>
      <c r="G966" s="30"/>
      <c r="J966" s="68"/>
    </row>
    <row r="967" spans="1:10" x14ac:dyDescent="0.25">
      <c r="A967" s="29"/>
      <c r="C967" s="29"/>
      <c r="D967" s="29"/>
      <c r="F967" s="29"/>
      <c r="G967" s="30"/>
      <c r="J967" s="68"/>
    </row>
    <row r="968" spans="1:10" x14ac:dyDescent="0.25">
      <c r="A968" s="29"/>
      <c r="C968" s="29"/>
      <c r="D968" s="29"/>
      <c r="F968" s="29"/>
      <c r="G968" s="30"/>
      <c r="J968" s="68"/>
    </row>
    <row r="969" spans="1:10" x14ac:dyDescent="0.25">
      <c r="A969" s="29"/>
      <c r="C969" s="29"/>
      <c r="D969" s="29"/>
      <c r="F969" s="29"/>
      <c r="G969" s="30"/>
      <c r="J969" s="68"/>
    </row>
    <row r="970" spans="1:10" x14ac:dyDescent="0.25">
      <c r="A970" s="29"/>
      <c r="C970" s="29"/>
      <c r="D970" s="29"/>
      <c r="F970" s="29"/>
      <c r="G970" s="30"/>
      <c r="J970" s="68"/>
    </row>
    <row r="971" spans="1:10" x14ac:dyDescent="0.25">
      <c r="A971" s="29"/>
      <c r="C971" s="29"/>
      <c r="D971" s="29"/>
      <c r="F971" s="29"/>
      <c r="G971" s="30"/>
      <c r="J971" s="68"/>
    </row>
    <row r="972" spans="1:10" x14ac:dyDescent="0.25">
      <c r="A972" s="29"/>
      <c r="C972" s="29"/>
      <c r="D972" s="29"/>
      <c r="F972" s="29"/>
      <c r="G972" s="30"/>
      <c r="J972" s="68"/>
    </row>
    <row r="973" spans="1:10" x14ac:dyDescent="0.25">
      <c r="A973" s="29"/>
      <c r="C973" s="29"/>
      <c r="D973" s="29"/>
      <c r="F973" s="29"/>
      <c r="G973" s="30"/>
      <c r="J973" s="68"/>
    </row>
    <row r="974" spans="1:10" x14ac:dyDescent="0.25">
      <c r="A974" s="29"/>
      <c r="C974" s="29"/>
      <c r="D974" s="29"/>
      <c r="F974" s="29"/>
      <c r="G974" s="30"/>
      <c r="J974" s="68"/>
    </row>
    <row r="975" spans="1:10" x14ac:dyDescent="0.25">
      <c r="A975" s="29"/>
      <c r="C975" s="29"/>
      <c r="D975" s="29"/>
      <c r="F975" s="29"/>
      <c r="G975" s="30"/>
      <c r="J975" s="68"/>
    </row>
    <row r="976" spans="1:10" x14ac:dyDescent="0.25">
      <c r="A976" s="29"/>
      <c r="C976" s="29"/>
      <c r="D976" s="29"/>
      <c r="F976" s="29"/>
      <c r="G976" s="30"/>
      <c r="J976" s="68"/>
    </row>
    <row r="977" spans="1:10" x14ac:dyDescent="0.25">
      <c r="A977" s="29"/>
      <c r="C977" s="29"/>
      <c r="D977" s="29"/>
      <c r="F977" s="29"/>
      <c r="G977" s="30"/>
      <c r="J977" s="68"/>
    </row>
    <row r="978" spans="1:10" x14ac:dyDescent="0.25">
      <c r="A978" s="29"/>
      <c r="C978" s="29"/>
      <c r="D978" s="29"/>
      <c r="F978" s="29"/>
      <c r="G978" s="30"/>
      <c r="J978" s="68"/>
    </row>
    <row r="979" spans="1:10" x14ac:dyDescent="0.25">
      <c r="A979" s="29"/>
      <c r="C979" s="29"/>
      <c r="D979" s="29"/>
      <c r="F979" s="29"/>
      <c r="G979" s="30"/>
      <c r="J979" s="68"/>
    </row>
    <row r="980" spans="1:10" x14ac:dyDescent="0.25">
      <c r="A980" s="29"/>
      <c r="C980" s="29"/>
      <c r="D980" s="29"/>
      <c r="F980" s="29"/>
      <c r="G980" s="30"/>
      <c r="J980" s="68"/>
    </row>
    <row r="981" spans="1:10" x14ac:dyDescent="0.25">
      <c r="A981" s="29"/>
      <c r="C981" s="29"/>
      <c r="D981" s="29"/>
      <c r="F981" s="29"/>
      <c r="G981" s="30"/>
      <c r="J981" s="68"/>
    </row>
    <row r="982" spans="1:10" x14ac:dyDescent="0.25">
      <c r="A982" s="29"/>
      <c r="C982" s="29"/>
      <c r="D982" s="29"/>
      <c r="F982" s="29"/>
      <c r="G982" s="30"/>
      <c r="J982" s="68"/>
    </row>
    <row r="983" spans="1:10" x14ac:dyDescent="0.25">
      <c r="A983" s="29"/>
      <c r="C983" s="29"/>
      <c r="D983" s="29"/>
      <c r="F983" s="29"/>
      <c r="G983" s="30"/>
      <c r="J983" s="68"/>
    </row>
    <row r="984" spans="1:10" x14ac:dyDescent="0.25">
      <c r="A984" s="29"/>
      <c r="C984" s="29"/>
      <c r="D984" s="29"/>
      <c r="F984" s="29"/>
      <c r="G984" s="30"/>
      <c r="J984" s="68"/>
    </row>
    <row r="985" spans="1:10" x14ac:dyDescent="0.25">
      <c r="A985" s="29"/>
      <c r="C985" s="29"/>
      <c r="D985" s="29"/>
      <c r="F985" s="29"/>
      <c r="G985" s="30"/>
      <c r="J985" s="68"/>
    </row>
    <row r="986" spans="1:10" x14ac:dyDescent="0.25">
      <c r="A986" s="29"/>
      <c r="C986" s="29"/>
      <c r="D986" s="29"/>
      <c r="F986" s="29"/>
      <c r="G986" s="30"/>
      <c r="J986" s="68"/>
    </row>
    <row r="987" spans="1:10" x14ac:dyDescent="0.25">
      <c r="A987" s="29"/>
      <c r="C987" s="29"/>
      <c r="D987" s="29"/>
      <c r="F987" s="29"/>
      <c r="G987" s="30"/>
      <c r="J987" s="68"/>
    </row>
    <row r="988" spans="1:10" x14ac:dyDescent="0.25">
      <c r="A988" s="29"/>
      <c r="C988" s="29"/>
      <c r="D988" s="29"/>
      <c r="F988" s="29"/>
      <c r="G988" s="30"/>
      <c r="J988" s="68"/>
    </row>
    <row r="989" spans="1:10" x14ac:dyDescent="0.25">
      <c r="A989" s="29"/>
      <c r="C989" s="29"/>
      <c r="D989" s="29"/>
      <c r="F989" s="29"/>
      <c r="G989" s="30"/>
      <c r="J989" s="68"/>
    </row>
    <row r="990" spans="1:10" x14ac:dyDescent="0.25">
      <c r="A990" s="29"/>
      <c r="C990" s="29"/>
      <c r="D990" s="29"/>
      <c r="F990" s="29"/>
      <c r="G990" s="30"/>
      <c r="J990" s="68"/>
    </row>
    <row r="991" spans="1:10" x14ac:dyDescent="0.25">
      <c r="A991" s="29"/>
      <c r="C991" s="29"/>
      <c r="D991" s="29"/>
      <c r="F991" s="29"/>
      <c r="G991" s="30"/>
      <c r="J991" s="68"/>
    </row>
    <row r="992" spans="1:10" x14ac:dyDescent="0.25">
      <c r="A992" s="29"/>
      <c r="C992" s="29"/>
      <c r="D992" s="29"/>
      <c r="F992" s="29"/>
      <c r="G992" s="30"/>
      <c r="J992" s="68"/>
    </row>
    <row r="993" spans="1:10" x14ac:dyDescent="0.25">
      <c r="A993" s="29"/>
      <c r="C993" s="29"/>
      <c r="D993" s="29"/>
      <c r="F993" s="29"/>
      <c r="G993" s="30"/>
      <c r="J993" s="68"/>
    </row>
    <row r="994" spans="1:10" x14ac:dyDescent="0.25">
      <c r="A994" s="29"/>
      <c r="C994" s="29"/>
      <c r="D994" s="29"/>
      <c r="F994" s="29"/>
      <c r="G994" s="30"/>
      <c r="J994" s="68"/>
    </row>
    <row r="995" spans="1:10" x14ac:dyDescent="0.25">
      <c r="A995" s="29"/>
      <c r="C995" s="29"/>
      <c r="D995" s="29"/>
      <c r="F995" s="29"/>
      <c r="G995" s="30"/>
      <c r="J995" s="68"/>
    </row>
    <row r="996" spans="1:10" x14ac:dyDescent="0.25">
      <c r="A996" s="29"/>
      <c r="C996" s="29"/>
      <c r="D996" s="29"/>
      <c r="F996" s="29"/>
      <c r="G996" s="30"/>
      <c r="J996" s="68"/>
    </row>
    <row r="997" spans="1:10" x14ac:dyDescent="0.25">
      <c r="A997" s="29"/>
      <c r="C997" s="29"/>
      <c r="D997" s="29"/>
      <c r="F997" s="29"/>
      <c r="G997" s="30"/>
      <c r="J997" s="68"/>
    </row>
    <row r="998" spans="1:10" x14ac:dyDescent="0.25">
      <c r="A998" s="29"/>
      <c r="C998" s="29"/>
      <c r="D998" s="29"/>
      <c r="F998" s="29"/>
      <c r="G998" s="30"/>
      <c r="J998" s="68"/>
    </row>
    <row r="999" spans="1:10" x14ac:dyDescent="0.25">
      <c r="A999" s="29"/>
      <c r="C999" s="29"/>
      <c r="D999" s="29"/>
      <c r="F999" s="29"/>
      <c r="G999" s="30"/>
      <c r="J999" s="68"/>
    </row>
    <row r="1000" spans="1:10" x14ac:dyDescent="0.25">
      <c r="A1000" s="29"/>
      <c r="C1000" s="29"/>
      <c r="D1000" s="29"/>
      <c r="F1000" s="29"/>
      <c r="G1000" s="30"/>
      <c r="J1000"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RNBYOrq</vt:lpstr>
      <vt:lpstr>RNBYForófitos</vt:lpstr>
      <vt:lpstr>RNYBLab</vt:lpstr>
      <vt:lpstr>Lista sps</vt:lpstr>
      <vt:lpstr>LHOrq</vt:lpstr>
      <vt:lpstr>LHForófitos</vt:lpstr>
      <vt:lpstr>LHLab</vt:lpstr>
      <vt:lpstr>Hoja1</vt:lpstr>
      <vt:lpstr>ForofitosCandidatos</vt:lpstr>
      <vt:lpstr>Qualitative traits</vt:lpstr>
      <vt:lpstr>Playlist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Agus</cp:lastModifiedBy>
  <dcterms:modified xsi:type="dcterms:W3CDTF">2019-01-08T18:06:52Z</dcterms:modified>
</cp:coreProperties>
</file>