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eliz\Desktop\Torres 14\"/>
    </mc:Choice>
  </mc:AlternateContent>
  <bookViews>
    <workbookView xWindow="0" yWindow="0" windowWidth="21570" windowHeight="81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5" i="1" l="1"/>
  <c r="AC36" i="1"/>
  <c r="AE2" i="1"/>
  <c r="AK44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8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7" i="1"/>
  <c r="AC38" i="1"/>
  <c r="AC39" i="1"/>
  <c r="AC40" i="1"/>
  <c r="AC41" i="1"/>
  <c r="AC42" i="1"/>
  <c r="AC43" i="1"/>
  <c r="AC2" i="1"/>
  <c r="AI43" i="1" l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G12" i="1"/>
  <c r="AG13" i="1"/>
  <c r="AG20" i="1"/>
  <c r="AG21" i="1"/>
  <c r="AG28" i="1"/>
  <c r="AG29" i="1"/>
  <c r="AG36" i="1"/>
  <c r="AG37" i="1"/>
  <c r="AG8" i="1"/>
  <c r="V3" i="1"/>
  <c r="V4" i="1"/>
  <c r="V5" i="1"/>
  <c r="V6" i="1"/>
  <c r="V7" i="1"/>
  <c r="V8" i="1"/>
  <c r="AI8" i="1" s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AA3" i="1"/>
  <c r="AA4" i="1"/>
  <c r="AA5" i="1"/>
  <c r="AA6" i="1"/>
  <c r="AA7" i="1"/>
  <c r="AA8" i="1"/>
  <c r="AH8" i="1" s="1"/>
  <c r="AA9" i="1"/>
  <c r="AH9" i="1" s="1"/>
  <c r="AA10" i="1"/>
  <c r="AH10" i="1" s="1"/>
  <c r="AA11" i="1"/>
  <c r="AH11" i="1" s="1"/>
  <c r="AA12" i="1"/>
  <c r="AH12" i="1" s="1"/>
  <c r="AA13" i="1"/>
  <c r="AH13" i="1" s="1"/>
  <c r="AA14" i="1"/>
  <c r="AH14" i="1" s="1"/>
  <c r="AA15" i="1"/>
  <c r="AH15" i="1" s="1"/>
  <c r="AA16" i="1"/>
  <c r="AH16" i="1" s="1"/>
  <c r="AA17" i="1"/>
  <c r="AH17" i="1" s="1"/>
  <c r="AA18" i="1"/>
  <c r="AH18" i="1" s="1"/>
  <c r="AA19" i="1"/>
  <c r="AH19" i="1" s="1"/>
  <c r="AA20" i="1"/>
  <c r="AH20" i="1" s="1"/>
  <c r="AA21" i="1"/>
  <c r="AH21" i="1" s="1"/>
  <c r="AA22" i="1"/>
  <c r="AH22" i="1" s="1"/>
  <c r="AA23" i="1"/>
  <c r="AH23" i="1" s="1"/>
  <c r="AA24" i="1"/>
  <c r="AH24" i="1" s="1"/>
  <c r="AA25" i="1"/>
  <c r="AH25" i="1" s="1"/>
  <c r="AA26" i="1"/>
  <c r="AH26" i="1" s="1"/>
  <c r="AA27" i="1"/>
  <c r="AH27" i="1" s="1"/>
  <c r="AA28" i="1"/>
  <c r="AH28" i="1" s="1"/>
  <c r="AA29" i="1"/>
  <c r="AH29" i="1" s="1"/>
  <c r="AA30" i="1"/>
  <c r="AH30" i="1" s="1"/>
  <c r="AA31" i="1"/>
  <c r="AH31" i="1" s="1"/>
  <c r="AA32" i="1"/>
  <c r="AH32" i="1" s="1"/>
  <c r="AA33" i="1"/>
  <c r="AH33" i="1" s="1"/>
  <c r="AA34" i="1"/>
  <c r="AH34" i="1" s="1"/>
  <c r="AA35" i="1"/>
  <c r="AH35" i="1" s="1"/>
  <c r="AA36" i="1"/>
  <c r="AH36" i="1" s="1"/>
  <c r="AA37" i="1"/>
  <c r="AH37" i="1" s="1"/>
  <c r="AA38" i="1"/>
  <c r="AH38" i="1" s="1"/>
  <c r="AA39" i="1"/>
  <c r="AH39" i="1" s="1"/>
  <c r="AA40" i="1"/>
  <c r="AH40" i="1" s="1"/>
  <c r="AA41" i="1"/>
  <c r="AH41" i="1" s="1"/>
  <c r="AA42" i="1"/>
  <c r="AH42" i="1" s="1"/>
  <c r="AA43" i="1"/>
  <c r="AH43" i="1" s="1"/>
  <c r="AA2" i="1"/>
  <c r="M3" i="1"/>
  <c r="M4" i="1"/>
  <c r="M5" i="1"/>
  <c r="M6" i="1"/>
  <c r="M7" i="1"/>
  <c r="M8" i="1"/>
  <c r="M9" i="1"/>
  <c r="AG9" i="1" s="1"/>
  <c r="M10" i="1"/>
  <c r="AG10" i="1" s="1"/>
  <c r="M11" i="1"/>
  <c r="AG11" i="1" s="1"/>
  <c r="M12" i="1"/>
  <c r="M13" i="1"/>
  <c r="M14" i="1"/>
  <c r="AG14" i="1" s="1"/>
  <c r="M15" i="1"/>
  <c r="AG15" i="1" s="1"/>
  <c r="M16" i="1"/>
  <c r="AG16" i="1" s="1"/>
  <c r="M17" i="1"/>
  <c r="AG17" i="1" s="1"/>
  <c r="M18" i="1"/>
  <c r="AG18" i="1" s="1"/>
  <c r="M19" i="1"/>
  <c r="AG19" i="1" s="1"/>
  <c r="M20" i="1"/>
  <c r="M21" i="1"/>
  <c r="M22" i="1"/>
  <c r="AG22" i="1" s="1"/>
  <c r="M23" i="1"/>
  <c r="AG23" i="1" s="1"/>
  <c r="M24" i="1"/>
  <c r="AG24" i="1" s="1"/>
  <c r="M25" i="1"/>
  <c r="AG25" i="1" s="1"/>
  <c r="M26" i="1"/>
  <c r="AG26" i="1" s="1"/>
  <c r="M27" i="1"/>
  <c r="AG27" i="1" s="1"/>
  <c r="M28" i="1"/>
  <c r="M29" i="1"/>
  <c r="M30" i="1"/>
  <c r="AG30" i="1" s="1"/>
  <c r="M31" i="1"/>
  <c r="AG31" i="1" s="1"/>
  <c r="M32" i="1"/>
  <c r="AG32" i="1" s="1"/>
  <c r="M33" i="1"/>
  <c r="AG33" i="1" s="1"/>
  <c r="M34" i="1"/>
  <c r="AG34" i="1" s="1"/>
  <c r="M35" i="1"/>
  <c r="AG35" i="1" s="1"/>
  <c r="M36" i="1"/>
  <c r="M37" i="1"/>
  <c r="M38" i="1"/>
  <c r="AG38" i="1" s="1"/>
  <c r="M39" i="1"/>
  <c r="AG39" i="1" s="1"/>
  <c r="M40" i="1"/>
  <c r="AG40" i="1" s="1"/>
  <c r="M41" i="1"/>
  <c r="AG41" i="1" s="1"/>
  <c r="M42" i="1"/>
  <c r="AG42" i="1" s="1"/>
  <c r="M43" i="1"/>
  <c r="AG43" i="1" s="1"/>
  <c r="M2" i="1"/>
  <c r="F3" i="1" l="1"/>
  <c r="G3" i="1"/>
  <c r="F4" i="1"/>
  <c r="G4" i="1"/>
  <c r="H4" i="1" s="1"/>
  <c r="F5" i="1"/>
  <c r="G5" i="1"/>
  <c r="F6" i="1"/>
  <c r="G6" i="1"/>
  <c r="H6" i="1" s="1"/>
  <c r="F7" i="1"/>
  <c r="G7" i="1"/>
  <c r="F8" i="1"/>
  <c r="G8" i="1"/>
  <c r="H8" i="1" s="1"/>
  <c r="F9" i="1"/>
  <c r="G9" i="1"/>
  <c r="F10" i="1"/>
  <c r="G10" i="1"/>
  <c r="H10" i="1" s="1"/>
  <c r="F11" i="1"/>
  <c r="G11" i="1"/>
  <c r="F12" i="1"/>
  <c r="G12" i="1"/>
  <c r="H12" i="1" s="1"/>
  <c r="F13" i="1"/>
  <c r="G13" i="1"/>
  <c r="F14" i="1"/>
  <c r="G14" i="1"/>
  <c r="H14" i="1" s="1"/>
  <c r="F15" i="1"/>
  <c r="G15" i="1"/>
  <c r="F16" i="1"/>
  <c r="G16" i="1"/>
  <c r="H16" i="1" s="1"/>
  <c r="F17" i="1"/>
  <c r="G17" i="1"/>
  <c r="F18" i="1"/>
  <c r="G18" i="1"/>
  <c r="H18" i="1" s="1"/>
  <c r="F19" i="1"/>
  <c r="G19" i="1"/>
  <c r="F20" i="1"/>
  <c r="G20" i="1"/>
  <c r="H20" i="1" s="1"/>
  <c r="F21" i="1"/>
  <c r="G21" i="1"/>
  <c r="F22" i="1"/>
  <c r="G22" i="1"/>
  <c r="H22" i="1" s="1"/>
  <c r="F23" i="1"/>
  <c r="G23" i="1"/>
  <c r="F24" i="1"/>
  <c r="G24" i="1"/>
  <c r="H24" i="1" s="1"/>
  <c r="F25" i="1"/>
  <c r="G25" i="1"/>
  <c r="F26" i="1"/>
  <c r="G26" i="1"/>
  <c r="H26" i="1" s="1"/>
  <c r="F27" i="1"/>
  <c r="G27" i="1"/>
  <c r="F28" i="1"/>
  <c r="G28" i="1"/>
  <c r="H28" i="1" s="1"/>
  <c r="F29" i="1"/>
  <c r="G29" i="1"/>
  <c r="F30" i="1"/>
  <c r="G30" i="1"/>
  <c r="H30" i="1" s="1"/>
  <c r="F31" i="1"/>
  <c r="G31" i="1"/>
  <c r="F32" i="1"/>
  <c r="G32" i="1"/>
  <c r="H32" i="1" s="1"/>
  <c r="F33" i="1"/>
  <c r="G33" i="1"/>
  <c r="F34" i="1"/>
  <c r="G34" i="1"/>
  <c r="H34" i="1" s="1"/>
  <c r="F35" i="1"/>
  <c r="G35" i="1"/>
  <c r="F36" i="1"/>
  <c r="G36" i="1"/>
  <c r="H36" i="1" s="1"/>
  <c r="F37" i="1"/>
  <c r="G37" i="1"/>
  <c r="F38" i="1"/>
  <c r="G38" i="1"/>
  <c r="H38" i="1" s="1"/>
  <c r="F39" i="1"/>
  <c r="G39" i="1"/>
  <c r="F40" i="1"/>
  <c r="G40" i="1"/>
  <c r="H40" i="1" s="1"/>
  <c r="F41" i="1"/>
  <c r="G41" i="1"/>
  <c r="F42" i="1"/>
  <c r="G42" i="1"/>
  <c r="H42" i="1" s="1"/>
  <c r="F43" i="1"/>
  <c r="G43" i="1"/>
  <c r="G2" i="1"/>
  <c r="F2" i="1"/>
  <c r="H2" i="1" l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</calcChain>
</file>

<file path=xl/sharedStrings.xml><?xml version="1.0" encoding="utf-8"?>
<sst xmlns="http://schemas.openxmlformats.org/spreadsheetml/2006/main" count="74" uniqueCount="70">
  <si>
    <t>Ala</t>
  </si>
  <si>
    <t>e</t>
  </si>
  <si>
    <t>A(cm2)</t>
  </si>
  <si>
    <t>I menor (cm4)</t>
  </si>
  <si>
    <t>A(mm2)</t>
  </si>
  <si>
    <t>I menor (mm4)</t>
  </si>
  <si>
    <t>r(mm)</t>
  </si>
  <si>
    <t>L x 20 x 3</t>
  </si>
  <si>
    <t>L x 25 x 3</t>
  </si>
  <si>
    <t>L x 25 x 4</t>
  </si>
  <si>
    <t>L x 30 x 3</t>
  </si>
  <si>
    <t>L x 30 x 4</t>
  </si>
  <si>
    <t>L x 35 x 4</t>
  </si>
  <si>
    <t>L x 40 x 4</t>
  </si>
  <si>
    <t>L x 40 x 5</t>
  </si>
  <si>
    <t>L x 45 x 4.5</t>
  </si>
  <si>
    <t>L x 50 x 4</t>
  </si>
  <si>
    <t>L x 50 x 5</t>
  </si>
  <si>
    <t>L x 50 x 6</t>
  </si>
  <si>
    <t>L x 60 x 5</t>
  </si>
  <si>
    <t>L x 60 x 6</t>
  </si>
  <si>
    <t>L x 60 x 8</t>
  </si>
  <si>
    <t>L x 65 x 7</t>
  </si>
  <si>
    <t>L x 70 x 6</t>
  </si>
  <si>
    <t>L x 70 x 7</t>
  </si>
  <si>
    <t>L x 75 x 6</t>
  </si>
  <si>
    <t>L x 75 x 8</t>
  </si>
  <si>
    <t>L x 80 x 8</t>
  </si>
  <si>
    <t>L x 80 x 10</t>
  </si>
  <si>
    <t>L x 90 x 7</t>
  </si>
  <si>
    <t>L x 90 x 8</t>
  </si>
  <si>
    <t>L x 90 x 9</t>
  </si>
  <si>
    <t>L x 90 x 10</t>
  </si>
  <si>
    <t>L x 100 x 8</t>
  </si>
  <si>
    <t>L x 100 x 10</t>
  </si>
  <si>
    <t>L x 100 x 12</t>
  </si>
  <si>
    <t>L x 120 x 10</t>
  </si>
  <si>
    <t>L x 120 x 12</t>
  </si>
  <si>
    <t>L x 130 x 12</t>
  </si>
  <si>
    <t>L x 150 x 10</t>
  </si>
  <si>
    <t>L x 150 x 12</t>
  </si>
  <si>
    <t>L x 150 x 15</t>
  </si>
  <si>
    <t>L x 160 x 15</t>
  </si>
  <si>
    <t>L x 180 x 16</t>
  </si>
  <si>
    <t>L x 180 x 18</t>
  </si>
  <si>
    <t>L x 200 x 16</t>
  </si>
  <si>
    <t>L x 200 x 18</t>
  </si>
  <si>
    <t>L x 200 x 20</t>
  </si>
  <si>
    <t>L x 200 x 24</t>
  </si>
  <si>
    <t>Designación</t>
  </si>
  <si>
    <t>Masa Kg/m</t>
  </si>
  <si>
    <t>Área de la sección cm2</t>
  </si>
  <si>
    <t>a</t>
  </si>
  <si>
    <t>t</t>
  </si>
  <si>
    <t>runión</t>
  </si>
  <si>
    <t>Cx=Cy</t>
  </si>
  <si>
    <t>Cu</t>
  </si>
  <si>
    <t>Cv</t>
  </si>
  <si>
    <t>Área de la sección mm2</t>
  </si>
  <si>
    <t>Ix=Iy (cm4)</t>
  </si>
  <si>
    <t>Iu (cm4)</t>
  </si>
  <si>
    <t>Iv(cm4)</t>
  </si>
  <si>
    <t>rx=ry (cm)</t>
  </si>
  <si>
    <t>ru (cm)</t>
  </si>
  <si>
    <t>rv (cm)</t>
  </si>
  <si>
    <t>Zx=Zy (cm3)</t>
  </si>
  <si>
    <t>Zv (cm3)</t>
  </si>
  <si>
    <t>rx (mm)</t>
  </si>
  <si>
    <t>rv (mm)</t>
  </si>
  <si>
    <t>rv/rx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</si>
</sst>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2" borderId="1" xfId="2" applyBorder="1" applyAlignment="1">
      <alignment horizontal="center" vertical="center" wrapText="1"/>
    </xf>
    <xf numFmtId="2" fontId="0" fillId="0" borderId="0" xfId="0" applyNumberFormat="1"/>
    <xf numFmtId="0" fontId="0" fillId="0" borderId="2" xfId="0" applyFill="1" applyBorder="1" applyAlignment="1">
      <alignment horizontal="center" vertical="center" wrapText="1"/>
    </xf>
  </cellXfs>
  <cellStyles count="3">
    <cellStyle name="Buena" xfId="2" builtinId="26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I menor (cm4)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Hoja1!$C$2:$C$43</c:f>
              <c:numCache>
                <c:formatCode>General</c:formatCode>
                <c:ptCount val="42"/>
                <c:pt idx="0">
                  <c:v>3.08</c:v>
                </c:pt>
                <c:pt idx="1">
                  <c:v>3.79</c:v>
                </c:pt>
                <c:pt idx="2">
                  <c:v>4.4800000000000004</c:v>
                </c:pt>
                <c:pt idx="3">
                  <c:v>3.49</c:v>
                </c:pt>
                <c:pt idx="4">
                  <c:v>4.3</c:v>
                </c:pt>
                <c:pt idx="5">
                  <c:v>5.09</c:v>
                </c:pt>
                <c:pt idx="6">
                  <c:v>3.89</c:v>
                </c:pt>
                <c:pt idx="7">
                  <c:v>4.8</c:v>
                </c:pt>
                <c:pt idx="8">
                  <c:v>5.69</c:v>
                </c:pt>
                <c:pt idx="9">
                  <c:v>6.56</c:v>
                </c:pt>
                <c:pt idx="10">
                  <c:v>7.41</c:v>
                </c:pt>
                <c:pt idx="11">
                  <c:v>5.82</c:v>
                </c:pt>
                <c:pt idx="12">
                  <c:v>6.91</c:v>
                </c:pt>
                <c:pt idx="13">
                  <c:v>9.0299999999999994</c:v>
                </c:pt>
                <c:pt idx="14">
                  <c:v>11.1</c:v>
                </c:pt>
                <c:pt idx="15">
                  <c:v>8.1300000000000008</c:v>
                </c:pt>
                <c:pt idx="16">
                  <c:v>9.4</c:v>
                </c:pt>
                <c:pt idx="17">
                  <c:v>10.6</c:v>
                </c:pt>
                <c:pt idx="18">
                  <c:v>13.1</c:v>
                </c:pt>
                <c:pt idx="19">
                  <c:v>12.3</c:v>
                </c:pt>
                <c:pt idx="20">
                  <c:v>15.1</c:v>
                </c:pt>
                <c:pt idx="21">
                  <c:v>17.899999999999999</c:v>
                </c:pt>
                <c:pt idx="22">
                  <c:v>13.9</c:v>
                </c:pt>
                <c:pt idx="23">
                  <c:v>17.100000000000001</c:v>
                </c:pt>
                <c:pt idx="24">
                  <c:v>20.3</c:v>
                </c:pt>
                <c:pt idx="25">
                  <c:v>15.5</c:v>
                </c:pt>
                <c:pt idx="26">
                  <c:v>19.2</c:v>
                </c:pt>
                <c:pt idx="27">
                  <c:v>22.7</c:v>
                </c:pt>
                <c:pt idx="28">
                  <c:v>27.9</c:v>
                </c:pt>
                <c:pt idx="29">
                  <c:v>23.2</c:v>
                </c:pt>
                <c:pt idx="30">
                  <c:v>27.5</c:v>
                </c:pt>
                <c:pt idx="31">
                  <c:v>33.9</c:v>
                </c:pt>
                <c:pt idx="32">
                  <c:v>34.799999999999997</c:v>
                </c:pt>
                <c:pt idx="33">
                  <c:v>43</c:v>
                </c:pt>
                <c:pt idx="34">
                  <c:v>51</c:v>
                </c:pt>
                <c:pt idx="35">
                  <c:v>52.1</c:v>
                </c:pt>
                <c:pt idx="36">
                  <c:v>61.9</c:v>
                </c:pt>
                <c:pt idx="37">
                  <c:v>68.3</c:v>
                </c:pt>
                <c:pt idx="38">
                  <c:v>61.8</c:v>
                </c:pt>
                <c:pt idx="39">
                  <c:v>69.099999999999994</c:v>
                </c:pt>
                <c:pt idx="40">
                  <c:v>76.3</c:v>
                </c:pt>
                <c:pt idx="41">
                  <c:v>90.6</c:v>
                </c:pt>
              </c:numCache>
            </c:numRef>
          </c:xVal>
          <c:yVal>
            <c:numRef>
              <c:f>Hoja1!$D$2:$D$43</c:f>
              <c:numCache>
                <c:formatCode>General</c:formatCode>
                <c:ptCount val="42"/>
                <c:pt idx="0">
                  <c:v>1.86</c:v>
                </c:pt>
                <c:pt idx="1">
                  <c:v>2.2599999999999998</c:v>
                </c:pt>
                <c:pt idx="2">
                  <c:v>2.65</c:v>
                </c:pt>
                <c:pt idx="3">
                  <c:v>2.67</c:v>
                </c:pt>
                <c:pt idx="4">
                  <c:v>3.26</c:v>
                </c:pt>
                <c:pt idx="5">
                  <c:v>3.82</c:v>
                </c:pt>
                <c:pt idx="6">
                  <c:v>3.72</c:v>
                </c:pt>
                <c:pt idx="7">
                  <c:v>4.54</c:v>
                </c:pt>
                <c:pt idx="8">
                  <c:v>5.33</c:v>
                </c:pt>
                <c:pt idx="9">
                  <c:v>6.11</c:v>
                </c:pt>
                <c:pt idx="10">
                  <c:v>6.87</c:v>
                </c:pt>
                <c:pt idx="11">
                  <c:v>8.02</c:v>
                </c:pt>
                <c:pt idx="12">
                  <c:v>9.43</c:v>
                </c:pt>
                <c:pt idx="13">
                  <c:v>12.2</c:v>
                </c:pt>
                <c:pt idx="14">
                  <c:v>14.8</c:v>
                </c:pt>
                <c:pt idx="15">
                  <c:v>15.3</c:v>
                </c:pt>
                <c:pt idx="16">
                  <c:v>17.5</c:v>
                </c:pt>
                <c:pt idx="17">
                  <c:v>19.7</c:v>
                </c:pt>
                <c:pt idx="18">
                  <c:v>23.9</c:v>
                </c:pt>
                <c:pt idx="19">
                  <c:v>29.9</c:v>
                </c:pt>
                <c:pt idx="20">
                  <c:v>36.299999999999997</c:v>
                </c:pt>
                <c:pt idx="21">
                  <c:v>42.7</c:v>
                </c:pt>
                <c:pt idx="22">
                  <c:v>43.1</c:v>
                </c:pt>
                <c:pt idx="23">
                  <c:v>52.5</c:v>
                </c:pt>
                <c:pt idx="24">
                  <c:v>61.7</c:v>
                </c:pt>
                <c:pt idx="25">
                  <c:v>59.8</c:v>
                </c:pt>
                <c:pt idx="26">
                  <c:v>72.900000000000006</c:v>
                </c:pt>
                <c:pt idx="27">
                  <c:v>85.7</c:v>
                </c:pt>
                <c:pt idx="28">
                  <c:v>104</c:v>
                </c:pt>
                <c:pt idx="29">
                  <c:v>129</c:v>
                </c:pt>
                <c:pt idx="30">
                  <c:v>152</c:v>
                </c:pt>
                <c:pt idx="31">
                  <c:v>185</c:v>
                </c:pt>
                <c:pt idx="32">
                  <c:v>303</c:v>
                </c:pt>
                <c:pt idx="33">
                  <c:v>370</c:v>
                </c:pt>
                <c:pt idx="34">
                  <c:v>435</c:v>
                </c:pt>
                <c:pt idx="35">
                  <c:v>653</c:v>
                </c:pt>
                <c:pt idx="36">
                  <c:v>768</c:v>
                </c:pt>
                <c:pt idx="37">
                  <c:v>843</c:v>
                </c:pt>
                <c:pt idx="38">
                  <c:v>960</c:v>
                </c:pt>
                <c:pt idx="39">
                  <c:v>1070</c:v>
                </c:pt>
                <c:pt idx="40">
                  <c:v>1170</c:v>
                </c:pt>
                <c:pt idx="41">
                  <c:v>1380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37344"/>
        <c:axId val="1788334080"/>
      </c:scatterChart>
      <c:valAx>
        <c:axId val="17883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8334080"/>
        <c:crosses val="autoZero"/>
        <c:crossBetween val="midCat"/>
      </c:valAx>
      <c:valAx>
        <c:axId val="17883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83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Hoja1!$AG$8:$AG$43</c:f>
              <c:numCache>
                <c:formatCode>0.00</c:formatCode>
                <c:ptCount val="36"/>
                <c:pt idx="0">
                  <c:v>308</c:v>
                </c:pt>
                <c:pt idx="1">
                  <c:v>379</c:v>
                </c:pt>
                <c:pt idx="2">
                  <c:v>390</c:v>
                </c:pt>
                <c:pt idx="3">
                  <c:v>389</c:v>
                </c:pt>
                <c:pt idx="4">
                  <c:v>480</c:v>
                </c:pt>
                <c:pt idx="5">
                  <c:v>569</c:v>
                </c:pt>
                <c:pt idx="6">
                  <c:v>582</c:v>
                </c:pt>
                <c:pt idx="7">
                  <c:v>691</c:v>
                </c:pt>
                <c:pt idx="8">
                  <c:v>903</c:v>
                </c:pt>
                <c:pt idx="9">
                  <c:v>870</c:v>
                </c:pt>
                <c:pt idx="10">
                  <c:v>813.00000000000011</c:v>
                </c:pt>
                <c:pt idx="11">
                  <c:v>940</c:v>
                </c:pt>
                <c:pt idx="12">
                  <c:v>873.00000000000011</c:v>
                </c:pt>
                <c:pt idx="13">
                  <c:v>1140</c:v>
                </c:pt>
                <c:pt idx="14">
                  <c:v>1230</c:v>
                </c:pt>
                <c:pt idx="15">
                  <c:v>1510</c:v>
                </c:pt>
                <c:pt idx="16">
                  <c:v>1220</c:v>
                </c:pt>
                <c:pt idx="17">
                  <c:v>1390</c:v>
                </c:pt>
                <c:pt idx="18">
                  <c:v>1550</c:v>
                </c:pt>
                <c:pt idx="19">
                  <c:v>1710</c:v>
                </c:pt>
                <c:pt idx="20">
                  <c:v>1550</c:v>
                </c:pt>
                <c:pt idx="21">
                  <c:v>1920</c:v>
                </c:pt>
                <c:pt idx="22">
                  <c:v>2270</c:v>
                </c:pt>
                <c:pt idx="23">
                  <c:v>2320</c:v>
                </c:pt>
                <c:pt idx="24">
                  <c:v>2750</c:v>
                </c:pt>
                <c:pt idx="25">
                  <c:v>3000</c:v>
                </c:pt>
                <c:pt idx="26">
                  <c:v>2930</c:v>
                </c:pt>
                <c:pt idx="27">
                  <c:v>3480</c:v>
                </c:pt>
                <c:pt idx="28">
                  <c:v>4300</c:v>
                </c:pt>
                <c:pt idx="29">
                  <c:v>4610</c:v>
                </c:pt>
                <c:pt idx="30">
                  <c:v>5540</c:v>
                </c:pt>
                <c:pt idx="31">
                  <c:v>6190</c:v>
                </c:pt>
                <c:pt idx="32">
                  <c:v>6180</c:v>
                </c:pt>
                <c:pt idx="33">
                  <c:v>6910</c:v>
                </c:pt>
                <c:pt idx="34">
                  <c:v>7630</c:v>
                </c:pt>
                <c:pt idx="35">
                  <c:v>9060</c:v>
                </c:pt>
              </c:numCache>
            </c:numRef>
          </c:xVal>
          <c:yVal>
            <c:numRef>
              <c:f>Hoja1!$AH$8:$AH$43</c:f>
              <c:numCache>
                <c:formatCode>0.00</c:formatCode>
                <c:ptCount val="36"/>
                <c:pt idx="0">
                  <c:v>18600</c:v>
                </c:pt>
                <c:pt idx="1">
                  <c:v>22599.999999999996</c:v>
                </c:pt>
                <c:pt idx="2">
                  <c:v>29400</c:v>
                </c:pt>
                <c:pt idx="3">
                  <c:v>37300</c:v>
                </c:pt>
                <c:pt idx="4">
                  <c:v>45500</c:v>
                </c:pt>
                <c:pt idx="5">
                  <c:v>53400</c:v>
                </c:pt>
                <c:pt idx="6">
                  <c:v>80300</c:v>
                </c:pt>
                <c:pt idx="7">
                  <c:v>94400</c:v>
                </c:pt>
                <c:pt idx="8">
                  <c:v>122000</c:v>
                </c:pt>
                <c:pt idx="9">
                  <c:v>138000</c:v>
                </c:pt>
                <c:pt idx="10">
                  <c:v>153000</c:v>
                </c:pt>
                <c:pt idx="11">
                  <c:v>175000</c:v>
                </c:pt>
                <c:pt idx="12">
                  <c:v>189000</c:v>
                </c:pt>
                <c:pt idx="13">
                  <c:v>245000</c:v>
                </c:pt>
                <c:pt idx="14">
                  <c:v>299000</c:v>
                </c:pt>
                <c:pt idx="15">
                  <c:v>364000</c:v>
                </c:pt>
                <c:pt idx="16">
                  <c:v>383000</c:v>
                </c:pt>
                <c:pt idx="17">
                  <c:v>431000</c:v>
                </c:pt>
                <c:pt idx="18">
                  <c:v>479000</c:v>
                </c:pt>
                <c:pt idx="19">
                  <c:v>526000</c:v>
                </c:pt>
                <c:pt idx="20">
                  <c:v>599000</c:v>
                </c:pt>
                <c:pt idx="21">
                  <c:v>730000</c:v>
                </c:pt>
                <c:pt idx="22">
                  <c:v>857000</c:v>
                </c:pt>
                <c:pt idx="23">
                  <c:v>1290000</c:v>
                </c:pt>
                <c:pt idx="24">
                  <c:v>1520000</c:v>
                </c:pt>
                <c:pt idx="25">
                  <c:v>1940000</c:v>
                </c:pt>
                <c:pt idx="26">
                  <c:v>2580000</c:v>
                </c:pt>
                <c:pt idx="27">
                  <c:v>3030000</c:v>
                </c:pt>
                <c:pt idx="28">
                  <c:v>3700000</c:v>
                </c:pt>
                <c:pt idx="29">
                  <c:v>4530000</c:v>
                </c:pt>
                <c:pt idx="30">
                  <c:v>6790000</c:v>
                </c:pt>
                <c:pt idx="31">
                  <c:v>7680000</c:v>
                </c:pt>
                <c:pt idx="32">
                  <c:v>9600000</c:v>
                </c:pt>
                <c:pt idx="33">
                  <c:v>10500000</c:v>
                </c:pt>
                <c:pt idx="34">
                  <c:v>11700000</c:v>
                </c:pt>
                <c:pt idx="35">
                  <c:v>13800000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37888"/>
        <c:axId val="1788323744"/>
      </c:scatterChart>
      <c:valAx>
        <c:axId val="17883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8323744"/>
        <c:crosses val="autoZero"/>
        <c:crossBetween val="midCat"/>
      </c:valAx>
      <c:valAx>
        <c:axId val="17883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83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47</xdr:row>
      <xdr:rowOff>80962</xdr:rowOff>
    </xdr:from>
    <xdr:to>
      <xdr:col>6</xdr:col>
      <xdr:colOff>828675</xdr:colOff>
      <xdr:row>62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590550</xdr:colOff>
      <xdr:row>46</xdr:row>
      <xdr:rowOff>185737</xdr:rowOff>
    </xdr:from>
    <xdr:to>
      <xdr:col>35</xdr:col>
      <xdr:colOff>514350</xdr:colOff>
      <xdr:row>61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abSelected="1" topLeftCell="J1" workbookViewId="0">
      <pane ySplit="1" topLeftCell="A29" activePane="bottomLeft" state="frozen"/>
      <selection activeCell="H1" sqref="H1"/>
      <selection pane="bottomLeft" activeCell="AG23" sqref="J23:AG23"/>
    </sheetView>
  </sheetViews>
  <sheetFormatPr baseColWidth="10" defaultRowHeight="15" x14ac:dyDescent="0.25"/>
  <cols>
    <col min="4" max="4" width="13.28515625" bestFit="1" customWidth="1"/>
    <col min="6" max="7" width="13.42578125" customWidth="1"/>
    <col min="8" max="8" width="11.85546875" bestFit="1" customWidth="1"/>
    <col min="10" max="10" width="13.28515625" bestFit="1" customWidth="1"/>
    <col min="11" max="11" width="10.7109375" hidden="1" customWidth="1"/>
    <col min="12" max="12" width="9.85546875" bestFit="1" customWidth="1"/>
    <col min="13" max="13" width="10.5703125" hidden="1" customWidth="1"/>
    <col min="14" max="14" width="9" hidden="1" customWidth="1"/>
    <col min="15" max="16" width="8" hidden="1" customWidth="1"/>
    <col min="17" max="17" width="7" hidden="1" customWidth="1"/>
    <col min="18" max="18" width="8" hidden="1" customWidth="1"/>
    <col min="19" max="19" width="7" hidden="1" customWidth="1"/>
    <col min="20" max="20" width="10.5703125" hidden="1" customWidth="1"/>
    <col min="21" max="21" width="9.85546875" bestFit="1" customWidth="1"/>
    <col min="22" max="22" width="8" hidden="1" customWidth="1"/>
    <col min="23" max="23" width="11.42578125" hidden="1" customWidth="1"/>
    <col min="24" max="24" width="8.140625" hidden="1" customWidth="1"/>
    <col min="25" max="25" width="7.28515625" hidden="1" customWidth="1"/>
    <col min="26" max="26" width="7.5703125" bestFit="1" customWidth="1"/>
    <col min="27" max="27" width="14.140625" hidden="1" customWidth="1"/>
    <col min="28" max="28" width="7.140625" bestFit="1" customWidth="1"/>
    <col min="29" max="29" width="7.140625" hidden="1" customWidth="1"/>
    <col min="30" max="30" width="8.42578125" hidden="1" customWidth="1"/>
    <col min="31" max="31" width="11.85546875" hidden="1" customWidth="1"/>
    <col min="33" max="33" width="10.140625" customWidth="1"/>
    <col min="34" max="34" width="14.140625" bestFit="1" customWidth="1"/>
    <col min="35" max="35" width="8" bestFit="1" customWidth="1"/>
    <col min="37" max="37" width="11.85546875" bestFit="1" customWidth="1"/>
  </cols>
  <sheetData>
    <row r="1" spans="1:41" ht="45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J1" s="4" t="s">
        <v>49</v>
      </c>
      <c r="K1" s="4" t="s">
        <v>50</v>
      </c>
      <c r="L1" s="4" t="s">
        <v>51</v>
      </c>
      <c r="M1" s="6" t="s">
        <v>58</v>
      </c>
      <c r="N1" s="5" t="s">
        <v>52</v>
      </c>
      <c r="O1" s="5" t="s">
        <v>53</v>
      </c>
      <c r="P1" s="5" t="s">
        <v>54</v>
      </c>
      <c r="Q1" s="5" t="s">
        <v>55</v>
      </c>
      <c r="R1" s="5" t="s">
        <v>56</v>
      </c>
      <c r="S1" s="5" t="s">
        <v>57</v>
      </c>
      <c r="T1" s="4" t="s">
        <v>59</v>
      </c>
      <c r="U1" s="4" t="s">
        <v>62</v>
      </c>
      <c r="V1" s="6" t="s">
        <v>67</v>
      </c>
      <c r="W1" s="4" t="s">
        <v>65</v>
      </c>
      <c r="X1" s="4" t="s">
        <v>60</v>
      </c>
      <c r="Y1" s="4" t="s">
        <v>63</v>
      </c>
      <c r="Z1" s="4" t="s">
        <v>61</v>
      </c>
      <c r="AA1" s="6" t="s">
        <v>5</v>
      </c>
      <c r="AB1" s="4" t="s">
        <v>64</v>
      </c>
      <c r="AC1" s="4" t="s">
        <v>68</v>
      </c>
      <c r="AD1" t="s">
        <v>66</v>
      </c>
      <c r="AE1" s="8" t="s">
        <v>69</v>
      </c>
      <c r="AG1" s="6" t="s">
        <v>58</v>
      </c>
      <c r="AH1" s="6" t="s">
        <v>5</v>
      </c>
      <c r="AI1" s="6" t="s">
        <v>67</v>
      </c>
      <c r="AO1" s="3"/>
    </row>
    <row r="2" spans="1:41" ht="15.75" x14ac:dyDescent="0.25">
      <c r="A2">
        <v>40</v>
      </c>
      <c r="B2">
        <v>4</v>
      </c>
      <c r="C2">
        <v>3.08</v>
      </c>
      <c r="D2">
        <v>1.86</v>
      </c>
      <c r="F2">
        <f>C2*10*10</f>
        <v>308</v>
      </c>
      <c r="G2">
        <f>D2*10*10*10*10</f>
        <v>18600</v>
      </c>
      <c r="H2">
        <f>SQRT(G2/F2)</f>
        <v>7.7710752402489573</v>
      </c>
      <c r="J2" s="3" t="s">
        <v>7</v>
      </c>
      <c r="K2" s="2">
        <v>0.88200000000000001</v>
      </c>
      <c r="L2" s="2">
        <v>1.1200000000000001</v>
      </c>
      <c r="M2" s="2">
        <f>L2*10*10</f>
        <v>112.00000000000001</v>
      </c>
      <c r="N2" s="2">
        <v>20</v>
      </c>
      <c r="O2" s="2">
        <v>3</v>
      </c>
      <c r="P2" s="2">
        <v>3.5</v>
      </c>
      <c r="Q2" s="2">
        <v>0.59799999999999998</v>
      </c>
      <c r="R2" s="2">
        <v>1.41</v>
      </c>
      <c r="S2" s="2">
        <v>0.84599999999999997</v>
      </c>
      <c r="T2">
        <v>0.39200000000000002</v>
      </c>
      <c r="U2">
        <v>0.59</v>
      </c>
      <c r="V2">
        <f>U2*10</f>
        <v>5.8999999999999995</v>
      </c>
      <c r="W2">
        <v>0.27900000000000003</v>
      </c>
      <c r="X2">
        <v>0.61799999999999999</v>
      </c>
      <c r="Y2">
        <v>0.74199999999999999</v>
      </c>
      <c r="Z2">
        <v>0.16500000000000001</v>
      </c>
      <c r="AA2">
        <f>Z2*10^4</f>
        <v>1650</v>
      </c>
      <c r="AB2">
        <v>0.38300000000000001</v>
      </c>
      <c r="AC2">
        <f>AB2*10</f>
        <v>3.83</v>
      </c>
      <c r="AD2">
        <v>0.19500000000000001</v>
      </c>
      <c r="AE2">
        <f>V2/AC2</f>
        <v>1.5404699738903394</v>
      </c>
      <c r="AG2" s="2"/>
      <c r="AO2" s="3"/>
    </row>
    <row r="3" spans="1:41" ht="15.75" x14ac:dyDescent="0.25">
      <c r="A3">
        <v>40</v>
      </c>
      <c r="B3">
        <v>5</v>
      </c>
      <c r="C3">
        <v>3.79</v>
      </c>
      <c r="D3">
        <v>2.2599999999999998</v>
      </c>
      <c r="F3">
        <f t="shared" ref="F3:F43" si="0">C3*10*10</f>
        <v>379</v>
      </c>
      <c r="G3">
        <f t="shared" ref="G3:G43" si="1">D3*10*10*10*10</f>
        <v>22599.999999999996</v>
      </c>
      <c r="H3">
        <f t="shared" ref="H3:H42" si="2">SQRT(G3/F3)</f>
        <v>7.7220856548058503</v>
      </c>
      <c r="J3" s="3" t="s">
        <v>8</v>
      </c>
      <c r="K3" s="2">
        <v>1.1200000000000001</v>
      </c>
      <c r="L3" s="2">
        <v>1.42</v>
      </c>
      <c r="M3" s="2">
        <f t="shared" ref="M3:M43" si="3">L3*10*10</f>
        <v>142</v>
      </c>
      <c r="N3" s="2">
        <v>25</v>
      </c>
      <c r="O3" s="2">
        <v>3</v>
      </c>
      <c r="P3" s="2">
        <v>3.5</v>
      </c>
      <c r="Q3" s="2">
        <v>0.72299999999999998</v>
      </c>
      <c r="R3" s="2">
        <v>1.77</v>
      </c>
      <c r="S3" s="2">
        <v>1.02</v>
      </c>
      <c r="T3">
        <v>0.80300000000000005</v>
      </c>
      <c r="U3">
        <v>0.751</v>
      </c>
      <c r="V3">
        <f t="shared" ref="V3:V43" si="4">U3*10</f>
        <v>7.51</v>
      </c>
      <c r="W3">
        <v>0.45200000000000001</v>
      </c>
      <c r="X3">
        <v>1.27</v>
      </c>
      <c r="Y3">
        <v>0.94499999999999995</v>
      </c>
      <c r="Z3">
        <v>0.33400000000000002</v>
      </c>
      <c r="AA3">
        <f t="shared" ref="AA3:AA43" si="5">Z3*10^4</f>
        <v>3340</v>
      </c>
      <c r="AB3">
        <v>0.48399999999999999</v>
      </c>
      <c r="AC3">
        <f t="shared" ref="AC3:AC43" si="6">AB3*10</f>
        <v>4.84</v>
      </c>
      <c r="AD3">
        <v>0.32600000000000001</v>
      </c>
      <c r="AE3">
        <f t="shared" ref="AE3:AE43" si="7">V3/AC3</f>
        <v>1.5516528925619835</v>
      </c>
      <c r="AG3" s="2"/>
      <c r="AO3" s="3"/>
    </row>
    <row r="4" spans="1:41" ht="15.75" x14ac:dyDescent="0.25">
      <c r="A4">
        <v>40</v>
      </c>
      <c r="B4">
        <v>6</v>
      </c>
      <c r="C4">
        <v>4.4800000000000004</v>
      </c>
      <c r="D4">
        <v>2.65</v>
      </c>
      <c r="F4">
        <f t="shared" si="0"/>
        <v>448.00000000000006</v>
      </c>
      <c r="G4">
        <f t="shared" si="1"/>
        <v>26500</v>
      </c>
      <c r="H4">
        <f t="shared" si="2"/>
        <v>7.6910198097707241</v>
      </c>
      <c r="J4" s="3" t="s">
        <v>9</v>
      </c>
      <c r="K4" s="2">
        <v>1.45</v>
      </c>
      <c r="L4" s="2">
        <v>1.85</v>
      </c>
      <c r="M4" s="2">
        <f t="shared" si="3"/>
        <v>185</v>
      </c>
      <c r="N4" s="2">
        <v>25</v>
      </c>
      <c r="O4" s="2">
        <v>4</v>
      </c>
      <c r="P4" s="2">
        <v>3.5</v>
      </c>
      <c r="Q4" s="2">
        <v>0.76200000000000001</v>
      </c>
      <c r="R4" s="2">
        <v>1.77</v>
      </c>
      <c r="S4" s="2">
        <v>1.08</v>
      </c>
      <c r="T4">
        <v>1.02</v>
      </c>
      <c r="U4">
        <v>0.74099999999999999</v>
      </c>
      <c r="V4">
        <f t="shared" si="4"/>
        <v>7.41</v>
      </c>
      <c r="W4">
        <v>0.58599999999999997</v>
      </c>
      <c r="X4">
        <v>1.61</v>
      </c>
      <c r="Y4">
        <v>0.93100000000000005</v>
      </c>
      <c r="Z4">
        <v>0.43</v>
      </c>
      <c r="AA4">
        <f t="shared" si="5"/>
        <v>4300</v>
      </c>
      <c r="AB4">
        <v>0.48199999999999998</v>
      </c>
      <c r="AC4">
        <f t="shared" si="6"/>
        <v>4.82</v>
      </c>
      <c r="AD4">
        <v>0.39900000000000002</v>
      </c>
      <c r="AE4">
        <f t="shared" si="7"/>
        <v>1.5373443983402488</v>
      </c>
      <c r="AG4" s="2"/>
      <c r="AO4" s="3"/>
    </row>
    <row r="5" spans="1:41" ht="15.75" x14ac:dyDescent="0.25">
      <c r="A5">
        <v>45</v>
      </c>
      <c r="B5">
        <v>4</v>
      </c>
      <c r="C5">
        <v>3.49</v>
      </c>
      <c r="D5">
        <v>2.67</v>
      </c>
      <c r="F5">
        <f t="shared" si="0"/>
        <v>349.00000000000006</v>
      </c>
      <c r="G5">
        <f t="shared" si="1"/>
        <v>26700</v>
      </c>
      <c r="H5">
        <f t="shared" si="2"/>
        <v>8.746673538795724</v>
      </c>
      <c r="J5" s="3" t="s">
        <v>10</v>
      </c>
      <c r="K5" s="2">
        <v>1.36</v>
      </c>
      <c r="L5" s="2">
        <v>1.74</v>
      </c>
      <c r="M5" s="2">
        <f t="shared" si="3"/>
        <v>174</v>
      </c>
      <c r="N5" s="2">
        <v>30</v>
      </c>
      <c r="O5" s="2">
        <v>3</v>
      </c>
      <c r="P5" s="2">
        <v>5</v>
      </c>
      <c r="Q5" s="2">
        <v>0.83499999999999996</v>
      </c>
      <c r="R5" s="2">
        <v>2.12</v>
      </c>
      <c r="S5" s="2">
        <v>1.18</v>
      </c>
      <c r="T5">
        <v>1.4</v>
      </c>
      <c r="U5">
        <v>0.89900000000000002</v>
      </c>
      <c r="V5">
        <f t="shared" si="4"/>
        <v>8.99</v>
      </c>
      <c r="W5">
        <v>0.64900000000000002</v>
      </c>
      <c r="X5">
        <v>2.2200000000000002</v>
      </c>
      <c r="Y5">
        <v>1.1299999999999999</v>
      </c>
      <c r="Z5">
        <v>0.58499999999999996</v>
      </c>
      <c r="AA5">
        <f t="shared" si="5"/>
        <v>5850</v>
      </c>
      <c r="AB5">
        <v>0.58099999999999996</v>
      </c>
      <c r="AC5">
        <f t="shared" si="6"/>
        <v>5.81</v>
      </c>
      <c r="AD5">
        <v>0.496</v>
      </c>
      <c r="AE5">
        <f t="shared" si="7"/>
        <v>1.5473321858864029</v>
      </c>
      <c r="AG5" s="2"/>
      <c r="AO5" s="3"/>
    </row>
    <row r="6" spans="1:41" ht="15.75" x14ac:dyDescent="0.25">
      <c r="A6">
        <v>45</v>
      </c>
      <c r="B6">
        <v>5</v>
      </c>
      <c r="C6">
        <v>4.3</v>
      </c>
      <c r="D6">
        <v>3.26</v>
      </c>
      <c r="F6">
        <f t="shared" si="0"/>
        <v>430</v>
      </c>
      <c r="G6">
        <f t="shared" si="1"/>
        <v>32599.999999999996</v>
      </c>
      <c r="H6">
        <f t="shared" si="2"/>
        <v>8.7071208495329895</v>
      </c>
      <c r="J6" s="3" t="s">
        <v>11</v>
      </c>
      <c r="K6" s="2">
        <v>1.78</v>
      </c>
      <c r="L6" s="2">
        <v>2.27</v>
      </c>
      <c r="M6" s="2">
        <f t="shared" si="3"/>
        <v>227</v>
      </c>
      <c r="N6" s="2">
        <v>30</v>
      </c>
      <c r="O6" s="2">
        <v>4</v>
      </c>
      <c r="P6" s="2">
        <v>5</v>
      </c>
      <c r="Q6" s="2">
        <v>0.878</v>
      </c>
      <c r="R6" s="2">
        <v>2.12</v>
      </c>
      <c r="S6" s="2">
        <v>1.24</v>
      </c>
      <c r="T6">
        <v>1.8</v>
      </c>
      <c r="U6">
        <v>0.89200000000000002</v>
      </c>
      <c r="V6">
        <f t="shared" si="4"/>
        <v>8.92</v>
      </c>
      <c r="W6">
        <v>0.85</v>
      </c>
      <c r="X6">
        <v>2.85</v>
      </c>
      <c r="Y6">
        <v>1.1200000000000001</v>
      </c>
      <c r="Z6">
        <v>0.754</v>
      </c>
      <c r="AA6">
        <f t="shared" si="5"/>
        <v>7540</v>
      </c>
      <c r="AB6">
        <v>0.57699999999999996</v>
      </c>
      <c r="AC6">
        <f t="shared" si="6"/>
        <v>5.77</v>
      </c>
      <c r="AD6">
        <v>0.60699999999999998</v>
      </c>
      <c r="AE6">
        <f t="shared" si="7"/>
        <v>1.5459272097053727</v>
      </c>
      <c r="AG6" s="2"/>
      <c r="AO6" s="3"/>
    </row>
    <row r="7" spans="1:41" ht="15.75" x14ac:dyDescent="0.25">
      <c r="A7">
        <v>45</v>
      </c>
      <c r="B7">
        <v>6</v>
      </c>
      <c r="C7">
        <v>5.09</v>
      </c>
      <c r="D7">
        <v>3.82</v>
      </c>
      <c r="F7">
        <f t="shared" si="0"/>
        <v>509</v>
      </c>
      <c r="G7">
        <f t="shared" si="1"/>
        <v>38199.999999999993</v>
      </c>
      <c r="H7">
        <f t="shared" si="2"/>
        <v>8.6630892823262524</v>
      </c>
      <c r="J7" s="3" t="s">
        <v>12</v>
      </c>
      <c r="K7" s="2">
        <v>2.09</v>
      </c>
      <c r="L7" s="2">
        <v>2.67</v>
      </c>
      <c r="M7" s="2">
        <f t="shared" si="3"/>
        <v>267</v>
      </c>
      <c r="N7" s="2">
        <v>35</v>
      </c>
      <c r="O7" s="2">
        <v>4</v>
      </c>
      <c r="P7" s="2">
        <v>5</v>
      </c>
      <c r="Q7" s="2">
        <v>1</v>
      </c>
      <c r="R7" s="2">
        <v>2.4700000000000002</v>
      </c>
      <c r="S7" s="2">
        <v>1.42</v>
      </c>
      <c r="T7">
        <v>2.95</v>
      </c>
      <c r="U7">
        <v>1.05</v>
      </c>
      <c r="V7">
        <f t="shared" si="4"/>
        <v>10.5</v>
      </c>
      <c r="W7">
        <v>1.18</v>
      </c>
      <c r="X7">
        <v>4.68</v>
      </c>
      <c r="Y7">
        <v>1.32</v>
      </c>
      <c r="Z7">
        <v>1.23</v>
      </c>
      <c r="AA7">
        <f t="shared" si="5"/>
        <v>12300</v>
      </c>
      <c r="AB7">
        <v>0.67800000000000005</v>
      </c>
      <c r="AC7">
        <f t="shared" si="6"/>
        <v>6.78</v>
      </c>
      <c r="AD7">
        <v>0.86499999999999999</v>
      </c>
      <c r="AE7">
        <f t="shared" si="7"/>
        <v>1.5486725663716814</v>
      </c>
      <c r="AG7" s="2"/>
      <c r="AO7" s="3"/>
    </row>
    <row r="8" spans="1:41" ht="15.75" x14ac:dyDescent="0.25">
      <c r="A8">
        <v>50</v>
      </c>
      <c r="B8">
        <v>4</v>
      </c>
      <c r="C8">
        <v>3.89</v>
      </c>
      <c r="D8">
        <v>3.72</v>
      </c>
      <c r="F8">
        <f t="shared" si="0"/>
        <v>389</v>
      </c>
      <c r="G8">
        <f t="shared" si="1"/>
        <v>37200</v>
      </c>
      <c r="H8">
        <f t="shared" si="2"/>
        <v>9.7790500587436355</v>
      </c>
      <c r="J8" s="3" t="s">
        <v>13</v>
      </c>
      <c r="K8" s="2">
        <v>2.42</v>
      </c>
      <c r="L8" s="2">
        <v>3.08</v>
      </c>
      <c r="M8" s="2">
        <f t="shared" si="3"/>
        <v>308</v>
      </c>
      <c r="N8" s="2">
        <v>40</v>
      </c>
      <c r="O8" s="2">
        <v>4</v>
      </c>
      <c r="P8" s="2">
        <v>6</v>
      </c>
      <c r="Q8" s="2">
        <v>1.1200000000000001</v>
      </c>
      <c r="R8" s="2">
        <v>2.83</v>
      </c>
      <c r="S8" s="2">
        <v>1.58</v>
      </c>
      <c r="T8">
        <v>4.47</v>
      </c>
      <c r="U8">
        <v>1.21</v>
      </c>
      <c r="V8">
        <f t="shared" si="4"/>
        <v>12.1</v>
      </c>
      <c r="W8">
        <v>1.55</v>
      </c>
      <c r="X8">
        <v>7.09</v>
      </c>
      <c r="Y8">
        <v>1.52</v>
      </c>
      <c r="Z8">
        <v>1.86</v>
      </c>
      <c r="AA8">
        <f t="shared" si="5"/>
        <v>18600</v>
      </c>
      <c r="AB8">
        <v>0.77700000000000002</v>
      </c>
      <c r="AC8">
        <f t="shared" si="6"/>
        <v>7.7700000000000005</v>
      </c>
      <c r="AD8">
        <v>1.17</v>
      </c>
      <c r="AE8">
        <f t="shared" si="7"/>
        <v>1.5572715572715572</v>
      </c>
      <c r="AG8" s="7">
        <f>M8</f>
        <v>308</v>
      </c>
      <c r="AH8" s="7">
        <f>AA8</f>
        <v>18600</v>
      </c>
      <c r="AI8" s="7">
        <f>V8</f>
        <v>12.1</v>
      </c>
      <c r="AK8">
        <f>AI8/AC8</f>
        <v>1.5572715572715572</v>
      </c>
      <c r="AO8" s="3"/>
    </row>
    <row r="9" spans="1:41" ht="15.75" x14ac:dyDescent="0.25">
      <c r="A9">
        <v>50</v>
      </c>
      <c r="B9">
        <v>5</v>
      </c>
      <c r="C9">
        <v>4.8</v>
      </c>
      <c r="D9">
        <v>4.54</v>
      </c>
      <c r="F9">
        <f t="shared" si="0"/>
        <v>480</v>
      </c>
      <c r="G9">
        <f t="shared" si="1"/>
        <v>45400</v>
      </c>
      <c r="H9">
        <f t="shared" si="2"/>
        <v>9.7253963072634395</v>
      </c>
      <c r="J9" s="3" t="s">
        <v>14</v>
      </c>
      <c r="K9" s="2">
        <v>2.97</v>
      </c>
      <c r="L9" s="2">
        <v>3.79</v>
      </c>
      <c r="M9" s="2">
        <f t="shared" si="3"/>
        <v>379</v>
      </c>
      <c r="N9" s="2">
        <v>40</v>
      </c>
      <c r="O9" s="2">
        <v>5</v>
      </c>
      <c r="P9" s="2">
        <v>6</v>
      </c>
      <c r="Q9" s="2">
        <v>1.1599999999999999</v>
      </c>
      <c r="R9" s="2">
        <v>2.83</v>
      </c>
      <c r="S9" s="2">
        <v>1.64</v>
      </c>
      <c r="T9">
        <v>5.43</v>
      </c>
      <c r="U9">
        <v>1.2</v>
      </c>
      <c r="V9">
        <f t="shared" si="4"/>
        <v>12</v>
      </c>
      <c r="W9">
        <v>1.91</v>
      </c>
      <c r="X9">
        <v>8.6</v>
      </c>
      <c r="Y9">
        <v>1.51</v>
      </c>
      <c r="Z9">
        <v>2.2599999999999998</v>
      </c>
      <c r="AA9">
        <f t="shared" si="5"/>
        <v>22599.999999999996</v>
      </c>
      <c r="AB9">
        <v>0.77300000000000002</v>
      </c>
      <c r="AC9">
        <f t="shared" si="6"/>
        <v>7.73</v>
      </c>
      <c r="AD9">
        <v>1.38</v>
      </c>
      <c r="AE9">
        <f t="shared" si="7"/>
        <v>1.5523932729624836</v>
      </c>
      <c r="AG9" s="7">
        <f t="shared" ref="AG9:AG43" si="8">M9</f>
        <v>379</v>
      </c>
      <c r="AH9" s="7">
        <f t="shared" ref="AH9:AH43" si="9">AA9</f>
        <v>22599.999999999996</v>
      </c>
      <c r="AI9" s="7">
        <f t="shared" ref="AI9:AI43" si="10">V9</f>
        <v>12</v>
      </c>
      <c r="AK9">
        <f t="shared" ref="AK9:AK43" si="11">AI9/AC9</f>
        <v>1.5523932729624836</v>
      </c>
      <c r="AO9" s="3"/>
    </row>
    <row r="10" spans="1:41" ht="15.75" x14ac:dyDescent="0.25">
      <c r="A10">
        <v>50</v>
      </c>
      <c r="B10">
        <v>6</v>
      </c>
      <c r="C10">
        <v>5.69</v>
      </c>
      <c r="D10">
        <v>5.33</v>
      </c>
      <c r="F10">
        <f t="shared" si="0"/>
        <v>569</v>
      </c>
      <c r="G10">
        <f t="shared" si="1"/>
        <v>53300</v>
      </c>
      <c r="H10">
        <f t="shared" si="2"/>
        <v>9.6784870057546897</v>
      </c>
      <c r="J10" s="3" t="s">
        <v>15</v>
      </c>
      <c r="K10" s="2">
        <v>3.06</v>
      </c>
      <c r="L10" s="2">
        <v>3.9</v>
      </c>
      <c r="M10" s="2">
        <f t="shared" si="3"/>
        <v>390</v>
      </c>
      <c r="N10" s="2">
        <v>45</v>
      </c>
      <c r="O10" s="2">
        <v>4.5</v>
      </c>
      <c r="P10" s="2">
        <v>7</v>
      </c>
      <c r="Q10" s="2">
        <v>1.25</v>
      </c>
      <c r="R10" s="2">
        <v>3.18</v>
      </c>
      <c r="S10" s="2">
        <v>1.78</v>
      </c>
      <c r="T10">
        <v>7.14</v>
      </c>
      <c r="U10">
        <v>1.35</v>
      </c>
      <c r="V10">
        <f t="shared" si="4"/>
        <v>13.5</v>
      </c>
      <c r="W10">
        <v>2.2000000000000002</v>
      </c>
      <c r="X10">
        <v>11.4</v>
      </c>
      <c r="Y10">
        <v>1.71</v>
      </c>
      <c r="Z10">
        <v>2.94</v>
      </c>
      <c r="AA10">
        <f t="shared" si="5"/>
        <v>29400</v>
      </c>
      <c r="AB10">
        <v>0.87</v>
      </c>
      <c r="AC10">
        <f t="shared" si="6"/>
        <v>8.6999999999999993</v>
      </c>
      <c r="AD10">
        <v>1.65</v>
      </c>
      <c r="AE10">
        <f t="shared" si="7"/>
        <v>1.5517241379310347</v>
      </c>
      <c r="AG10" s="7">
        <f t="shared" si="8"/>
        <v>390</v>
      </c>
      <c r="AH10" s="7">
        <f t="shared" si="9"/>
        <v>29400</v>
      </c>
      <c r="AI10" s="7">
        <f t="shared" si="10"/>
        <v>13.5</v>
      </c>
      <c r="AK10">
        <f t="shared" si="11"/>
        <v>1.5517241379310347</v>
      </c>
      <c r="AO10" s="3"/>
    </row>
    <row r="11" spans="1:41" ht="15.75" x14ac:dyDescent="0.25">
      <c r="A11">
        <v>50</v>
      </c>
      <c r="B11">
        <v>7</v>
      </c>
      <c r="C11">
        <v>6.56</v>
      </c>
      <c r="D11">
        <v>6.11</v>
      </c>
      <c r="F11">
        <f t="shared" si="0"/>
        <v>656</v>
      </c>
      <c r="G11">
        <f t="shared" si="1"/>
        <v>61100</v>
      </c>
      <c r="H11">
        <f t="shared" si="2"/>
        <v>9.650919329392357</v>
      </c>
      <c r="J11" s="3" t="s">
        <v>16</v>
      </c>
      <c r="K11" s="2">
        <v>3.06</v>
      </c>
      <c r="L11" s="2">
        <v>3.89</v>
      </c>
      <c r="M11" s="2">
        <f t="shared" si="3"/>
        <v>389</v>
      </c>
      <c r="N11" s="2">
        <v>50</v>
      </c>
      <c r="O11" s="2">
        <v>4</v>
      </c>
      <c r="P11" s="2">
        <v>7</v>
      </c>
      <c r="Q11" s="2">
        <v>1.36</v>
      </c>
      <c r="R11" s="2">
        <v>3.54</v>
      </c>
      <c r="S11" s="2">
        <v>1.92</v>
      </c>
      <c r="T11">
        <v>8.9700000000000006</v>
      </c>
      <c r="U11">
        <v>1.52</v>
      </c>
      <c r="V11">
        <f t="shared" si="4"/>
        <v>15.2</v>
      </c>
      <c r="W11">
        <v>2.46</v>
      </c>
      <c r="X11">
        <v>14.2</v>
      </c>
      <c r="Y11">
        <v>1.91</v>
      </c>
      <c r="Z11">
        <v>3.73</v>
      </c>
      <c r="AA11">
        <f t="shared" si="5"/>
        <v>37300</v>
      </c>
      <c r="AB11">
        <v>0.97899999999999998</v>
      </c>
      <c r="AC11">
        <f t="shared" si="6"/>
        <v>9.7899999999999991</v>
      </c>
      <c r="AD11">
        <v>1.94</v>
      </c>
      <c r="AE11">
        <f t="shared" si="7"/>
        <v>1.5526046986721145</v>
      </c>
      <c r="AG11" s="7">
        <f t="shared" si="8"/>
        <v>389</v>
      </c>
      <c r="AH11" s="7">
        <f t="shared" si="9"/>
        <v>37300</v>
      </c>
      <c r="AI11" s="7">
        <f t="shared" si="10"/>
        <v>15.2</v>
      </c>
      <c r="AK11">
        <f t="shared" si="11"/>
        <v>1.5526046986721145</v>
      </c>
      <c r="AO11" s="3"/>
    </row>
    <row r="12" spans="1:41" ht="15.75" x14ac:dyDescent="0.25">
      <c r="A12">
        <v>50</v>
      </c>
      <c r="B12">
        <v>8</v>
      </c>
      <c r="C12">
        <v>7.41</v>
      </c>
      <c r="D12">
        <v>6.87</v>
      </c>
      <c r="F12">
        <f t="shared" si="0"/>
        <v>741</v>
      </c>
      <c r="G12">
        <f t="shared" si="1"/>
        <v>68700</v>
      </c>
      <c r="H12">
        <f t="shared" si="2"/>
        <v>9.6287356702366402</v>
      </c>
      <c r="J12" s="3" t="s">
        <v>17</v>
      </c>
      <c r="K12" s="2">
        <v>3.77</v>
      </c>
      <c r="L12" s="2">
        <v>4.8</v>
      </c>
      <c r="M12" s="2">
        <f t="shared" si="3"/>
        <v>480</v>
      </c>
      <c r="N12" s="2">
        <v>50</v>
      </c>
      <c r="O12" s="2">
        <v>5</v>
      </c>
      <c r="P12" s="2">
        <v>7</v>
      </c>
      <c r="Q12" s="2">
        <v>1.4</v>
      </c>
      <c r="R12" s="2">
        <v>3.54</v>
      </c>
      <c r="S12" s="2">
        <v>1.99</v>
      </c>
      <c r="T12">
        <v>11</v>
      </c>
      <c r="U12">
        <v>1.51</v>
      </c>
      <c r="V12">
        <f t="shared" si="4"/>
        <v>15.1</v>
      </c>
      <c r="W12">
        <v>3.05</v>
      </c>
      <c r="X12">
        <v>17.399999999999999</v>
      </c>
      <c r="Y12">
        <v>1.9</v>
      </c>
      <c r="Z12">
        <v>4.55</v>
      </c>
      <c r="AA12">
        <f t="shared" si="5"/>
        <v>45500</v>
      </c>
      <c r="AB12">
        <v>0.97299999999999998</v>
      </c>
      <c r="AC12">
        <f t="shared" si="6"/>
        <v>9.73</v>
      </c>
      <c r="AD12">
        <v>2.29</v>
      </c>
      <c r="AE12">
        <f t="shared" si="7"/>
        <v>1.5519013360739979</v>
      </c>
      <c r="AG12" s="7">
        <f t="shared" si="8"/>
        <v>480</v>
      </c>
      <c r="AH12" s="7">
        <f t="shared" si="9"/>
        <v>45500</v>
      </c>
      <c r="AI12" s="7">
        <f t="shared" si="10"/>
        <v>15.1</v>
      </c>
      <c r="AK12">
        <f t="shared" si="11"/>
        <v>1.5519013360739979</v>
      </c>
      <c r="AO12" s="3"/>
    </row>
    <row r="13" spans="1:41" ht="15.75" x14ac:dyDescent="0.25">
      <c r="A13">
        <v>60</v>
      </c>
      <c r="B13">
        <v>5</v>
      </c>
      <c r="C13">
        <v>5.82</v>
      </c>
      <c r="D13">
        <v>8.02</v>
      </c>
      <c r="F13">
        <f t="shared" si="0"/>
        <v>582</v>
      </c>
      <c r="G13">
        <f t="shared" si="1"/>
        <v>80199.999999999985</v>
      </c>
      <c r="H13">
        <f t="shared" si="2"/>
        <v>11.738853746649344</v>
      </c>
      <c r="J13" s="3" t="s">
        <v>18</v>
      </c>
      <c r="K13" s="2">
        <v>4.47</v>
      </c>
      <c r="L13" s="2">
        <v>5.69</v>
      </c>
      <c r="M13" s="2">
        <f t="shared" si="3"/>
        <v>569</v>
      </c>
      <c r="N13" s="2">
        <v>50</v>
      </c>
      <c r="O13" s="2">
        <v>6</v>
      </c>
      <c r="P13" s="2">
        <v>7</v>
      </c>
      <c r="Q13" s="2">
        <v>1.45</v>
      </c>
      <c r="R13" s="2">
        <v>3.54</v>
      </c>
      <c r="S13" s="2">
        <v>2.04</v>
      </c>
      <c r="T13">
        <v>12.8</v>
      </c>
      <c r="U13">
        <v>1.5</v>
      </c>
      <c r="V13">
        <f t="shared" si="4"/>
        <v>15</v>
      </c>
      <c r="W13">
        <v>3.61</v>
      </c>
      <c r="X13">
        <v>20.3</v>
      </c>
      <c r="Y13">
        <v>1.89</v>
      </c>
      <c r="Z13">
        <v>5.34</v>
      </c>
      <c r="AA13">
        <f t="shared" si="5"/>
        <v>53400</v>
      </c>
      <c r="AB13">
        <v>0.96799999999999997</v>
      </c>
      <c r="AC13">
        <f t="shared" si="6"/>
        <v>9.68</v>
      </c>
      <c r="AD13">
        <v>2.61</v>
      </c>
      <c r="AE13">
        <f t="shared" si="7"/>
        <v>1.5495867768595042</v>
      </c>
      <c r="AG13" s="7">
        <f t="shared" si="8"/>
        <v>569</v>
      </c>
      <c r="AH13" s="7">
        <f t="shared" si="9"/>
        <v>53400</v>
      </c>
      <c r="AI13" s="7">
        <f t="shared" si="10"/>
        <v>15</v>
      </c>
      <c r="AK13">
        <f t="shared" si="11"/>
        <v>1.5495867768595042</v>
      </c>
      <c r="AO13" s="3"/>
    </row>
    <row r="14" spans="1:41" ht="15.75" x14ac:dyDescent="0.25">
      <c r="A14">
        <v>60</v>
      </c>
      <c r="B14">
        <v>6</v>
      </c>
      <c r="C14">
        <v>6.91</v>
      </c>
      <c r="D14">
        <v>9.43</v>
      </c>
      <c r="F14">
        <f t="shared" si="0"/>
        <v>691</v>
      </c>
      <c r="G14">
        <f t="shared" si="1"/>
        <v>94300</v>
      </c>
      <c r="H14">
        <f t="shared" si="2"/>
        <v>11.681989799385111</v>
      </c>
      <c r="J14" s="3" t="s">
        <v>19</v>
      </c>
      <c r="K14" s="2">
        <v>4.57</v>
      </c>
      <c r="L14" s="2">
        <v>5.82</v>
      </c>
      <c r="M14" s="2">
        <f t="shared" si="3"/>
        <v>582</v>
      </c>
      <c r="N14" s="2">
        <v>60</v>
      </c>
      <c r="O14" s="2">
        <v>5</v>
      </c>
      <c r="P14" s="2">
        <v>8</v>
      </c>
      <c r="Q14" s="2">
        <v>1.64</v>
      </c>
      <c r="R14" s="2">
        <v>4.24</v>
      </c>
      <c r="S14" s="2">
        <v>2.3199999999999998</v>
      </c>
      <c r="T14">
        <v>19.399999999999999</v>
      </c>
      <c r="U14">
        <v>1.82</v>
      </c>
      <c r="V14">
        <f t="shared" si="4"/>
        <v>18.2</v>
      </c>
      <c r="W14">
        <v>4.45</v>
      </c>
      <c r="X14">
        <v>30.7</v>
      </c>
      <c r="Y14">
        <v>2.2999999999999998</v>
      </c>
      <c r="Z14">
        <v>8.0299999999999994</v>
      </c>
      <c r="AA14">
        <f t="shared" si="5"/>
        <v>80300</v>
      </c>
      <c r="AB14">
        <v>1.17</v>
      </c>
      <c r="AC14">
        <f t="shared" si="6"/>
        <v>11.7</v>
      </c>
      <c r="AD14">
        <v>3.46</v>
      </c>
      <c r="AE14">
        <f t="shared" si="7"/>
        <v>1.5555555555555556</v>
      </c>
      <c r="AG14" s="7">
        <f t="shared" si="8"/>
        <v>582</v>
      </c>
      <c r="AH14" s="7">
        <f t="shared" si="9"/>
        <v>80300</v>
      </c>
      <c r="AI14" s="7">
        <f t="shared" si="10"/>
        <v>18.2</v>
      </c>
      <c r="AK14">
        <f t="shared" si="11"/>
        <v>1.5555555555555556</v>
      </c>
      <c r="AO14" s="3"/>
    </row>
    <row r="15" spans="1:41" ht="15.75" x14ac:dyDescent="0.25">
      <c r="A15">
        <v>60</v>
      </c>
      <c r="B15">
        <v>8</v>
      </c>
      <c r="C15">
        <v>9.0299999999999994</v>
      </c>
      <c r="D15">
        <v>12.2</v>
      </c>
      <c r="F15">
        <f t="shared" si="0"/>
        <v>903</v>
      </c>
      <c r="G15">
        <f t="shared" si="1"/>
        <v>122000</v>
      </c>
      <c r="H15">
        <f t="shared" si="2"/>
        <v>11.623476453825969</v>
      </c>
      <c r="J15" s="3" t="s">
        <v>20</v>
      </c>
      <c r="K15" s="2">
        <v>5.42</v>
      </c>
      <c r="L15" s="2">
        <v>6.91</v>
      </c>
      <c r="M15" s="2">
        <f t="shared" si="3"/>
        <v>691</v>
      </c>
      <c r="N15" s="2">
        <v>60</v>
      </c>
      <c r="O15" s="2">
        <v>6</v>
      </c>
      <c r="P15" s="2">
        <v>8</v>
      </c>
      <c r="Q15" s="2">
        <v>1.69</v>
      </c>
      <c r="R15" s="2">
        <v>4.24</v>
      </c>
      <c r="S15" s="2">
        <v>2.39</v>
      </c>
      <c r="T15">
        <v>22.8</v>
      </c>
      <c r="U15">
        <v>1.82</v>
      </c>
      <c r="V15">
        <f t="shared" si="4"/>
        <v>18.2</v>
      </c>
      <c r="W15">
        <v>5.29</v>
      </c>
      <c r="X15">
        <v>36.1</v>
      </c>
      <c r="Y15">
        <v>2.29</v>
      </c>
      <c r="Z15">
        <v>9.44</v>
      </c>
      <c r="AA15">
        <f t="shared" si="5"/>
        <v>94400</v>
      </c>
      <c r="AB15">
        <v>1.17</v>
      </c>
      <c r="AC15">
        <f t="shared" si="6"/>
        <v>11.7</v>
      </c>
      <c r="AD15">
        <v>3.96</v>
      </c>
      <c r="AE15">
        <f t="shared" si="7"/>
        <v>1.5555555555555556</v>
      </c>
      <c r="AG15" s="7">
        <f t="shared" si="8"/>
        <v>691</v>
      </c>
      <c r="AH15" s="7">
        <f t="shared" si="9"/>
        <v>94400</v>
      </c>
      <c r="AI15" s="7">
        <f t="shared" si="10"/>
        <v>18.2</v>
      </c>
      <c r="AK15">
        <f t="shared" si="11"/>
        <v>1.5555555555555556</v>
      </c>
      <c r="AO15" s="3"/>
    </row>
    <row r="16" spans="1:41" ht="15.75" x14ac:dyDescent="0.25">
      <c r="A16">
        <v>60</v>
      </c>
      <c r="B16">
        <v>10</v>
      </c>
      <c r="C16">
        <v>11.1</v>
      </c>
      <c r="D16">
        <v>14.8</v>
      </c>
      <c r="F16">
        <f t="shared" si="0"/>
        <v>1110</v>
      </c>
      <c r="G16">
        <f t="shared" si="1"/>
        <v>148000</v>
      </c>
      <c r="H16">
        <f t="shared" si="2"/>
        <v>11.547005383792516</v>
      </c>
      <c r="J16" s="3" t="s">
        <v>21</v>
      </c>
      <c r="K16" s="2">
        <v>7.09</v>
      </c>
      <c r="L16" s="2">
        <v>9.0299999999999994</v>
      </c>
      <c r="M16" s="2">
        <f t="shared" si="3"/>
        <v>903</v>
      </c>
      <c r="N16" s="2">
        <v>60</v>
      </c>
      <c r="O16" s="2">
        <v>8</v>
      </c>
      <c r="P16" s="2">
        <v>8</v>
      </c>
      <c r="Q16" s="2">
        <v>1.77</v>
      </c>
      <c r="R16" s="2">
        <v>4.24</v>
      </c>
      <c r="S16" s="2">
        <v>2.5</v>
      </c>
      <c r="T16">
        <v>29.2</v>
      </c>
      <c r="U16">
        <v>1.8</v>
      </c>
      <c r="V16">
        <f t="shared" si="4"/>
        <v>18</v>
      </c>
      <c r="W16">
        <v>6.89</v>
      </c>
      <c r="X16">
        <v>46.1</v>
      </c>
      <c r="Y16">
        <v>2.2599999999999998</v>
      </c>
      <c r="Z16">
        <v>12.2</v>
      </c>
      <c r="AA16">
        <f t="shared" si="5"/>
        <v>122000</v>
      </c>
      <c r="AB16">
        <v>1.1599999999999999</v>
      </c>
      <c r="AC16">
        <f t="shared" si="6"/>
        <v>11.6</v>
      </c>
      <c r="AD16">
        <v>4.8600000000000003</v>
      </c>
      <c r="AE16">
        <f t="shared" si="7"/>
        <v>1.5517241379310345</v>
      </c>
      <c r="AG16" s="7">
        <f t="shared" si="8"/>
        <v>903</v>
      </c>
      <c r="AH16" s="7">
        <f t="shared" si="9"/>
        <v>122000</v>
      </c>
      <c r="AI16" s="7">
        <f t="shared" si="10"/>
        <v>18</v>
      </c>
      <c r="AK16">
        <f t="shared" si="11"/>
        <v>1.5517241379310345</v>
      </c>
      <c r="AO16" s="3"/>
    </row>
    <row r="17" spans="1:41" ht="15.75" x14ac:dyDescent="0.25">
      <c r="A17">
        <v>70</v>
      </c>
      <c r="B17">
        <v>6</v>
      </c>
      <c r="C17">
        <v>8.1300000000000008</v>
      </c>
      <c r="D17">
        <v>15.3</v>
      </c>
      <c r="F17">
        <f t="shared" si="0"/>
        <v>813.00000000000011</v>
      </c>
      <c r="G17">
        <f t="shared" si="1"/>
        <v>153000</v>
      </c>
      <c r="H17">
        <f t="shared" si="2"/>
        <v>13.718304629903038</v>
      </c>
      <c r="J17" s="3" t="s">
        <v>22</v>
      </c>
      <c r="K17" s="2">
        <v>6.83</v>
      </c>
      <c r="L17" s="2">
        <v>8.6999999999999993</v>
      </c>
      <c r="M17" s="2">
        <f t="shared" si="3"/>
        <v>870</v>
      </c>
      <c r="N17" s="2">
        <v>65</v>
      </c>
      <c r="O17" s="2">
        <v>7</v>
      </c>
      <c r="P17" s="2">
        <v>9</v>
      </c>
      <c r="Q17" s="2">
        <v>1.85</v>
      </c>
      <c r="R17" s="2">
        <v>4.5999999999999996</v>
      </c>
      <c r="S17" s="2">
        <v>2.62</v>
      </c>
      <c r="T17">
        <v>33.4</v>
      </c>
      <c r="U17">
        <v>1.96</v>
      </c>
      <c r="V17">
        <f t="shared" si="4"/>
        <v>19.600000000000001</v>
      </c>
      <c r="W17">
        <v>7.18</v>
      </c>
      <c r="X17">
        <v>53</v>
      </c>
      <c r="Y17">
        <v>2.4700000000000002</v>
      </c>
      <c r="Z17">
        <v>13.8</v>
      </c>
      <c r="AA17">
        <f t="shared" si="5"/>
        <v>138000</v>
      </c>
      <c r="AB17">
        <v>1.26</v>
      </c>
      <c r="AC17">
        <f t="shared" si="6"/>
        <v>12.6</v>
      </c>
      <c r="AD17">
        <v>5.27</v>
      </c>
      <c r="AE17">
        <f t="shared" si="7"/>
        <v>1.5555555555555558</v>
      </c>
      <c r="AG17" s="7">
        <f t="shared" si="8"/>
        <v>870</v>
      </c>
      <c r="AH17" s="7">
        <f t="shared" si="9"/>
        <v>138000</v>
      </c>
      <c r="AI17" s="7">
        <f t="shared" si="10"/>
        <v>19.600000000000001</v>
      </c>
      <c r="AK17">
        <f t="shared" si="11"/>
        <v>1.5555555555555558</v>
      </c>
      <c r="AO17" s="3"/>
    </row>
    <row r="18" spans="1:41" ht="15.75" x14ac:dyDescent="0.25">
      <c r="A18">
        <v>70</v>
      </c>
      <c r="B18">
        <v>7</v>
      </c>
      <c r="C18">
        <v>9.4</v>
      </c>
      <c r="D18">
        <v>17.5</v>
      </c>
      <c r="F18">
        <f t="shared" si="0"/>
        <v>940</v>
      </c>
      <c r="G18">
        <f t="shared" si="1"/>
        <v>175000</v>
      </c>
      <c r="H18">
        <f t="shared" si="2"/>
        <v>13.644420572745384</v>
      </c>
      <c r="J18" s="3" t="s">
        <v>23</v>
      </c>
      <c r="K18" s="2">
        <v>6.38</v>
      </c>
      <c r="L18" s="2">
        <v>8.1300000000000008</v>
      </c>
      <c r="M18" s="2">
        <f t="shared" si="3"/>
        <v>813.00000000000011</v>
      </c>
      <c r="N18" s="2">
        <v>70</v>
      </c>
      <c r="O18" s="2">
        <v>6</v>
      </c>
      <c r="P18" s="2">
        <v>9</v>
      </c>
      <c r="Q18" s="2">
        <v>1.93</v>
      </c>
      <c r="R18" s="2">
        <v>4.95</v>
      </c>
      <c r="S18" s="2">
        <v>2.73</v>
      </c>
      <c r="T18">
        <v>36.9</v>
      </c>
      <c r="U18">
        <v>2.13</v>
      </c>
      <c r="V18">
        <f t="shared" si="4"/>
        <v>21.299999999999997</v>
      </c>
      <c r="W18">
        <v>7.27</v>
      </c>
      <c r="X18">
        <v>58.5</v>
      </c>
      <c r="Y18">
        <v>2.68</v>
      </c>
      <c r="Z18">
        <v>15.3</v>
      </c>
      <c r="AA18">
        <f t="shared" si="5"/>
        <v>153000</v>
      </c>
      <c r="AB18">
        <v>1.37</v>
      </c>
      <c r="AC18">
        <f t="shared" si="6"/>
        <v>13.700000000000001</v>
      </c>
      <c r="AD18">
        <v>5.6</v>
      </c>
      <c r="AE18">
        <f t="shared" si="7"/>
        <v>1.554744525547445</v>
      </c>
      <c r="AG18" s="7">
        <f t="shared" si="8"/>
        <v>813.00000000000011</v>
      </c>
      <c r="AH18" s="7">
        <f t="shared" si="9"/>
        <v>153000</v>
      </c>
      <c r="AI18" s="7">
        <f t="shared" si="10"/>
        <v>21.299999999999997</v>
      </c>
      <c r="AK18">
        <f t="shared" si="11"/>
        <v>1.554744525547445</v>
      </c>
      <c r="AO18" s="3"/>
    </row>
    <row r="19" spans="1:41" ht="15.75" x14ac:dyDescent="0.25">
      <c r="A19">
        <v>70</v>
      </c>
      <c r="B19">
        <v>8</v>
      </c>
      <c r="C19">
        <v>10.6</v>
      </c>
      <c r="D19">
        <v>19.7</v>
      </c>
      <c r="F19">
        <f t="shared" si="0"/>
        <v>1060</v>
      </c>
      <c r="G19">
        <f t="shared" si="1"/>
        <v>197000</v>
      </c>
      <c r="H19">
        <f t="shared" si="2"/>
        <v>13.632646720419832</v>
      </c>
      <c r="J19" s="3" t="s">
        <v>24</v>
      </c>
      <c r="K19" s="2">
        <v>7.38</v>
      </c>
      <c r="L19" s="2">
        <v>9.4</v>
      </c>
      <c r="M19" s="2">
        <f t="shared" si="3"/>
        <v>940</v>
      </c>
      <c r="N19" s="2">
        <v>70</v>
      </c>
      <c r="O19" s="2">
        <v>7</v>
      </c>
      <c r="P19" s="2">
        <v>9</v>
      </c>
      <c r="Q19" s="2">
        <v>1.97</v>
      </c>
      <c r="R19" s="2">
        <v>4.95</v>
      </c>
      <c r="S19" s="2">
        <v>2.79</v>
      </c>
      <c r="T19">
        <v>42.3</v>
      </c>
      <c r="U19">
        <v>2.12</v>
      </c>
      <c r="V19">
        <f t="shared" si="4"/>
        <v>21.200000000000003</v>
      </c>
      <c r="W19">
        <v>8.41</v>
      </c>
      <c r="X19">
        <v>67.099999999999994</v>
      </c>
      <c r="Y19">
        <v>2.67</v>
      </c>
      <c r="Z19">
        <v>17.5</v>
      </c>
      <c r="AA19">
        <f t="shared" si="5"/>
        <v>175000</v>
      </c>
      <c r="AB19">
        <v>1.36</v>
      </c>
      <c r="AC19">
        <f t="shared" si="6"/>
        <v>13.600000000000001</v>
      </c>
      <c r="AD19">
        <v>6.28</v>
      </c>
      <c r="AE19">
        <f t="shared" si="7"/>
        <v>1.5588235294117647</v>
      </c>
      <c r="AG19" s="7">
        <f t="shared" si="8"/>
        <v>940</v>
      </c>
      <c r="AH19" s="7">
        <f t="shared" si="9"/>
        <v>175000</v>
      </c>
      <c r="AI19" s="7">
        <f t="shared" si="10"/>
        <v>21.200000000000003</v>
      </c>
      <c r="AK19">
        <f t="shared" si="11"/>
        <v>1.5588235294117647</v>
      </c>
      <c r="AO19" s="3"/>
    </row>
    <row r="20" spans="1:41" ht="15.75" x14ac:dyDescent="0.25">
      <c r="A20">
        <v>70</v>
      </c>
      <c r="B20">
        <v>10</v>
      </c>
      <c r="C20">
        <v>13.1</v>
      </c>
      <c r="D20">
        <v>23.9</v>
      </c>
      <c r="F20">
        <f t="shared" si="0"/>
        <v>1310</v>
      </c>
      <c r="G20">
        <f t="shared" si="1"/>
        <v>239000</v>
      </c>
      <c r="H20">
        <f t="shared" si="2"/>
        <v>13.50713693169663</v>
      </c>
      <c r="J20" s="3" t="s">
        <v>25</v>
      </c>
      <c r="K20" s="2">
        <v>6.85</v>
      </c>
      <c r="L20" s="2">
        <v>8.73</v>
      </c>
      <c r="M20" s="2">
        <f t="shared" si="3"/>
        <v>873.00000000000011</v>
      </c>
      <c r="N20" s="2">
        <v>75</v>
      </c>
      <c r="O20" s="2">
        <v>6</v>
      </c>
      <c r="P20" s="2">
        <v>9</v>
      </c>
      <c r="Q20" s="2">
        <v>2.0499999999999998</v>
      </c>
      <c r="R20" s="2">
        <v>5.3</v>
      </c>
      <c r="S20" s="2">
        <v>2.9</v>
      </c>
      <c r="T20">
        <v>45.8</v>
      </c>
      <c r="U20">
        <v>2.29</v>
      </c>
      <c r="V20">
        <f t="shared" si="4"/>
        <v>22.9</v>
      </c>
      <c r="W20">
        <v>8.41</v>
      </c>
      <c r="X20">
        <v>72.7</v>
      </c>
      <c r="Y20">
        <v>2.89</v>
      </c>
      <c r="Z20">
        <v>18.899999999999999</v>
      </c>
      <c r="AA20">
        <f t="shared" si="5"/>
        <v>189000</v>
      </c>
      <c r="AB20">
        <v>1.47</v>
      </c>
      <c r="AC20">
        <f t="shared" si="6"/>
        <v>14.7</v>
      </c>
      <c r="AD20">
        <v>6.53</v>
      </c>
      <c r="AE20">
        <f t="shared" si="7"/>
        <v>1.5578231292517006</v>
      </c>
      <c r="AG20" s="7">
        <f t="shared" si="8"/>
        <v>873.00000000000011</v>
      </c>
      <c r="AH20" s="7">
        <f t="shared" si="9"/>
        <v>189000</v>
      </c>
      <c r="AI20" s="7">
        <f t="shared" si="10"/>
        <v>22.9</v>
      </c>
      <c r="AK20">
        <f t="shared" si="11"/>
        <v>1.5578231292517006</v>
      </c>
      <c r="AO20" s="3"/>
    </row>
    <row r="21" spans="1:41" ht="15.75" x14ac:dyDescent="0.25">
      <c r="A21">
        <v>80</v>
      </c>
      <c r="B21">
        <v>8</v>
      </c>
      <c r="C21">
        <v>12.3</v>
      </c>
      <c r="D21">
        <v>29.9</v>
      </c>
      <c r="F21">
        <f t="shared" si="0"/>
        <v>1230</v>
      </c>
      <c r="G21">
        <f t="shared" si="1"/>
        <v>299000</v>
      </c>
      <c r="H21">
        <f t="shared" si="2"/>
        <v>15.591325501518751</v>
      </c>
      <c r="J21" s="3" t="s">
        <v>26</v>
      </c>
      <c r="K21" s="2">
        <v>8.99</v>
      </c>
      <c r="L21" s="2">
        <v>11.4</v>
      </c>
      <c r="M21" s="2">
        <f t="shared" si="3"/>
        <v>1140</v>
      </c>
      <c r="N21" s="2">
        <v>75</v>
      </c>
      <c r="O21" s="2">
        <v>8</v>
      </c>
      <c r="P21" s="2">
        <v>9</v>
      </c>
      <c r="Q21" s="2">
        <v>2.14</v>
      </c>
      <c r="R21" s="2">
        <v>5.3</v>
      </c>
      <c r="S21" s="2">
        <v>3.02</v>
      </c>
      <c r="T21">
        <v>59.1</v>
      </c>
      <c r="U21">
        <v>2.27</v>
      </c>
      <c r="V21">
        <f t="shared" si="4"/>
        <v>22.7</v>
      </c>
      <c r="W21">
        <v>11</v>
      </c>
      <c r="X21">
        <v>93.8</v>
      </c>
      <c r="Y21">
        <v>2.86</v>
      </c>
      <c r="Z21">
        <v>24.5</v>
      </c>
      <c r="AA21">
        <f t="shared" si="5"/>
        <v>245000</v>
      </c>
      <c r="AB21">
        <v>1.46</v>
      </c>
      <c r="AC21">
        <f t="shared" si="6"/>
        <v>14.6</v>
      </c>
      <c r="AD21">
        <v>8.09</v>
      </c>
      <c r="AE21">
        <f t="shared" si="7"/>
        <v>1.5547945205479452</v>
      </c>
      <c r="AG21" s="7">
        <f t="shared" si="8"/>
        <v>1140</v>
      </c>
      <c r="AH21" s="7">
        <f t="shared" si="9"/>
        <v>245000</v>
      </c>
      <c r="AI21" s="7">
        <f t="shared" si="10"/>
        <v>22.7</v>
      </c>
      <c r="AK21">
        <f t="shared" si="11"/>
        <v>1.5547945205479452</v>
      </c>
      <c r="AO21" s="3"/>
    </row>
    <row r="22" spans="1:41" ht="15.75" x14ac:dyDescent="0.25">
      <c r="A22">
        <v>80</v>
      </c>
      <c r="B22">
        <v>10</v>
      </c>
      <c r="C22">
        <v>15.1</v>
      </c>
      <c r="D22">
        <v>36.299999999999997</v>
      </c>
      <c r="F22">
        <f t="shared" si="0"/>
        <v>1510</v>
      </c>
      <c r="G22">
        <f t="shared" si="1"/>
        <v>363000</v>
      </c>
      <c r="H22">
        <f t="shared" si="2"/>
        <v>15.504752529253006</v>
      </c>
      <c r="J22" s="3" t="s">
        <v>27</v>
      </c>
      <c r="K22" s="2">
        <v>9.6300000000000008</v>
      </c>
      <c r="L22" s="2">
        <v>12.3</v>
      </c>
      <c r="M22" s="2">
        <f t="shared" si="3"/>
        <v>1230</v>
      </c>
      <c r="N22" s="2">
        <v>80</v>
      </c>
      <c r="O22" s="2">
        <v>8</v>
      </c>
      <c r="P22" s="2">
        <v>10</v>
      </c>
      <c r="Q22" s="2">
        <v>2.2599999999999998</v>
      </c>
      <c r="R22" s="2">
        <v>5.66</v>
      </c>
      <c r="S22" s="2">
        <v>3.19</v>
      </c>
      <c r="T22">
        <v>72.2</v>
      </c>
      <c r="U22">
        <v>2.4300000000000002</v>
      </c>
      <c r="V22">
        <f t="shared" si="4"/>
        <v>24.3</v>
      </c>
      <c r="W22">
        <v>12.6</v>
      </c>
      <c r="X22">
        <v>115</v>
      </c>
      <c r="Y22">
        <v>3.06</v>
      </c>
      <c r="Z22">
        <v>29.9</v>
      </c>
      <c r="AA22">
        <f t="shared" si="5"/>
        <v>299000</v>
      </c>
      <c r="AB22">
        <v>1.56</v>
      </c>
      <c r="AC22">
        <f t="shared" si="6"/>
        <v>15.600000000000001</v>
      </c>
      <c r="AD22">
        <v>9.3699999999999992</v>
      </c>
      <c r="AE22">
        <f t="shared" si="7"/>
        <v>1.5576923076923075</v>
      </c>
      <c r="AG22" s="7">
        <f t="shared" si="8"/>
        <v>1230</v>
      </c>
      <c r="AH22" s="7">
        <f t="shared" si="9"/>
        <v>299000</v>
      </c>
      <c r="AI22" s="7">
        <f t="shared" si="10"/>
        <v>24.3</v>
      </c>
      <c r="AK22">
        <f t="shared" si="11"/>
        <v>1.5576923076923075</v>
      </c>
      <c r="AO22" s="3"/>
    </row>
    <row r="23" spans="1:41" ht="15.75" x14ac:dyDescent="0.25">
      <c r="A23">
        <v>80</v>
      </c>
      <c r="B23">
        <v>12</v>
      </c>
      <c r="C23">
        <v>17.899999999999999</v>
      </c>
      <c r="D23">
        <v>42.7</v>
      </c>
      <c r="F23">
        <f t="shared" si="0"/>
        <v>1790</v>
      </c>
      <c r="G23">
        <f t="shared" si="1"/>
        <v>427000</v>
      </c>
      <c r="H23">
        <f t="shared" si="2"/>
        <v>15.444982552062646</v>
      </c>
      <c r="J23" s="3" t="s">
        <v>28</v>
      </c>
      <c r="K23" s="2">
        <v>11.9</v>
      </c>
      <c r="L23" s="2">
        <v>15.1</v>
      </c>
      <c r="M23" s="2">
        <f t="shared" si="3"/>
        <v>1510</v>
      </c>
      <c r="N23" s="2">
        <v>80</v>
      </c>
      <c r="O23" s="2">
        <v>10</v>
      </c>
      <c r="P23" s="2">
        <v>10</v>
      </c>
      <c r="Q23" s="2">
        <v>2.34</v>
      </c>
      <c r="R23" s="2">
        <v>5.66</v>
      </c>
      <c r="S23" s="2">
        <v>3.3</v>
      </c>
      <c r="T23">
        <v>87.5</v>
      </c>
      <c r="U23">
        <v>2.41</v>
      </c>
      <c r="V23">
        <f t="shared" si="4"/>
        <v>24.1</v>
      </c>
      <c r="W23">
        <v>15.4</v>
      </c>
      <c r="X23">
        <v>139</v>
      </c>
      <c r="Y23">
        <v>3.03</v>
      </c>
      <c r="Z23">
        <v>36.4</v>
      </c>
      <c r="AA23">
        <f t="shared" si="5"/>
        <v>364000</v>
      </c>
      <c r="AB23">
        <v>1.55</v>
      </c>
      <c r="AC23">
        <f t="shared" si="6"/>
        <v>15.5</v>
      </c>
      <c r="AD23">
        <v>11</v>
      </c>
      <c r="AE23">
        <f t="shared" si="7"/>
        <v>1.5548387096774194</v>
      </c>
      <c r="AG23" s="7">
        <f t="shared" si="8"/>
        <v>1510</v>
      </c>
      <c r="AH23" s="7">
        <f t="shared" si="9"/>
        <v>364000</v>
      </c>
      <c r="AI23" s="7">
        <f t="shared" si="10"/>
        <v>24.1</v>
      </c>
      <c r="AK23">
        <f t="shared" si="11"/>
        <v>1.5548387096774194</v>
      </c>
      <c r="AO23" s="3"/>
    </row>
    <row r="24" spans="1:41" ht="15.75" x14ac:dyDescent="0.25">
      <c r="A24">
        <v>90</v>
      </c>
      <c r="B24">
        <v>8</v>
      </c>
      <c r="C24">
        <v>13.9</v>
      </c>
      <c r="D24">
        <v>43.1</v>
      </c>
      <c r="F24">
        <f t="shared" si="0"/>
        <v>1390</v>
      </c>
      <c r="G24">
        <f t="shared" si="1"/>
        <v>431000</v>
      </c>
      <c r="H24">
        <f t="shared" si="2"/>
        <v>17.608859771320891</v>
      </c>
      <c r="J24" s="3" t="s">
        <v>29</v>
      </c>
      <c r="K24" s="2">
        <v>9.61</v>
      </c>
      <c r="L24" s="2">
        <v>12.2</v>
      </c>
      <c r="M24" s="2">
        <f t="shared" si="3"/>
        <v>1220</v>
      </c>
      <c r="N24" s="2">
        <v>90</v>
      </c>
      <c r="O24" s="2">
        <v>7</v>
      </c>
      <c r="P24" s="2">
        <v>11</v>
      </c>
      <c r="Q24" s="2">
        <v>2.4500000000000002</v>
      </c>
      <c r="R24" s="2">
        <v>6.36</v>
      </c>
      <c r="S24" s="2">
        <v>3.47</v>
      </c>
      <c r="T24">
        <v>92.6</v>
      </c>
      <c r="U24">
        <v>2.75</v>
      </c>
      <c r="V24">
        <f t="shared" si="4"/>
        <v>27.5</v>
      </c>
      <c r="W24">
        <v>14.1</v>
      </c>
      <c r="X24">
        <v>147</v>
      </c>
      <c r="Y24">
        <v>3.46</v>
      </c>
      <c r="Z24">
        <v>38.299999999999997</v>
      </c>
      <c r="AA24">
        <f t="shared" si="5"/>
        <v>383000</v>
      </c>
      <c r="AB24">
        <v>1.77</v>
      </c>
      <c r="AC24">
        <f t="shared" si="6"/>
        <v>17.7</v>
      </c>
      <c r="AD24">
        <v>11</v>
      </c>
      <c r="AE24">
        <f t="shared" si="7"/>
        <v>1.5536723163841808</v>
      </c>
      <c r="AG24" s="7">
        <f t="shared" si="8"/>
        <v>1220</v>
      </c>
      <c r="AH24" s="7">
        <f t="shared" si="9"/>
        <v>383000</v>
      </c>
      <c r="AI24" s="7">
        <f t="shared" si="10"/>
        <v>27.5</v>
      </c>
      <c r="AK24">
        <f t="shared" si="11"/>
        <v>1.5536723163841808</v>
      </c>
      <c r="AO24" s="3"/>
    </row>
    <row r="25" spans="1:41" ht="15.75" x14ac:dyDescent="0.25">
      <c r="A25">
        <v>90</v>
      </c>
      <c r="B25">
        <v>10</v>
      </c>
      <c r="C25">
        <v>17.100000000000001</v>
      </c>
      <c r="D25">
        <v>52.5</v>
      </c>
      <c r="F25">
        <f t="shared" si="0"/>
        <v>1710</v>
      </c>
      <c r="G25">
        <f t="shared" si="1"/>
        <v>525000</v>
      </c>
      <c r="H25">
        <f t="shared" si="2"/>
        <v>17.52191610126156</v>
      </c>
      <c r="J25" s="3" t="s">
        <v>30</v>
      </c>
      <c r="K25" s="2">
        <v>10.9</v>
      </c>
      <c r="L25" s="2">
        <v>13.9</v>
      </c>
      <c r="M25" s="2">
        <f t="shared" si="3"/>
        <v>1390</v>
      </c>
      <c r="N25" s="2">
        <v>90</v>
      </c>
      <c r="O25" s="2">
        <v>8</v>
      </c>
      <c r="P25" s="2">
        <v>11</v>
      </c>
      <c r="Q25" s="2">
        <v>2.5</v>
      </c>
      <c r="R25" s="2">
        <v>6.36</v>
      </c>
      <c r="S25" s="2">
        <v>3.53</v>
      </c>
      <c r="T25">
        <v>104</v>
      </c>
      <c r="U25">
        <v>2.74</v>
      </c>
      <c r="V25">
        <f t="shared" si="4"/>
        <v>27.400000000000002</v>
      </c>
      <c r="W25">
        <v>16.100000000000001</v>
      </c>
      <c r="X25">
        <v>166</v>
      </c>
      <c r="Y25">
        <v>3.45</v>
      </c>
      <c r="Z25">
        <v>43.1</v>
      </c>
      <c r="AA25">
        <f t="shared" si="5"/>
        <v>431000</v>
      </c>
      <c r="AB25">
        <v>1.76</v>
      </c>
      <c r="AC25">
        <f t="shared" si="6"/>
        <v>17.600000000000001</v>
      </c>
      <c r="AD25">
        <v>12.2</v>
      </c>
      <c r="AE25">
        <f t="shared" si="7"/>
        <v>1.5568181818181819</v>
      </c>
      <c r="AG25" s="7">
        <f t="shared" si="8"/>
        <v>1390</v>
      </c>
      <c r="AH25" s="7">
        <f t="shared" si="9"/>
        <v>431000</v>
      </c>
      <c r="AI25" s="7">
        <f t="shared" si="10"/>
        <v>27.400000000000002</v>
      </c>
      <c r="AK25">
        <f t="shared" si="11"/>
        <v>1.5568181818181819</v>
      </c>
      <c r="AO25" s="3"/>
    </row>
    <row r="26" spans="1:41" ht="15.75" x14ac:dyDescent="0.25">
      <c r="A26">
        <v>90</v>
      </c>
      <c r="B26">
        <v>12</v>
      </c>
      <c r="C26">
        <v>20.3</v>
      </c>
      <c r="D26">
        <v>61.7</v>
      </c>
      <c r="F26">
        <f t="shared" si="0"/>
        <v>2030</v>
      </c>
      <c r="G26">
        <f t="shared" si="1"/>
        <v>617000</v>
      </c>
      <c r="H26">
        <f t="shared" si="2"/>
        <v>17.433900501594799</v>
      </c>
      <c r="J26" s="3" t="s">
        <v>31</v>
      </c>
      <c r="K26" s="2">
        <v>12.2</v>
      </c>
      <c r="L26" s="2">
        <v>15.5</v>
      </c>
      <c r="M26" s="2">
        <f t="shared" si="3"/>
        <v>1550</v>
      </c>
      <c r="N26" s="2">
        <v>90</v>
      </c>
      <c r="O26" s="2">
        <v>9</v>
      </c>
      <c r="P26" s="2">
        <v>11</v>
      </c>
      <c r="Q26" s="2">
        <v>2.54</v>
      </c>
      <c r="R26" s="2">
        <v>6.36</v>
      </c>
      <c r="S26" s="2">
        <v>3.59</v>
      </c>
      <c r="T26">
        <v>116</v>
      </c>
      <c r="U26">
        <v>2.73</v>
      </c>
      <c r="V26">
        <f t="shared" si="4"/>
        <v>27.3</v>
      </c>
      <c r="W26">
        <v>17.899999999999999</v>
      </c>
      <c r="X26">
        <v>184</v>
      </c>
      <c r="Y26">
        <v>3.44</v>
      </c>
      <c r="Z26">
        <v>47.9</v>
      </c>
      <c r="AA26">
        <f t="shared" si="5"/>
        <v>479000</v>
      </c>
      <c r="AB26">
        <v>1.76</v>
      </c>
      <c r="AC26">
        <f t="shared" si="6"/>
        <v>17.600000000000001</v>
      </c>
      <c r="AD26">
        <v>13.3</v>
      </c>
      <c r="AE26">
        <f t="shared" si="7"/>
        <v>1.5511363636363635</v>
      </c>
      <c r="AG26" s="7">
        <f t="shared" si="8"/>
        <v>1550</v>
      </c>
      <c r="AH26" s="7">
        <f t="shared" si="9"/>
        <v>479000</v>
      </c>
      <c r="AI26" s="7">
        <f t="shared" si="10"/>
        <v>27.3</v>
      </c>
      <c r="AK26">
        <f t="shared" si="11"/>
        <v>1.5511363636363635</v>
      </c>
      <c r="AO26" s="3"/>
    </row>
    <row r="27" spans="1:41" ht="15.75" x14ac:dyDescent="0.25">
      <c r="A27">
        <v>100</v>
      </c>
      <c r="B27">
        <v>8</v>
      </c>
      <c r="C27">
        <v>15.5</v>
      </c>
      <c r="D27">
        <v>59.8</v>
      </c>
      <c r="F27">
        <f t="shared" si="0"/>
        <v>1550</v>
      </c>
      <c r="G27">
        <f t="shared" si="1"/>
        <v>598000</v>
      </c>
      <c r="H27">
        <f t="shared" si="2"/>
        <v>19.641956410014334</v>
      </c>
      <c r="J27" s="3" t="s">
        <v>32</v>
      </c>
      <c r="K27" s="2">
        <v>13.4</v>
      </c>
      <c r="L27" s="2">
        <v>17.100000000000001</v>
      </c>
      <c r="M27" s="2">
        <f t="shared" si="3"/>
        <v>1710</v>
      </c>
      <c r="N27" s="2">
        <v>90</v>
      </c>
      <c r="O27" s="2">
        <v>10</v>
      </c>
      <c r="P27" s="2">
        <v>11</v>
      </c>
      <c r="Q27" s="2">
        <v>2.58</v>
      </c>
      <c r="R27" s="2">
        <v>6.36</v>
      </c>
      <c r="S27" s="2">
        <v>3.65</v>
      </c>
      <c r="T27">
        <v>127</v>
      </c>
      <c r="U27">
        <v>2.72</v>
      </c>
      <c r="V27">
        <f t="shared" si="4"/>
        <v>27.200000000000003</v>
      </c>
      <c r="W27">
        <v>19.8</v>
      </c>
      <c r="X27">
        <v>201</v>
      </c>
      <c r="Y27">
        <v>3.42</v>
      </c>
      <c r="Z27">
        <v>52.6</v>
      </c>
      <c r="AA27">
        <f t="shared" si="5"/>
        <v>526000</v>
      </c>
      <c r="AB27">
        <v>1.75</v>
      </c>
      <c r="AC27">
        <f t="shared" si="6"/>
        <v>17.5</v>
      </c>
      <c r="AD27">
        <v>14.4</v>
      </c>
      <c r="AE27">
        <f t="shared" si="7"/>
        <v>1.5542857142857145</v>
      </c>
      <c r="AG27" s="7">
        <f t="shared" si="8"/>
        <v>1710</v>
      </c>
      <c r="AH27" s="7">
        <f t="shared" si="9"/>
        <v>526000</v>
      </c>
      <c r="AI27" s="7">
        <f t="shared" si="10"/>
        <v>27.200000000000003</v>
      </c>
      <c r="AK27">
        <f t="shared" si="11"/>
        <v>1.5542857142857145</v>
      </c>
      <c r="AO27" s="3"/>
    </row>
    <row r="28" spans="1:41" ht="15.75" x14ac:dyDescent="0.25">
      <c r="A28">
        <v>100</v>
      </c>
      <c r="B28">
        <v>10</v>
      </c>
      <c r="C28">
        <v>19.2</v>
      </c>
      <c r="D28">
        <v>72.900000000000006</v>
      </c>
      <c r="F28">
        <f t="shared" si="0"/>
        <v>1920</v>
      </c>
      <c r="G28">
        <f t="shared" si="1"/>
        <v>729000</v>
      </c>
      <c r="H28">
        <f t="shared" si="2"/>
        <v>19.48557158514987</v>
      </c>
      <c r="J28" s="3" t="s">
        <v>33</v>
      </c>
      <c r="K28" s="2">
        <v>12.2</v>
      </c>
      <c r="L28" s="2">
        <v>15.5</v>
      </c>
      <c r="M28" s="2">
        <f t="shared" si="3"/>
        <v>1550</v>
      </c>
      <c r="N28" s="2">
        <v>100</v>
      </c>
      <c r="O28" s="2">
        <v>8</v>
      </c>
      <c r="P28" s="2">
        <v>12</v>
      </c>
      <c r="Q28" s="2">
        <v>2.74</v>
      </c>
      <c r="R28" s="2">
        <v>7.07</v>
      </c>
      <c r="S28" s="2">
        <v>3.87</v>
      </c>
      <c r="T28">
        <v>145</v>
      </c>
      <c r="U28">
        <v>3.06</v>
      </c>
      <c r="V28">
        <f t="shared" si="4"/>
        <v>30.6</v>
      </c>
      <c r="W28">
        <v>19.899999999999999</v>
      </c>
      <c r="X28">
        <v>230</v>
      </c>
      <c r="Y28">
        <v>3.85</v>
      </c>
      <c r="Z28">
        <v>59.9</v>
      </c>
      <c r="AA28">
        <f t="shared" si="5"/>
        <v>599000</v>
      </c>
      <c r="AB28">
        <v>1.96</v>
      </c>
      <c r="AC28">
        <f t="shared" si="6"/>
        <v>19.600000000000001</v>
      </c>
      <c r="AD28">
        <v>15.5</v>
      </c>
      <c r="AE28">
        <f t="shared" si="7"/>
        <v>1.5612244897959184</v>
      </c>
      <c r="AG28" s="7">
        <f t="shared" si="8"/>
        <v>1550</v>
      </c>
      <c r="AH28" s="7">
        <f t="shared" si="9"/>
        <v>599000</v>
      </c>
      <c r="AI28" s="7">
        <f t="shared" si="10"/>
        <v>30.6</v>
      </c>
      <c r="AK28">
        <f t="shared" si="11"/>
        <v>1.5612244897959184</v>
      </c>
      <c r="AO28" s="3"/>
    </row>
    <row r="29" spans="1:41" ht="15.75" x14ac:dyDescent="0.25">
      <c r="A29">
        <v>100</v>
      </c>
      <c r="B29">
        <v>12</v>
      </c>
      <c r="C29">
        <v>22.7</v>
      </c>
      <c r="D29">
        <v>85.7</v>
      </c>
      <c r="F29">
        <f t="shared" si="0"/>
        <v>2270</v>
      </c>
      <c r="G29">
        <f t="shared" si="1"/>
        <v>857000</v>
      </c>
      <c r="H29">
        <f t="shared" si="2"/>
        <v>19.430209459693867</v>
      </c>
      <c r="J29" s="3" t="s">
        <v>34</v>
      </c>
      <c r="K29" s="2">
        <v>15</v>
      </c>
      <c r="L29" s="2">
        <v>19.2</v>
      </c>
      <c r="M29" s="2">
        <f t="shared" si="3"/>
        <v>1920</v>
      </c>
      <c r="N29" s="2">
        <v>100</v>
      </c>
      <c r="O29" s="2">
        <v>10</v>
      </c>
      <c r="P29" s="2">
        <v>12</v>
      </c>
      <c r="Q29" s="2">
        <v>2.82</v>
      </c>
      <c r="R29" s="2">
        <v>7.07</v>
      </c>
      <c r="S29" s="2">
        <v>3.99</v>
      </c>
      <c r="T29">
        <v>177</v>
      </c>
      <c r="U29">
        <v>3.04</v>
      </c>
      <c r="V29">
        <f t="shared" si="4"/>
        <v>30.4</v>
      </c>
      <c r="W29">
        <v>24.6</v>
      </c>
      <c r="X29">
        <v>280</v>
      </c>
      <c r="Y29">
        <v>3.83</v>
      </c>
      <c r="Z29">
        <v>73</v>
      </c>
      <c r="AA29">
        <f t="shared" si="5"/>
        <v>730000</v>
      </c>
      <c r="AB29">
        <v>1.95</v>
      </c>
      <c r="AC29">
        <f t="shared" si="6"/>
        <v>19.5</v>
      </c>
      <c r="AD29">
        <v>18.3</v>
      </c>
      <c r="AE29">
        <f t="shared" si="7"/>
        <v>1.558974358974359</v>
      </c>
      <c r="AG29" s="7">
        <f t="shared" si="8"/>
        <v>1920</v>
      </c>
      <c r="AH29" s="7">
        <f t="shared" si="9"/>
        <v>730000</v>
      </c>
      <c r="AI29" s="7">
        <f t="shared" si="10"/>
        <v>30.4</v>
      </c>
      <c r="AK29">
        <f t="shared" si="11"/>
        <v>1.558974358974359</v>
      </c>
      <c r="AO29" s="3"/>
    </row>
    <row r="30" spans="1:41" ht="15.75" x14ac:dyDescent="0.25">
      <c r="A30">
        <v>100</v>
      </c>
      <c r="B30">
        <v>15</v>
      </c>
      <c r="C30">
        <v>27.9</v>
      </c>
      <c r="D30">
        <v>104</v>
      </c>
      <c r="F30">
        <f t="shared" si="0"/>
        <v>2790</v>
      </c>
      <c r="G30">
        <f t="shared" si="1"/>
        <v>1040000</v>
      </c>
      <c r="H30">
        <f t="shared" si="2"/>
        <v>19.306989838678227</v>
      </c>
      <c r="J30" s="3" t="s">
        <v>35</v>
      </c>
      <c r="K30" s="2">
        <v>17.8</v>
      </c>
      <c r="L30" s="2">
        <v>22.7</v>
      </c>
      <c r="M30" s="2">
        <f t="shared" si="3"/>
        <v>2270</v>
      </c>
      <c r="N30" s="2">
        <v>100</v>
      </c>
      <c r="O30" s="2">
        <v>12</v>
      </c>
      <c r="P30" s="2">
        <v>12</v>
      </c>
      <c r="Q30" s="2">
        <v>2.9</v>
      </c>
      <c r="R30" s="2">
        <v>7.07</v>
      </c>
      <c r="S30" s="2">
        <v>4.1100000000000003</v>
      </c>
      <c r="T30">
        <v>207</v>
      </c>
      <c r="U30">
        <v>3.02</v>
      </c>
      <c r="V30">
        <f t="shared" si="4"/>
        <v>30.2</v>
      </c>
      <c r="W30">
        <v>29.1</v>
      </c>
      <c r="X30">
        <v>328</v>
      </c>
      <c r="Y30">
        <v>3.8</v>
      </c>
      <c r="Z30">
        <v>85.7</v>
      </c>
      <c r="AA30">
        <f t="shared" si="5"/>
        <v>857000</v>
      </c>
      <c r="AB30">
        <v>1.94</v>
      </c>
      <c r="AC30">
        <f t="shared" si="6"/>
        <v>19.399999999999999</v>
      </c>
      <c r="AD30">
        <v>20.9</v>
      </c>
      <c r="AE30">
        <f t="shared" si="7"/>
        <v>1.5567010309278351</v>
      </c>
      <c r="AG30" s="7">
        <f t="shared" si="8"/>
        <v>2270</v>
      </c>
      <c r="AH30" s="7">
        <f t="shared" si="9"/>
        <v>857000</v>
      </c>
      <c r="AI30" s="7">
        <f t="shared" si="10"/>
        <v>30.2</v>
      </c>
      <c r="AK30">
        <f t="shared" si="11"/>
        <v>1.5567010309278351</v>
      </c>
      <c r="AO30" s="3"/>
    </row>
    <row r="31" spans="1:41" ht="15.75" x14ac:dyDescent="0.25">
      <c r="A31">
        <v>120</v>
      </c>
      <c r="B31">
        <v>10</v>
      </c>
      <c r="C31">
        <v>23.2</v>
      </c>
      <c r="D31">
        <v>129</v>
      </c>
      <c r="F31">
        <f t="shared" si="0"/>
        <v>2320</v>
      </c>
      <c r="G31">
        <f t="shared" si="1"/>
        <v>1290000</v>
      </c>
      <c r="H31">
        <f t="shared" si="2"/>
        <v>23.580383431119621</v>
      </c>
      <c r="J31" s="3" t="s">
        <v>36</v>
      </c>
      <c r="K31" s="2">
        <v>18.2</v>
      </c>
      <c r="L31" s="2">
        <v>23.2</v>
      </c>
      <c r="M31" s="2">
        <f t="shared" si="3"/>
        <v>2320</v>
      </c>
      <c r="N31" s="2">
        <v>120</v>
      </c>
      <c r="O31" s="2">
        <v>10</v>
      </c>
      <c r="P31" s="2">
        <v>13</v>
      </c>
      <c r="Q31" s="2">
        <v>3.31</v>
      </c>
      <c r="R31" s="2">
        <v>8.49</v>
      </c>
      <c r="S31" s="2">
        <v>4.6900000000000004</v>
      </c>
      <c r="T31">
        <v>313</v>
      </c>
      <c r="U31">
        <v>3.67</v>
      </c>
      <c r="V31">
        <f t="shared" si="4"/>
        <v>36.700000000000003</v>
      </c>
      <c r="W31">
        <v>36</v>
      </c>
      <c r="X31">
        <v>497</v>
      </c>
      <c r="Y31">
        <v>4.63</v>
      </c>
      <c r="Z31">
        <v>129</v>
      </c>
      <c r="AA31">
        <f t="shared" si="5"/>
        <v>1290000</v>
      </c>
      <c r="AB31">
        <v>2.36</v>
      </c>
      <c r="AC31">
        <f t="shared" si="6"/>
        <v>23.599999999999998</v>
      </c>
      <c r="AD31">
        <v>27.5</v>
      </c>
      <c r="AE31">
        <f t="shared" si="7"/>
        <v>1.5550847457627122</v>
      </c>
      <c r="AG31" s="7">
        <f t="shared" si="8"/>
        <v>2320</v>
      </c>
      <c r="AH31" s="7">
        <f t="shared" si="9"/>
        <v>1290000</v>
      </c>
      <c r="AI31" s="7">
        <f t="shared" si="10"/>
        <v>36.700000000000003</v>
      </c>
      <c r="AK31">
        <f t="shared" si="11"/>
        <v>1.5550847457627122</v>
      </c>
      <c r="AO31" s="3"/>
    </row>
    <row r="32" spans="1:41" ht="15.75" x14ac:dyDescent="0.25">
      <c r="A32">
        <v>120</v>
      </c>
      <c r="B32">
        <v>12</v>
      </c>
      <c r="C32">
        <v>27.5</v>
      </c>
      <c r="D32">
        <v>152</v>
      </c>
      <c r="F32">
        <f t="shared" si="0"/>
        <v>2750</v>
      </c>
      <c r="G32">
        <f t="shared" si="1"/>
        <v>1520000</v>
      </c>
      <c r="H32">
        <f t="shared" si="2"/>
        <v>23.510152545810346</v>
      </c>
      <c r="J32" s="3" t="s">
        <v>37</v>
      </c>
      <c r="K32" s="2">
        <v>21.6</v>
      </c>
      <c r="L32" s="2">
        <v>27.5</v>
      </c>
      <c r="M32" s="2">
        <f t="shared" si="3"/>
        <v>2750</v>
      </c>
      <c r="N32" s="2">
        <v>120</v>
      </c>
      <c r="O32" s="2">
        <v>12</v>
      </c>
      <c r="P32" s="2">
        <v>13</v>
      </c>
      <c r="Q32" s="2">
        <v>3.4</v>
      </c>
      <c r="R32" s="2">
        <v>8.49</v>
      </c>
      <c r="S32" s="2">
        <v>4.8</v>
      </c>
      <c r="T32">
        <v>368</v>
      </c>
      <c r="U32">
        <v>3.65</v>
      </c>
      <c r="V32">
        <f t="shared" si="4"/>
        <v>36.5</v>
      </c>
      <c r="W32">
        <v>42.7</v>
      </c>
      <c r="X32">
        <v>584</v>
      </c>
      <c r="Y32">
        <v>4.5999999999999996</v>
      </c>
      <c r="Z32">
        <v>152</v>
      </c>
      <c r="AA32">
        <f t="shared" si="5"/>
        <v>1520000</v>
      </c>
      <c r="AB32">
        <v>2.35</v>
      </c>
      <c r="AC32">
        <f t="shared" si="6"/>
        <v>23.5</v>
      </c>
      <c r="AD32">
        <v>31.6</v>
      </c>
      <c r="AE32">
        <f t="shared" si="7"/>
        <v>1.553191489361702</v>
      </c>
      <c r="AG32" s="7">
        <f t="shared" si="8"/>
        <v>2750</v>
      </c>
      <c r="AH32" s="7">
        <f t="shared" si="9"/>
        <v>1520000</v>
      </c>
      <c r="AI32" s="7">
        <f t="shared" si="10"/>
        <v>36.5</v>
      </c>
      <c r="AK32">
        <f t="shared" si="11"/>
        <v>1.553191489361702</v>
      </c>
      <c r="AO32" s="3"/>
    </row>
    <row r="33" spans="1:41" ht="15.75" x14ac:dyDescent="0.25">
      <c r="A33">
        <v>120</v>
      </c>
      <c r="B33">
        <v>15</v>
      </c>
      <c r="C33">
        <v>33.9</v>
      </c>
      <c r="D33">
        <v>185</v>
      </c>
      <c r="F33">
        <f t="shared" si="0"/>
        <v>3390</v>
      </c>
      <c r="G33">
        <f t="shared" si="1"/>
        <v>1850000</v>
      </c>
      <c r="H33">
        <f t="shared" si="2"/>
        <v>23.36070876202832</v>
      </c>
      <c r="J33" s="3" t="s">
        <v>38</v>
      </c>
      <c r="K33" s="2">
        <v>23.6</v>
      </c>
      <c r="L33" s="2">
        <v>30</v>
      </c>
      <c r="M33" s="2">
        <f t="shared" si="3"/>
        <v>3000</v>
      </c>
      <c r="N33" s="2">
        <v>130</v>
      </c>
      <c r="O33" s="2">
        <v>12</v>
      </c>
      <c r="P33" s="2">
        <v>14</v>
      </c>
      <c r="Q33" s="2">
        <v>3.64</v>
      </c>
      <c r="R33" s="2">
        <v>9.19</v>
      </c>
      <c r="S33" s="2">
        <v>5.15</v>
      </c>
      <c r="T33">
        <v>472</v>
      </c>
      <c r="U33">
        <v>3.97</v>
      </c>
      <c r="V33">
        <f t="shared" si="4"/>
        <v>39.700000000000003</v>
      </c>
      <c r="W33">
        <v>50.4</v>
      </c>
      <c r="X33">
        <v>750</v>
      </c>
      <c r="Y33">
        <v>5</v>
      </c>
      <c r="Z33">
        <v>194</v>
      </c>
      <c r="AA33">
        <f t="shared" si="5"/>
        <v>1940000</v>
      </c>
      <c r="AB33">
        <v>2.54</v>
      </c>
      <c r="AC33">
        <f t="shared" si="6"/>
        <v>25.4</v>
      </c>
      <c r="AD33">
        <v>37.700000000000003</v>
      </c>
      <c r="AE33">
        <f t="shared" si="7"/>
        <v>1.5629921259842521</v>
      </c>
      <c r="AG33" s="7">
        <f t="shared" si="8"/>
        <v>3000</v>
      </c>
      <c r="AH33" s="7">
        <f t="shared" si="9"/>
        <v>1940000</v>
      </c>
      <c r="AI33" s="7">
        <f t="shared" si="10"/>
        <v>39.700000000000003</v>
      </c>
      <c r="AK33">
        <f t="shared" si="11"/>
        <v>1.5629921259842521</v>
      </c>
      <c r="AO33" s="3"/>
    </row>
    <row r="34" spans="1:41" ht="15.75" x14ac:dyDescent="0.25">
      <c r="A34">
        <v>150</v>
      </c>
      <c r="B34">
        <v>12</v>
      </c>
      <c r="C34">
        <v>34.799999999999997</v>
      </c>
      <c r="D34">
        <v>303</v>
      </c>
      <c r="F34">
        <f t="shared" si="0"/>
        <v>3480</v>
      </c>
      <c r="G34">
        <f t="shared" si="1"/>
        <v>3030000</v>
      </c>
      <c r="H34">
        <f t="shared" si="2"/>
        <v>29.507450841650382</v>
      </c>
      <c r="J34" s="3" t="s">
        <v>39</v>
      </c>
      <c r="K34" s="2">
        <v>23</v>
      </c>
      <c r="L34" s="2">
        <v>29.3</v>
      </c>
      <c r="M34" s="2">
        <f t="shared" si="3"/>
        <v>2930</v>
      </c>
      <c r="N34" s="2">
        <v>150</v>
      </c>
      <c r="O34" s="2">
        <v>10</v>
      </c>
      <c r="P34" s="2">
        <v>16</v>
      </c>
      <c r="Q34" s="2">
        <v>4.03</v>
      </c>
      <c r="R34" s="2">
        <v>10.6</v>
      </c>
      <c r="S34" s="2">
        <v>5.71</v>
      </c>
      <c r="T34">
        <v>624</v>
      </c>
      <c r="U34">
        <v>4.62</v>
      </c>
      <c r="V34">
        <f t="shared" si="4"/>
        <v>46.2</v>
      </c>
      <c r="W34">
        <v>56.9</v>
      </c>
      <c r="X34">
        <v>990</v>
      </c>
      <c r="Y34">
        <v>5.82</v>
      </c>
      <c r="Z34">
        <v>258</v>
      </c>
      <c r="AA34">
        <f t="shared" si="5"/>
        <v>2580000</v>
      </c>
      <c r="AB34">
        <v>2.97</v>
      </c>
      <c r="AC34">
        <f t="shared" si="6"/>
        <v>29.700000000000003</v>
      </c>
      <c r="AD34">
        <v>45.1</v>
      </c>
      <c r="AE34">
        <f t="shared" si="7"/>
        <v>1.5555555555555556</v>
      </c>
      <c r="AG34" s="7">
        <f t="shared" si="8"/>
        <v>2930</v>
      </c>
      <c r="AH34" s="7">
        <f t="shared" si="9"/>
        <v>2580000</v>
      </c>
      <c r="AI34" s="7">
        <f t="shared" si="10"/>
        <v>46.2</v>
      </c>
      <c r="AK34">
        <f t="shared" si="11"/>
        <v>1.5555555555555556</v>
      </c>
      <c r="AO34" s="3"/>
    </row>
    <row r="35" spans="1:41" ht="15.75" x14ac:dyDescent="0.25">
      <c r="A35">
        <v>150</v>
      </c>
      <c r="B35">
        <v>15</v>
      </c>
      <c r="C35">
        <v>43</v>
      </c>
      <c r="D35">
        <v>370</v>
      </c>
      <c r="F35">
        <f t="shared" si="0"/>
        <v>4300</v>
      </c>
      <c r="G35">
        <f t="shared" si="1"/>
        <v>3700000</v>
      </c>
      <c r="H35">
        <f t="shared" si="2"/>
        <v>29.333685692034503</v>
      </c>
      <c r="J35" s="3" t="s">
        <v>40</v>
      </c>
      <c r="K35" s="2">
        <v>27.3</v>
      </c>
      <c r="L35" s="2">
        <v>34.799999999999997</v>
      </c>
      <c r="M35" s="2">
        <f t="shared" si="3"/>
        <v>3480</v>
      </c>
      <c r="N35" s="2">
        <v>150</v>
      </c>
      <c r="O35" s="2">
        <v>12</v>
      </c>
      <c r="P35" s="2">
        <v>16</v>
      </c>
      <c r="Q35" s="2">
        <v>4.12</v>
      </c>
      <c r="R35" s="2">
        <v>10.6</v>
      </c>
      <c r="S35" s="2">
        <v>5.83</v>
      </c>
      <c r="T35">
        <v>737</v>
      </c>
      <c r="U35">
        <v>4.5999999999999996</v>
      </c>
      <c r="V35">
        <f t="shared" si="4"/>
        <v>46</v>
      </c>
      <c r="W35">
        <v>67.7</v>
      </c>
      <c r="X35">
        <v>1170</v>
      </c>
      <c r="Y35">
        <v>5.8</v>
      </c>
      <c r="Z35">
        <v>303</v>
      </c>
      <c r="AA35">
        <f t="shared" si="5"/>
        <v>3030000</v>
      </c>
      <c r="AB35">
        <v>2.95</v>
      </c>
      <c r="AC35">
        <f>AB35*10</f>
        <v>29.5</v>
      </c>
      <c r="AD35">
        <v>52</v>
      </c>
      <c r="AE35">
        <f t="shared" si="7"/>
        <v>1.5593220338983051</v>
      </c>
      <c r="AG35" s="7">
        <f t="shared" si="8"/>
        <v>3480</v>
      </c>
      <c r="AH35" s="7">
        <f t="shared" si="9"/>
        <v>3030000</v>
      </c>
      <c r="AI35" s="7">
        <f t="shared" si="10"/>
        <v>46</v>
      </c>
      <c r="AK35">
        <f t="shared" si="11"/>
        <v>1.5593220338983051</v>
      </c>
      <c r="AO35" s="3"/>
    </row>
    <row r="36" spans="1:41" ht="15.75" x14ac:dyDescent="0.25">
      <c r="A36">
        <v>150</v>
      </c>
      <c r="B36">
        <v>18</v>
      </c>
      <c r="C36">
        <v>51</v>
      </c>
      <c r="D36">
        <v>435</v>
      </c>
      <c r="F36">
        <f t="shared" si="0"/>
        <v>5100</v>
      </c>
      <c r="G36">
        <f t="shared" si="1"/>
        <v>4350000</v>
      </c>
      <c r="H36">
        <f t="shared" si="2"/>
        <v>29.205156676015083</v>
      </c>
      <c r="J36" s="3" t="s">
        <v>41</v>
      </c>
      <c r="K36" s="2">
        <v>33.799999999999997</v>
      </c>
      <c r="L36" s="2">
        <v>43</v>
      </c>
      <c r="M36" s="2">
        <f t="shared" si="3"/>
        <v>4300</v>
      </c>
      <c r="N36" s="2">
        <v>150</v>
      </c>
      <c r="O36" s="2">
        <v>15</v>
      </c>
      <c r="P36" s="2">
        <v>16</v>
      </c>
      <c r="Q36" s="2">
        <v>4.25</v>
      </c>
      <c r="R36" s="2">
        <v>10.6</v>
      </c>
      <c r="S36" s="2">
        <v>6.01</v>
      </c>
      <c r="T36">
        <v>989</v>
      </c>
      <c r="U36">
        <v>4.57</v>
      </c>
      <c r="V36">
        <f t="shared" si="4"/>
        <v>45.7</v>
      </c>
      <c r="W36">
        <v>83.5</v>
      </c>
      <c r="X36">
        <v>1430</v>
      </c>
      <c r="Y36">
        <v>5.76</v>
      </c>
      <c r="Z36">
        <v>370</v>
      </c>
      <c r="AA36">
        <f t="shared" si="5"/>
        <v>3700000</v>
      </c>
      <c r="AB36">
        <v>2.93</v>
      </c>
      <c r="AC36">
        <f>AB36*10</f>
        <v>29.3</v>
      </c>
      <c r="AD36">
        <v>61.6</v>
      </c>
      <c r="AE36">
        <f t="shared" si="7"/>
        <v>1.559726962457338</v>
      </c>
      <c r="AG36" s="7">
        <f t="shared" si="8"/>
        <v>4300</v>
      </c>
      <c r="AH36" s="7">
        <f t="shared" si="9"/>
        <v>3700000</v>
      </c>
      <c r="AI36" s="7">
        <f t="shared" si="10"/>
        <v>45.7</v>
      </c>
      <c r="AK36">
        <f t="shared" si="11"/>
        <v>1.559726962457338</v>
      </c>
      <c r="AO36" s="3"/>
    </row>
    <row r="37" spans="1:41" ht="15.75" x14ac:dyDescent="0.25">
      <c r="A37">
        <v>180</v>
      </c>
      <c r="B37">
        <v>15</v>
      </c>
      <c r="C37">
        <v>52.1</v>
      </c>
      <c r="D37">
        <v>653</v>
      </c>
      <c r="F37">
        <f t="shared" si="0"/>
        <v>5210</v>
      </c>
      <c r="G37">
        <f t="shared" si="1"/>
        <v>6530000</v>
      </c>
      <c r="H37">
        <f t="shared" si="2"/>
        <v>35.402809565682126</v>
      </c>
      <c r="J37" s="3" t="s">
        <v>42</v>
      </c>
      <c r="K37" s="2">
        <v>36.200000000000003</v>
      </c>
      <c r="L37" s="2">
        <v>46.1</v>
      </c>
      <c r="M37" s="2">
        <f t="shared" si="3"/>
        <v>4610</v>
      </c>
      <c r="N37" s="2">
        <v>160</v>
      </c>
      <c r="O37" s="2">
        <v>15</v>
      </c>
      <c r="P37" s="2">
        <v>17</v>
      </c>
      <c r="Q37" s="2">
        <v>4.49</v>
      </c>
      <c r="R37" s="2">
        <v>11.3</v>
      </c>
      <c r="S37" s="2">
        <v>6.35</v>
      </c>
      <c r="T37">
        <v>1100</v>
      </c>
      <c r="U37">
        <v>4.88</v>
      </c>
      <c r="V37">
        <f t="shared" si="4"/>
        <v>48.8</v>
      </c>
      <c r="W37">
        <v>95.6</v>
      </c>
      <c r="X37">
        <v>1750</v>
      </c>
      <c r="Y37">
        <v>6.15</v>
      </c>
      <c r="Z37">
        <v>453</v>
      </c>
      <c r="AA37">
        <f t="shared" si="5"/>
        <v>4530000</v>
      </c>
      <c r="AB37">
        <v>3.14</v>
      </c>
      <c r="AC37">
        <f t="shared" si="6"/>
        <v>31.400000000000002</v>
      </c>
      <c r="AD37">
        <v>71.3</v>
      </c>
      <c r="AE37">
        <f t="shared" si="7"/>
        <v>1.5541401273885349</v>
      </c>
      <c r="AG37" s="7">
        <f t="shared" si="8"/>
        <v>4610</v>
      </c>
      <c r="AH37" s="7">
        <f t="shared" si="9"/>
        <v>4530000</v>
      </c>
      <c r="AI37" s="7">
        <f t="shared" si="10"/>
        <v>48.8</v>
      </c>
      <c r="AK37">
        <f t="shared" si="11"/>
        <v>1.5541401273885349</v>
      </c>
    </row>
    <row r="38" spans="1:41" ht="15.75" x14ac:dyDescent="0.25">
      <c r="A38">
        <v>180</v>
      </c>
      <c r="B38">
        <v>18</v>
      </c>
      <c r="C38">
        <v>61.9</v>
      </c>
      <c r="D38">
        <v>768</v>
      </c>
      <c r="F38">
        <f t="shared" si="0"/>
        <v>6190</v>
      </c>
      <c r="G38">
        <f t="shared" si="1"/>
        <v>7680000</v>
      </c>
      <c r="H38">
        <f t="shared" si="2"/>
        <v>35.223725298575836</v>
      </c>
      <c r="J38" s="3" t="s">
        <v>43</v>
      </c>
      <c r="K38" s="2">
        <v>43.5</v>
      </c>
      <c r="L38" s="2">
        <v>55.4</v>
      </c>
      <c r="M38" s="2">
        <f t="shared" si="3"/>
        <v>5540</v>
      </c>
      <c r="N38" s="2">
        <v>180</v>
      </c>
      <c r="O38" s="2">
        <v>16</v>
      </c>
      <c r="P38" s="2">
        <v>18</v>
      </c>
      <c r="Q38" s="2">
        <v>5.0199999999999996</v>
      </c>
      <c r="R38" s="2">
        <v>12.7</v>
      </c>
      <c r="S38" s="2">
        <v>7.11</v>
      </c>
      <c r="T38">
        <v>1680</v>
      </c>
      <c r="U38">
        <v>5.51</v>
      </c>
      <c r="V38">
        <f t="shared" si="4"/>
        <v>55.099999999999994</v>
      </c>
      <c r="W38">
        <v>130</v>
      </c>
      <c r="X38">
        <v>2690</v>
      </c>
      <c r="Y38">
        <v>6.96</v>
      </c>
      <c r="Z38">
        <v>679</v>
      </c>
      <c r="AA38">
        <f t="shared" si="5"/>
        <v>6790000</v>
      </c>
      <c r="AB38">
        <v>3.5</v>
      </c>
      <c r="AC38">
        <f t="shared" si="6"/>
        <v>35</v>
      </c>
      <c r="AD38">
        <v>95.5</v>
      </c>
      <c r="AE38">
        <f t="shared" si="7"/>
        <v>1.5742857142857141</v>
      </c>
      <c r="AG38" s="7">
        <f t="shared" si="8"/>
        <v>5540</v>
      </c>
      <c r="AH38" s="7">
        <f t="shared" si="9"/>
        <v>6790000</v>
      </c>
      <c r="AI38" s="7">
        <f t="shared" si="10"/>
        <v>55.099999999999994</v>
      </c>
      <c r="AK38">
        <f t="shared" si="11"/>
        <v>1.5742857142857141</v>
      </c>
    </row>
    <row r="39" spans="1:41" ht="15.75" x14ac:dyDescent="0.25">
      <c r="A39">
        <v>180</v>
      </c>
      <c r="B39">
        <v>20</v>
      </c>
      <c r="C39">
        <v>68.3</v>
      </c>
      <c r="D39">
        <v>843</v>
      </c>
      <c r="F39">
        <f t="shared" si="0"/>
        <v>6830</v>
      </c>
      <c r="G39">
        <f t="shared" si="1"/>
        <v>8430000</v>
      </c>
      <c r="H39">
        <f t="shared" si="2"/>
        <v>35.132045413469939</v>
      </c>
      <c r="J39" s="3" t="s">
        <v>44</v>
      </c>
      <c r="K39" s="2">
        <v>48.6</v>
      </c>
      <c r="L39" s="2">
        <v>61.9</v>
      </c>
      <c r="M39" s="2">
        <f t="shared" si="3"/>
        <v>6190</v>
      </c>
      <c r="N39" s="2">
        <v>180</v>
      </c>
      <c r="O39" s="2">
        <v>18</v>
      </c>
      <c r="P39" s="2">
        <v>18</v>
      </c>
      <c r="Q39" s="2">
        <v>5.0999999999999996</v>
      </c>
      <c r="R39" s="2">
        <v>12.7</v>
      </c>
      <c r="S39" s="2">
        <v>7.22</v>
      </c>
      <c r="T39">
        <v>1870</v>
      </c>
      <c r="U39">
        <v>5.49</v>
      </c>
      <c r="V39">
        <f t="shared" si="4"/>
        <v>54.900000000000006</v>
      </c>
      <c r="W39">
        <v>145</v>
      </c>
      <c r="X39">
        <v>2960</v>
      </c>
      <c r="Y39">
        <v>6.92</v>
      </c>
      <c r="Z39">
        <v>768</v>
      </c>
      <c r="AA39">
        <f t="shared" si="5"/>
        <v>7680000</v>
      </c>
      <c r="AB39">
        <v>3.52</v>
      </c>
      <c r="AC39">
        <f t="shared" si="6"/>
        <v>35.200000000000003</v>
      </c>
      <c r="AD39">
        <v>106</v>
      </c>
      <c r="AE39">
        <f t="shared" si="7"/>
        <v>1.5596590909090911</v>
      </c>
      <c r="AG39" s="7">
        <f t="shared" si="8"/>
        <v>6190</v>
      </c>
      <c r="AH39" s="7">
        <f t="shared" si="9"/>
        <v>7680000</v>
      </c>
      <c r="AI39" s="7">
        <f t="shared" si="10"/>
        <v>54.900000000000006</v>
      </c>
      <c r="AK39">
        <f t="shared" si="11"/>
        <v>1.5596590909090911</v>
      </c>
    </row>
    <row r="40" spans="1:41" ht="15.75" x14ac:dyDescent="0.25">
      <c r="A40">
        <v>200</v>
      </c>
      <c r="B40">
        <v>16</v>
      </c>
      <c r="C40">
        <v>61.8</v>
      </c>
      <c r="D40">
        <v>960</v>
      </c>
      <c r="F40">
        <f t="shared" si="0"/>
        <v>6180</v>
      </c>
      <c r="G40">
        <f t="shared" si="1"/>
        <v>9600000</v>
      </c>
      <c r="H40">
        <f t="shared" si="2"/>
        <v>39.413171126571726</v>
      </c>
      <c r="J40" s="3" t="s">
        <v>45</v>
      </c>
      <c r="K40" s="2">
        <v>48.5</v>
      </c>
      <c r="L40" s="2">
        <v>61.8</v>
      </c>
      <c r="M40" s="2">
        <f t="shared" si="3"/>
        <v>6180</v>
      </c>
      <c r="N40" s="2">
        <v>200</v>
      </c>
      <c r="O40" s="2">
        <v>16</v>
      </c>
      <c r="P40" s="2">
        <v>18</v>
      </c>
      <c r="Q40" s="2">
        <v>5.52</v>
      </c>
      <c r="R40" s="2">
        <v>14.1</v>
      </c>
      <c r="S40" s="2">
        <v>7.81</v>
      </c>
      <c r="T40">
        <v>2430</v>
      </c>
      <c r="U40">
        <v>6.16</v>
      </c>
      <c r="V40">
        <f t="shared" si="4"/>
        <v>61.6</v>
      </c>
      <c r="W40">
        <v>162</v>
      </c>
      <c r="X40">
        <v>3740</v>
      </c>
      <c r="Y40">
        <v>7.76</v>
      </c>
      <c r="Z40">
        <v>960</v>
      </c>
      <c r="AA40">
        <f t="shared" si="5"/>
        <v>9600000</v>
      </c>
      <c r="AB40">
        <v>3.94</v>
      </c>
      <c r="AC40">
        <f t="shared" si="6"/>
        <v>39.4</v>
      </c>
      <c r="AD40">
        <v>123</v>
      </c>
      <c r="AE40">
        <f t="shared" si="7"/>
        <v>1.5634517766497462</v>
      </c>
      <c r="AG40" s="7">
        <f t="shared" si="8"/>
        <v>6180</v>
      </c>
      <c r="AH40" s="7">
        <f t="shared" si="9"/>
        <v>9600000</v>
      </c>
      <c r="AI40" s="7">
        <f t="shared" si="10"/>
        <v>61.6</v>
      </c>
      <c r="AK40">
        <f t="shared" si="11"/>
        <v>1.5634517766497462</v>
      </c>
    </row>
    <row r="41" spans="1:41" ht="15.75" x14ac:dyDescent="0.25">
      <c r="A41">
        <v>200</v>
      </c>
      <c r="B41">
        <v>18</v>
      </c>
      <c r="C41">
        <v>69.099999999999994</v>
      </c>
      <c r="D41">
        <v>1070</v>
      </c>
      <c r="F41">
        <f t="shared" si="0"/>
        <v>6910</v>
      </c>
      <c r="G41">
        <f t="shared" si="1"/>
        <v>10700000</v>
      </c>
      <c r="H41">
        <f t="shared" si="2"/>
        <v>39.350736500057543</v>
      </c>
      <c r="J41" s="3" t="s">
        <v>46</v>
      </c>
      <c r="K41" s="2">
        <v>54.3</v>
      </c>
      <c r="L41" s="2">
        <v>69.099999999999994</v>
      </c>
      <c r="M41" s="2">
        <f t="shared" si="3"/>
        <v>6910</v>
      </c>
      <c r="N41" s="2">
        <v>200</v>
      </c>
      <c r="O41" s="2">
        <v>18</v>
      </c>
      <c r="P41" s="2">
        <v>18</v>
      </c>
      <c r="Q41" s="2">
        <v>5.6</v>
      </c>
      <c r="R41" s="2">
        <v>14.1</v>
      </c>
      <c r="S41" s="2">
        <v>7.92</v>
      </c>
      <c r="T41">
        <v>2600</v>
      </c>
      <c r="U41">
        <v>6.13</v>
      </c>
      <c r="V41">
        <f t="shared" si="4"/>
        <v>61.3</v>
      </c>
      <c r="W41">
        <v>181</v>
      </c>
      <c r="X41">
        <v>4150</v>
      </c>
      <c r="Y41">
        <v>7.75</v>
      </c>
      <c r="Z41">
        <v>1050</v>
      </c>
      <c r="AA41">
        <f t="shared" si="5"/>
        <v>10500000</v>
      </c>
      <c r="AB41">
        <v>3.9</v>
      </c>
      <c r="AC41">
        <f t="shared" si="6"/>
        <v>39</v>
      </c>
      <c r="AD41">
        <v>133</v>
      </c>
      <c r="AE41">
        <f t="shared" si="7"/>
        <v>1.5717948717948718</v>
      </c>
      <c r="AG41" s="7">
        <f t="shared" si="8"/>
        <v>6910</v>
      </c>
      <c r="AH41" s="7">
        <f t="shared" si="9"/>
        <v>10500000</v>
      </c>
      <c r="AI41" s="7">
        <f t="shared" si="10"/>
        <v>61.3</v>
      </c>
      <c r="AK41">
        <f t="shared" si="11"/>
        <v>1.5717948717948718</v>
      </c>
    </row>
    <row r="42" spans="1:41" ht="15.75" x14ac:dyDescent="0.25">
      <c r="A42">
        <v>200</v>
      </c>
      <c r="B42">
        <v>20</v>
      </c>
      <c r="C42">
        <v>76.3</v>
      </c>
      <c r="D42">
        <v>1170</v>
      </c>
      <c r="F42">
        <f t="shared" si="0"/>
        <v>7630</v>
      </c>
      <c r="G42">
        <f t="shared" si="1"/>
        <v>11700000</v>
      </c>
      <c r="H42">
        <f t="shared" si="2"/>
        <v>39.158916069429637</v>
      </c>
      <c r="J42" s="3" t="s">
        <v>47</v>
      </c>
      <c r="K42" s="2">
        <v>59.9</v>
      </c>
      <c r="L42" s="2">
        <v>76.3</v>
      </c>
      <c r="M42" s="2">
        <f t="shared" si="3"/>
        <v>7630</v>
      </c>
      <c r="N42" s="2">
        <v>200</v>
      </c>
      <c r="O42" s="2">
        <v>20</v>
      </c>
      <c r="P42" s="2">
        <v>18</v>
      </c>
      <c r="Q42" s="2">
        <v>5.68</v>
      </c>
      <c r="R42" s="2">
        <v>14.1</v>
      </c>
      <c r="S42" s="2">
        <v>8.0399999999999991</v>
      </c>
      <c r="T42">
        <v>2850</v>
      </c>
      <c r="U42">
        <v>6.11</v>
      </c>
      <c r="V42">
        <f t="shared" si="4"/>
        <v>61.1</v>
      </c>
      <c r="W42">
        <v>199</v>
      </c>
      <c r="X42">
        <v>4530</v>
      </c>
      <c r="Y42">
        <v>7.7</v>
      </c>
      <c r="Z42">
        <v>1170</v>
      </c>
      <c r="AA42">
        <f t="shared" si="5"/>
        <v>11700000</v>
      </c>
      <c r="AB42">
        <v>3.92</v>
      </c>
      <c r="AC42">
        <f t="shared" si="6"/>
        <v>39.200000000000003</v>
      </c>
      <c r="AD42">
        <v>146</v>
      </c>
      <c r="AE42">
        <f t="shared" si="7"/>
        <v>1.5586734693877551</v>
      </c>
      <c r="AG42" s="7">
        <f t="shared" si="8"/>
        <v>7630</v>
      </c>
      <c r="AH42" s="7">
        <f t="shared" si="9"/>
        <v>11700000</v>
      </c>
      <c r="AI42" s="7">
        <f t="shared" si="10"/>
        <v>61.1</v>
      </c>
      <c r="AK42">
        <f t="shared" si="11"/>
        <v>1.5586734693877551</v>
      </c>
    </row>
    <row r="43" spans="1:41" ht="15.75" x14ac:dyDescent="0.25">
      <c r="A43">
        <v>200</v>
      </c>
      <c r="B43">
        <v>24</v>
      </c>
      <c r="C43">
        <v>90.6</v>
      </c>
      <c r="D43">
        <v>1380</v>
      </c>
      <c r="F43">
        <f t="shared" si="0"/>
        <v>9060</v>
      </c>
      <c r="G43">
        <f t="shared" si="1"/>
        <v>13800000</v>
      </c>
      <c r="H43">
        <f>SQRT(G43/F43)</f>
        <v>39.027923438827997</v>
      </c>
      <c r="J43" s="3" t="s">
        <v>48</v>
      </c>
      <c r="K43" s="2">
        <v>71.099999999999994</v>
      </c>
      <c r="L43" s="2">
        <v>90.6</v>
      </c>
      <c r="M43" s="2">
        <f t="shared" si="3"/>
        <v>9060</v>
      </c>
      <c r="N43" s="2">
        <v>200</v>
      </c>
      <c r="O43" s="2">
        <v>24</v>
      </c>
      <c r="P43" s="2">
        <v>18</v>
      </c>
      <c r="Q43" s="2">
        <v>5.84</v>
      </c>
      <c r="R43" s="2">
        <v>14.1</v>
      </c>
      <c r="S43" s="2">
        <v>8.26</v>
      </c>
      <c r="T43">
        <v>3330</v>
      </c>
      <c r="U43">
        <v>6.06</v>
      </c>
      <c r="V43">
        <f t="shared" si="4"/>
        <v>60.599999999999994</v>
      </c>
      <c r="W43">
        <v>235</v>
      </c>
      <c r="X43">
        <v>5280</v>
      </c>
      <c r="Y43">
        <v>7.64</v>
      </c>
      <c r="Z43">
        <v>1380</v>
      </c>
      <c r="AA43">
        <f t="shared" si="5"/>
        <v>13800000</v>
      </c>
      <c r="AB43">
        <v>3.9</v>
      </c>
      <c r="AC43">
        <f t="shared" si="6"/>
        <v>39</v>
      </c>
      <c r="AD43">
        <v>167</v>
      </c>
      <c r="AE43">
        <f t="shared" si="7"/>
        <v>1.5538461538461537</v>
      </c>
      <c r="AG43" s="7">
        <f t="shared" si="8"/>
        <v>9060</v>
      </c>
      <c r="AH43" s="7">
        <f t="shared" si="9"/>
        <v>13800000</v>
      </c>
      <c r="AI43" s="7">
        <f t="shared" si="10"/>
        <v>60.599999999999994</v>
      </c>
      <c r="AK43">
        <f t="shared" si="11"/>
        <v>1.5538461538461537</v>
      </c>
    </row>
    <row r="44" spans="1:41" x14ac:dyDescent="0.25">
      <c r="AK44">
        <f>AVERAGE(AK8:AK43)</f>
        <v>1.5568646077667019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ateliz</dc:creator>
  <cp:lastModifiedBy>ateliz</cp:lastModifiedBy>
  <dcterms:created xsi:type="dcterms:W3CDTF">2020-06-04T00:10:18Z</dcterms:created>
  <dcterms:modified xsi:type="dcterms:W3CDTF">2020-08-31T16:49:36Z</dcterms:modified>
</cp:coreProperties>
</file>