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1\Mediciones\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L20" i="1" s="1"/>
  <c r="G20" i="1"/>
  <c r="D20" i="1"/>
  <c r="K22" i="1"/>
  <c r="L22" i="1" s="1"/>
  <c r="G22" i="1"/>
  <c r="D22" i="1"/>
  <c r="K3" i="1"/>
  <c r="L3" i="1" s="1"/>
  <c r="G3" i="1"/>
  <c r="D3" i="1"/>
  <c r="K5" i="1"/>
  <c r="L5" i="1" s="1"/>
  <c r="G5" i="1"/>
  <c r="D5" i="1"/>
  <c r="K9" i="1"/>
  <c r="L9" i="1" s="1"/>
  <c r="G9" i="1"/>
  <c r="D9" i="1"/>
  <c r="K7" i="1"/>
  <c r="L7" i="1" s="1"/>
  <c r="G7" i="1"/>
  <c r="D7" i="1"/>
  <c r="K10" i="1"/>
  <c r="L10" i="1" s="1"/>
  <c r="G10" i="1"/>
  <c r="D10" i="1"/>
  <c r="K13" i="1"/>
  <c r="L13" i="1" s="1"/>
  <c r="G13" i="1"/>
  <c r="D13" i="1"/>
  <c r="K14" i="1"/>
  <c r="L14" i="1" s="1"/>
  <c r="G14" i="1"/>
  <c r="D14" i="1"/>
  <c r="K16" i="1"/>
  <c r="L16" i="1" s="1"/>
  <c r="G16" i="1"/>
  <c r="D16" i="1"/>
  <c r="K23" i="1"/>
  <c r="L23" i="1" s="1"/>
  <c r="G23" i="1"/>
  <c r="D23" i="1"/>
  <c r="K21" i="1"/>
  <c r="L21" i="1" s="1"/>
  <c r="G21" i="1"/>
  <c r="D21" i="1"/>
  <c r="K19" i="1"/>
  <c r="L19" i="1" s="1"/>
  <c r="G19" i="1"/>
  <c r="D19" i="1"/>
  <c r="K17" i="1"/>
  <c r="L17" i="1" s="1"/>
  <c r="G17" i="1"/>
  <c r="D17" i="1"/>
  <c r="K15" i="1"/>
  <c r="L15" i="1" s="1"/>
  <c r="G15" i="1"/>
  <c r="D15" i="1"/>
  <c r="K12" i="1"/>
  <c r="L12" i="1" s="1"/>
  <c r="G12" i="1"/>
  <c r="D12" i="1"/>
  <c r="K8" i="1"/>
  <c r="L8" i="1" s="1"/>
  <c r="G8" i="1"/>
  <c r="D8" i="1"/>
  <c r="K18" i="1"/>
  <c r="L18" i="1" s="1"/>
  <c r="G18" i="1"/>
  <c r="D18" i="1"/>
  <c r="K11" i="1"/>
  <c r="L11" i="1" s="1"/>
  <c r="G11" i="1"/>
  <c r="D11" i="1"/>
  <c r="K6" i="1"/>
  <c r="L6" i="1" s="1"/>
  <c r="G6" i="1"/>
  <c r="D6" i="1"/>
  <c r="G4" i="1"/>
  <c r="B4" i="1"/>
  <c r="D4" i="1" s="1"/>
  <c r="K2" i="1"/>
  <c r="L2" i="1" s="1"/>
  <c r="G2" i="1"/>
  <c r="D2" i="1"/>
  <c r="K4" i="1" l="1"/>
  <c r="L4" i="1" s="1"/>
</calcChain>
</file>

<file path=xl/sharedStrings.xml><?xml version="1.0" encoding="utf-8"?>
<sst xmlns="http://schemas.openxmlformats.org/spreadsheetml/2006/main" count="12" uniqueCount="11">
  <si>
    <t>Frecuencia (Hz)</t>
  </si>
  <si>
    <t>Amplitud Generador (V)</t>
  </si>
  <si>
    <t>Ampitud Capacitor (V)</t>
  </si>
  <si>
    <t>Ganancia (dB)</t>
  </si>
  <si>
    <t>Diferencia de fase - Osciloscopio</t>
  </si>
  <si>
    <t>Diferencia temporal</t>
  </si>
  <si>
    <r>
      <t xml:space="preserve">Diferencia de fase - Modo </t>
    </r>
    <r>
      <rPr>
        <b/>
        <sz val="11"/>
        <color theme="1"/>
        <rFont val="Calibri"/>
        <family val="2"/>
      </rPr>
      <t>Δt</t>
    </r>
  </si>
  <si>
    <t>Distancia entre ceros</t>
  </si>
  <si>
    <t>Distancia total</t>
  </si>
  <si>
    <t>Diferencia de fase - Modo XY</t>
  </si>
  <si>
    <t>Amplitud Resistencia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</si>
</sst>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11" fontId="0" fillId="2" borderId="0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1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1" sqref="L1"/>
    </sheetView>
  </sheetViews>
  <sheetFormatPr defaultRowHeight="15" x14ac:dyDescent="0.25"/>
  <sheetData>
    <row r="1" spans="1:12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</v>
      </c>
    </row>
    <row r="2" spans="1:12" x14ac:dyDescent="0.25">
      <c r="A2" s="2">
        <v>10</v>
      </c>
      <c r="B2" s="3">
        <v>20.2</v>
      </c>
      <c r="C2" s="3">
        <v>20.190000000000001</v>
      </c>
      <c r="D2" s="3">
        <f t="shared" ref="D2:D23" si="0">20*LOG10(C2/B2)</f>
        <v>-4.3010100596887531E-3</v>
      </c>
      <c r="E2" s="3">
        <v>-1</v>
      </c>
      <c r="F2" s="4">
        <v>2.0799999999999999E-4</v>
      </c>
      <c r="G2" s="3">
        <f t="shared" ref="G2:G23" si="1">(F2*360)*A2</f>
        <v>0.74880000000000002</v>
      </c>
      <c r="H2" s="3"/>
      <c r="I2" s="3"/>
      <c r="J2" s="5"/>
      <c r="K2" s="6">
        <f t="shared" ref="K2:K23" si="2">SQRT(POWER(B2,2)-POWER(C2,2))</f>
        <v>0.63553127381735341</v>
      </c>
      <c r="L2" s="7">
        <f t="shared" ref="L2:L23" si="3">20*LOG10(K2/B2)</f>
        <v>-30.044288857233585</v>
      </c>
    </row>
    <row r="3" spans="1:12" x14ac:dyDescent="0.25">
      <c r="A3" s="8">
        <v>30</v>
      </c>
      <c r="B3" s="9">
        <v>20.16</v>
      </c>
      <c r="C3" s="9">
        <v>20.14</v>
      </c>
      <c r="D3" s="9">
        <f t="shared" si="0"/>
        <v>-8.6212311177695494E-3</v>
      </c>
      <c r="E3" s="9">
        <v>0</v>
      </c>
      <c r="F3" s="13">
        <v>-3.3393000000000003E-7</v>
      </c>
      <c r="G3" s="9">
        <f t="shared" si="1"/>
        <v>-3.6064440000000003E-3</v>
      </c>
      <c r="H3" s="9"/>
      <c r="I3" s="9"/>
      <c r="J3" s="10"/>
      <c r="K3" s="11">
        <f t="shared" si="2"/>
        <v>0.89777502749852822</v>
      </c>
      <c r="L3" s="12">
        <f t="shared" si="3"/>
        <v>-27.02646013741894</v>
      </c>
    </row>
    <row r="4" spans="1:12" x14ac:dyDescent="0.25">
      <c r="A4" s="8">
        <v>100</v>
      </c>
      <c r="B4" s="9">
        <f>B3</f>
        <v>20.16</v>
      </c>
      <c r="C4" s="9">
        <v>20.18</v>
      </c>
      <c r="D4" s="9">
        <f t="shared" si="0"/>
        <v>8.6126825480806815E-3</v>
      </c>
      <c r="E4" s="9">
        <v>-1</v>
      </c>
      <c r="F4" s="9">
        <v>0</v>
      </c>
      <c r="G4" s="9">
        <f t="shared" si="1"/>
        <v>0</v>
      </c>
      <c r="H4" s="9">
        <v>0.1</v>
      </c>
      <c r="I4" s="9">
        <v>20.27</v>
      </c>
      <c r="J4" s="10">
        <v>-0.28266409399999998</v>
      </c>
      <c r="K4" s="11" t="e">
        <f t="shared" si="2"/>
        <v>#NUM!</v>
      </c>
      <c r="L4" s="12" t="e">
        <f t="shared" si="3"/>
        <v>#NUM!</v>
      </c>
    </row>
    <row r="5" spans="1:12" x14ac:dyDescent="0.25">
      <c r="A5" s="8">
        <v>300</v>
      </c>
      <c r="B5" s="9">
        <v>20.13</v>
      </c>
      <c r="C5" s="9">
        <v>20.11</v>
      </c>
      <c r="D5" s="9">
        <f t="shared" si="0"/>
        <v>-8.6340858382512667E-3</v>
      </c>
      <c r="E5" s="9">
        <v>0</v>
      </c>
      <c r="F5" s="13">
        <v>-2.1999999999999999E-5</v>
      </c>
      <c r="G5" s="9">
        <f t="shared" si="1"/>
        <v>-2.3759999999999999</v>
      </c>
      <c r="H5" s="9">
        <v>0.97499999999999998</v>
      </c>
      <c r="I5" s="9">
        <v>22.274999999999999</v>
      </c>
      <c r="J5" s="10">
        <v>-2.5086975790000001</v>
      </c>
      <c r="K5" s="11">
        <f t="shared" si="2"/>
        <v>0.89710645968023228</v>
      </c>
      <c r="L5" s="12">
        <f t="shared" si="3"/>
        <v>-27.019995820654565</v>
      </c>
    </row>
    <row r="6" spans="1:12" x14ac:dyDescent="0.25">
      <c r="A6" s="8">
        <v>1000</v>
      </c>
      <c r="B6" s="9">
        <v>20.18</v>
      </c>
      <c r="C6" s="9">
        <v>20.05</v>
      </c>
      <c r="D6" s="9">
        <f t="shared" si="0"/>
        <v>-5.6135698893811842E-2</v>
      </c>
      <c r="E6" s="9">
        <v>-4</v>
      </c>
      <c r="F6" s="13">
        <v>-1.2500000000000001E-5</v>
      </c>
      <c r="G6" s="9">
        <f t="shared" si="1"/>
        <v>-4.5000000000000009</v>
      </c>
      <c r="H6" s="9">
        <v>2.02</v>
      </c>
      <c r="I6" s="9">
        <v>20.02</v>
      </c>
      <c r="J6" s="10">
        <v>-5.7909470440000002</v>
      </c>
      <c r="K6" s="11">
        <f t="shared" si="2"/>
        <v>2.2868974616278557</v>
      </c>
      <c r="L6" s="12">
        <f t="shared" si="3"/>
        <v>-18.913489389236911</v>
      </c>
    </row>
    <row r="7" spans="1:12" x14ac:dyDescent="0.25">
      <c r="A7" s="8">
        <v>2000</v>
      </c>
      <c r="B7" s="9">
        <v>20.47</v>
      </c>
      <c r="C7" s="9">
        <v>19.84</v>
      </c>
      <c r="D7" s="9">
        <f t="shared" si="0"/>
        <v>-0.27152349688691552</v>
      </c>
      <c r="E7" s="9">
        <v>-7</v>
      </c>
      <c r="F7" s="13">
        <v>-1.0000000000000001E-5</v>
      </c>
      <c r="G7" s="9">
        <f t="shared" si="1"/>
        <v>-7.2000000000000011</v>
      </c>
      <c r="H7" s="9">
        <v>2.85</v>
      </c>
      <c r="I7" s="9">
        <v>19.77</v>
      </c>
      <c r="J7" s="10">
        <v>-8.2885131629999993</v>
      </c>
      <c r="K7" s="11">
        <f t="shared" si="2"/>
        <v>5.0393749612427046</v>
      </c>
      <c r="L7" s="12">
        <f t="shared" si="3"/>
        <v>-12.174823377183799</v>
      </c>
    </row>
    <row r="8" spans="1:12" x14ac:dyDescent="0.25">
      <c r="A8" s="8">
        <v>3000</v>
      </c>
      <c r="B8" s="9">
        <v>20.48</v>
      </c>
      <c r="C8" s="9">
        <v>19.37</v>
      </c>
      <c r="D8" s="9">
        <f t="shared" si="0"/>
        <v>-0.48400663169364677</v>
      </c>
      <c r="E8" s="9">
        <v>-10</v>
      </c>
      <c r="F8" s="13">
        <v>-8.9900000000000003E-6</v>
      </c>
      <c r="G8" s="9">
        <f t="shared" si="1"/>
        <v>-9.7091999999999992</v>
      </c>
      <c r="H8" s="9">
        <v>3.8</v>
      </c>
      <c r="I8" s="9">
        <v>19.670000000000002</v>
      </c>
      <c r="J8" s="10">
        <v>-11.13886737</v>
      </c>
      <c r="K8" s="11">
        <f t="shared" si="2"/>
        <v>6.6508270162439187</v>
      </c>
      <c r="L8" s="12">
        <f t="shared" si="3"/>
        <v>-9.7690860008879792</v>
      </c>
    </row>
    <row r="9" spans="1:12" x14ac:dyDescent="0.25">
      <c r="A9" s="8">
        <v>5000</v>
      </c>
      <c r="B9" s="9">
        <v>20.57</v>
      </c>
      <c r="C9" s="9">
        <v>19.34</v>
      </c>
      <c r="D9" s="9">
        <f t="shared" si="0"/>
        <v>-0.53555643895482274</v>
      </c>
      <c r="E9" s="9">
        <v>-14</v>
      </c>
      <c r="F9" s="13">
        <v>-8.4500000000000004E-6</v>
      </c>
      <c r="G9" s="9">
        <f t="shared" si="1"/>
        <v>-15.21</v>
      </c>
      <c r="H9" s="9">
        <v>5.2750000000000004</v>
      </c>
      <c r="I9" s="9">
        <v>19.600000000000001</v>
      </c>
      <c r="J9" s="10">
        <v>-15.61266118</v>
      </c>
      <c r="K9" s="11">
        <f t="shared" si="2"/>
        <v>7.0063756679184737</v>
      </c>
      <c r="L9" s="12">
        <f t="shared" si="3"/>
        <v>-9.3548174416602663</v>
      </c>
    </row>
    <row r="10" spans="1:12" x14ac:dyDescent="0.25">
      <c r="A10" s="8">
        <v>7000</v>
      </c>
      <c r="B10" s="9">
        <v>20.16</v>
      </c>
      <c r="C10" s="9">
        <v>18.73</v>
      </c>
      <c r="D10" s="9">
        <f t="shared" si="0"/>
        <v>-0.63905500796500592</v>
      </c>
      <c r="E10" s="9">
        <v>-19</v>
      </c>
      <c r="F10" s="13">
        <v>-7.9170000000000006E-6</v>
      </c>
      <c r="G10" s="9">
        <f t="shared" si="1"/>
        <v>-19.950840000000003</v>
      </c>
      <c r="H10" s="9">
        <v>6.47</v>
      </c>
      <c r="I10" s="9">
        <v>19.57</v>
      </c>
      <c r="J10" s="10">
        <v>-19.30568723</v>
      </c>
      <c r="K10" s="11">
        <f t="shared" si="2"/>
        <v>7.4573923056253397</v>
      </c>
      <c r="L10" s="12">
        <f t="shared" si="3"/>
        <v>-8.6380707493445357</v>
      </c>
    </row>
    <row r="11" spans="1:12" x14ac:dyDescent="0.25">
      <c r="A11" s="8">
        <v>10000</v>
      </c>
      <c r="B11" s="9">
        <v>20.181000000000001</v>
      </c>
      <c r="C11" s="9">
        <v>17.645</v>
      </c>
      <c r="D11" s="9">
        <f t="shared" si="0"/>
        <v>-1.1664203941295328</v>
      </c>
      <c r="E11" s="9">
        <v>-27</v>
      </c>
      <c r="F11" s="13">
        <v>-7.52E-6</v>
      </c>
      <c r="G11" s="9">
        <f t="shared" si="1"/>
        <v>-27.071999999999999</v>
      </c>
      <c r="H11" s="9">
        <v>8.85</v>
      </c>
      <c r="I11" s="9">
        <v>19.5</v>
      </c>
      <c r="J11" s="10">
        <v>-26.990718279999999</v>
      </c>
      <c r="K11" s="11">
        <f t="shared" si="2"/>
        <v>9.794219519696302</v>
      </c>
      <c r="L11" s="12">
        <f t="shared" si="3"/>
        <v>-6.2794569737347512</v>
      </c>
    </row>
    <row r="12" spans="1:12" x14ac:dyDescent="0.25">
      <c r="A12" s="8">
        <v>14000</v>
      </c>
      <c r="B12" s="9">
        <v>20.14</v>
      </c>
      <c r="C12" s="9">
        <v>15.91</v>
      </c>
      <c r="D12" s="9">
        <f t="shared" si="0"/>
        <v>-2.0477857314203534</v>
      </c>
      <c r="E12" s="9">
        <v>-35</v>
      </c>
      <c r="F12" s="13">
        <v>-6.99E-6</v>
      </c>
      <c r="G12" s="9">
        <f t="shared" si="1"/>
        <v>-35.229599999999998</v>
      </c>
      <c r="H12" s="9">
        <v>11.35</v>
      </c>
      <c r="I12" s="9">
        <v>19.45</v>
      </c>
      <c r="J12" s="10">
        <v>-35.700447769999997</v>
      </c>
      <c r="K12" s="11">
        <f t="shared" si="2"/>
        <v>12.348744875492409</v>
      </c>
      <c r="L12" s="12">
        <f t="shared" si="3"/>
        <v>-4.2487329600470805</v>
      </c>
    </row>
    <row r="13" spans="1:12" x14ac:dyDescent="0.25">
      <c r="A13" s="8">
        <v>19950</v>
      </c>
      <c r="B13" s="9">
        <v>19.760000000000002</v>
      </c>
      <c r="C13" s="9">
        <v>13.69</v>
      </c>
      <c r="D13" s="9">
        <f t="shared" si="0"/>
        <v>-3.187669842352387</v>
      </c>
      <c r="E13" s="9">
        <v>-45</v>
      </c>
      <c r="F13" s="13">
        <v>-6.2400000000000004E-6</v>
      </c>
      <c r="G13" s="9">
        <f t="shared" si="1"/>
        <v>-44.81568</v>
      </c>
      <c r="H13" s="9">
        <v>-13.5</v>
      </c>
      <c r="I13" s="9">
        <v>-20</v>
      </c>
      <c r="J13" s="10">
        <v>-42.454150200000001</v>
      </c>
      <c r="K13" s="11">
        <f t="shared" si="2"/>
        <v>14.249263138843357</v>
      </c>
      <c r="L13" s="12">
        <f t="shared" si="3"/>
        <v>-2.8398906732411904</v>
      </c>
    </row>
    <row r="14" spans="1:12" x14ac:dyDescent="0.25">
      <c r="A14" s="8">
        <v>25000</v>
      </c>
      <c r="B14" s="9">
        <v>19.37</v>
      </c>
      <c r="C14" s="9">
        <v>12.002000000000001</v>
      </c>
      <c r="D14" s="9">
        <f t="shared" si="0"/>
        <v>-4.1575199657806632</v>
      </c>
      <c r="E14" s="9">
        <v>-51</v>
      </c>
      <c r="F14" s="13">
        <v>-5.648E-6</v>
      </c>
      <c r="G14" s="9">
        <f t="shared" si="1"/>
        <v>-50.832000000000001</v>
      </c>
      <c r="H14" s="9">
        <v>14.87</v>
      </c>
      <c r="I14" s="9">
        <v>19.87</v>
      </c>
      <c r="J14" s="10">
        <v>-48.448892389999997</v>
      </c>
      <c r="K14" s="11">
        <f t="shared" si="2"/>
        <v>15.203581683274503</v>
      </c>
      <c r="L14" s="12">
        <f t="shared" si="3"/>
        <v>-2.1036741791137614</v>
      </c>
    </row>
    <row r="15" spans="1:12" x14ac:dyDescent="0.25">
      <c r="A15" s="8">
        <v>30000</v>
      </c>
      <c r="B15" s="9">
        <v>19.64</v>
      </c>
      <c r="C15" s="9">
        <v>10.8</v>
      </c>
      <c r="D15" s="9">
        <f t="shared" si="0"/>
        <v>-5.1943545592796223</v>
      </c>
      <c r="E15" s="9">
        <v>-56</v>
      </c>
      <c r="F15" s="13">
        <v>-5.1970000000000004E-6</v>
      </c>
      <c r="G15" s="9">
        <f t="shared" si="1"/>
        <v>-56.127600000000001</v>
      </c>
      <c r="H15" s="9">
        <v>15.975</v>
      </c>
      <c r="I15" s="9">
        <v>19.45</v>
      </c>
      <c r="J15" s="10">
        <v>-55.21883338</v>
      </c>
      <c r="K15" s="11">
        <f t="shared" si="2"/>
        <v>16.403950743647094</v>
      </c>
      <c r="L15" s="12">
        <f t="shared" si="3"/>
        <v>-1.5638605379025332</v>
      </c>
    </row>
    <row r="16" spans="1:12" x14ac:dyDescent="0.25">
      <c r="A16" s="8">
        <v>45000</v>
      </c>
      <c r="B16" s="9">
        <v>19.600000000000001</v>
      </c>
      <c r="C16" s="9">
        <v>7.81</v>
      </c>
      <c r="D16" s="9">
        <f t="shared" si="0"/>
        <v>-7.9921007495835159</v>
      </c>
      <c r="E16" s="9">
        <v>-66</v>
      </c>
      <c r="F16" s="13">
        <v>-4.0300000000000004E-6</v>
      </c>
      <c r="G16" s="9">
        <f t="shared" si="1"/>
        <v>-65.286000000000001</v>
      </c>
      <c r="H16" s="9">
        <v>17.350000000000001</v>
      </c>
      <c r="I16" s="9">
        <v>19.399999999999999</v>
      </c>
      <c r="J16" s="10">
        <v>-63.422486480000003</v>
      </c>
      <c r="K16" s="11">
        <f t="shared" si="2"/>
        <v>17.976759997285384</v>
      </c>
      <c r="L16" s="12">
        <f t="shared" si="3"/>
        <v>-0.75089302078364573</v>
      </c>
    </row>
    <row r="17" spans="1:12" x14ac:dyDescent="0.25">
      <c r="A17" s="8">
        <v>60000</v>
      </c>
      <c r="B17" s="9">
        <v>19.59</v>
      </c>
      <c r="C17" s="9">
        <v>6.34</v>
      </c>
      <c r="D17" s="9">
        <f t="shared" si="0"/>
        <v>-9.7989035622600742</v>
      </c>
      <c r="E17" s="9">
        <v>-72</v>
      </c>
      <c r="F17" s="13">
        <v>-3.23E-6</v>
      </c>
      <c r="G17" s="9">
        <f t="shared" si="1"/>
        <v>-69.768000000000001</v>
      </c>
      <c r="H17" s="9">
        <v>17.82</v>
      </c>
      <c r="I17" s="9">
        <v>19.45</v>
      </c>
      <c r="J17" s="10">
        <v>-66.376060249999995</v>
      </c>
      <c r="K17" s="11">
        <f t="shared" si="2"/>
        <v>18.535708780621256</v>
      </c>
      <c r="L17" s="12">
        <f t="shared" si="3"/>
        <v>-0.48050476947294685</v>
      </c>
    </row>
    <row r="18" spans="1:12" x14ac:dyDescent="0.25">
      <c r="A18" s="8">
        <v>100000</v>
      </c>
      <c r="B18" s="9">
        <v>19.54</v>
      </c>
      <c r="C18" s="9">
        <v>4.1100000000000003</v>
      </c>
      <c r="D18" s="9">
        <f t="shared" si="0"/>
        <v>-13.5416547501337</v>
      </c>
      <c r="E18" s="9">
        <v>-82</v>
      </c>
      <c r="F18" s="13">
        <v>-2.12E-6</v>
      </c>
      <c r="G18" s="9">
        <f t="shared" si="1"/>
        <v>-76.320000000000007</v>
      </c>
      <c r="H18" s="9">
        <v>18.350000000000001</v>
      </c>
      <c r="I18" s="9">
        <v>19.45</v>
      </c>
      <c r="J18" s="10">
        <v>-70.638342530000003</v>
      </c>
      <c r="K18" s="11">
        <f t="shared" si="2"/>
        <v>19.10286627707999</v>
      </c>
      <c r="L18" s="12">
        <f t="shared" si="3"/>
        <v>-0.19652047628529945</v>
      </c>
    </row>
    <row r="19" spans="1:12" x14ac:dyDescent="0.25">
      <c r="A19" s="8">
        <v>200000</v>
      </c>
      <c r="B19" s="9">
        <v>19.510000000000002</v>
      </c>
      <c r="C19" s="9">
        <v>2.31</v>
      </c>
      <c r="D19" s="9">
        <f t="shared" si="0"/>
        <v>-18.532905790047476</v>
      </c>
      <c r="E19" s="9">
        <v>-89</v>
      </c>
      <c r="F19" s="13">
        <v>-1.215E-6</v>
      </c>
      <c r="G19" s="9">
        <f t="shared" si="1"/>
        <v>-87.48</v>
      </c>
      <c r="H19" s="9">
        <v>19.100000000000001</v>
      </c>
      <c r="I19" s="9">
        <v>19.350000000000001</v>
      </c>
      <c r="J19" s="10">
        <v>-80.779895400000001</v>
      </c>
      <c r="K19" s="11">
        <f t="shared" si="2"/>
        <v>19.372764387149296</v>
      </c>
      <c r="L19" s="12">
        <f t="shared" si="3"/>
        <v>-6.1313456291642296E-2</v>
      </c>
    </row>
    <row r="20" spans="1:12" x14ac:dyDescent="0.25">
      <c r="A20" s="8">
        <v>330000</v>
      </c>
      <c r="B20" s="9">
        <v>19.53</v>
      </c>
      <c r="C20" s="9">
        <v>1.2010000000000001</v>
      </c>
      <c r="D20" s="9">
        <f t="shared" si="0"/>
        <v>-24.223184717698967</v>
      </c>
      <c r="E20" s="9">
        <v>-90</v>
      </c>
      <c r="F20" s="13">
        <v>-7.0999999999999998E-7</v>
      </c>
      <c r="G20" s="9">
        <f t="shared" si="1"/>
        <v>-84.347999999999999</v>
      </c>
      <c r="H20" s="9">
        <v>19</v>
      </c>
      <c r="I20" s="9">
        <v>19.32</v>
      </c>
      <c r="J20" s="10">
        <v>-79.557359500000004</v>
      </c>
      <c r="K20" s="11">
        <f t="shared" si="2"/>
        <v>19.493037192802973</v>
      </c>
      <c r="L20" s="12">
        <f t="shared" si="3"/>
        <v>-1.6454637216305912E-2</v>
      </c>
    </row>
    <row r="21" spans="1:12" x14ac:dyDescent="0.25">
      <c r="A21" s="8">
        <v>500000</v>
      </c>
      <c r="B21" s="9">
        <v>19.82</v>
      </c>
      <c r="C21" s="9">
        <v>0.81200000000000006</v>
      </c>
      <c r="D21" s="9">
        <f t="shared" si="0"/>
        <v>-27.750952418161624</v>
      </c>
      <c r="E21" s="9">
        <v>-90</v>
      </c>
      <c r="F21" s="13">
        <v>-4.665E-7</v>
      </c>
      <c r="G21" s="9">
        <f t="shared" si="1"/>
        <v>-83.97</v>
      </c>
      <c r="H21" s="9">
        <v>19.3</v>
      </c>
      <c r="I21" s="9">
        <v>19.47</v>
      </c>
      <c r="J21" s="10">
        <v>-82.423029060000005</v>
      </c>
      <c r="K21" s="11">
        <f t="shared" si="2"/>
        <v>19.803359714957459</v>
      </c>
      <c r="L21" s="12">
        <f t="shared" si="3"/>
        <v>-7.2954786753249307E-3</v>
      </c>
    </row>
    <row r="22" spans="1:12" x14ac:dyDescent="0.25">
      <c r="A22" s="8">
        <v>700000</v>
      </c>
      <c r="B22" s="9">
        <v>20.3</v>
      </c>
      <c r="C22" s="9">
        <v>0.59299999999999997</v>
      </c>
      <c r="D22" s="9">
        <f t="shared" si="0"/>
        <v>-30.688826890979009</v>
      </c>
      <c r="E22" s="9">
        <v>-90</v>
      </c>
      <c r="F22" s="13">
        <v>-3.3449999999999998E-7</v>
      </c>
      <c r="G22" s="9">
        <f t="shared" si="1"/>
        <v>-84.293999999999997</v>
      </c>
      <c r="H22" s="9">
        <v>19.05</v>
      </c>
      <c r="I22" s="9">
        <v>19.375</v>
      </c>
      <c r="J22" s="10">
        <v>-79.490854400000003</v>
      </c>
      <c r="K22" s="11">
        <f t="shared" si="2"/>
        <v>20.291336846053294</v>
      </c>
      <c r="L22" s="12">
        <f t="shared" si="3"/>
        <v>-3.7075497427705526E-3</v>
      </c>
    </row>
    <row r="23" spans="1:12" ht="15.75" thickBot="1" x14ac:dyDescent="0.3">
      <c r="A23" s="14">
        <v>1000000</v>
      </c>
      <c r="B23" s="15">
        <v>20.05</v>
      </c>
      <c r="C23" s="15">
        <v>0.437</v>
      </c>
      <c r="D23" s="15">
        <f t="shared" si="0"/>
        <v>-33.232658799715587</v>
      </c>
      <c r="E23" s="15">
        <v>-91</v>
      </c>
      <c r="F23" s="16">
        <v>-2.2971000000000001E-7</v>
      </c>
      <c r="G23" s="15">
        <f t="shared" si="1"/>
        <v>-82.695600000000013</v>
      </c>
      <c r="H23" s="15"/>
      <c r="I23" s="15"/>
      <c r="J23" s="17"/>
      <c r="K23" s="18">
        <f t="shared" si="2"/>
        <v>20.04523711508547</v>
      </c>
      <c r="L23" s="19">
        <f t="shared" si="3"/>
        <v>-2.0635814075501036E-3</v>
      </c>
    </row>
  </sheetData>
  <sortState ref="A2:L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2019-08-24T02:22:01Z</dcterms:created>
  <dcterms:modified xsi:type="dcterms:W3CDTF">2019-08-24T02:34:39Z</dcterms:modified>
</cp:coreProperties>
</file>