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Q7" i="2"/>
  <c r="Q9" s="1"/>
  <c r="Q8"/>
  <c r="S8" s="1"/>
  <c r="N6"/>
  <c r="J9"/>
  <c r="J8"/>
  <c r="I9"/>
  <c r="P9"/>
  <c r="M9"/>
  <c r="K9"/>
  <c r="D9"/>
  <c r="N8"/>
  <c r="S6"/>
  <c r="N7"/>
  <c r="N9" s="1"/>
  <c r="Q6"/>
  <c r="S9" l="1"/>
  <c r="S7"/>
</calcChain>
</file>

<file path=xl/sharedStrings.xml><?xml version="1.0" encoding="utf-8"?>
<sst xmlns="http://schemas.openxmlformats.org/spreadsheetml/2006/main" count="36" uniqueCount="34">
  <si>
    <t>FECHA Y NUMERO DOCUMENTO</t>
  </si>
  <si>
    <t>FECHA NOTIFICACION GLOSA</t>
  </si>
  <si>
    <t>NUMERO FACTURA</t>
  </si>
  <si>
    <t>ASEGURADOR</t>
  </si>
  <si>
    <t>VALOR GLOSA</t>
  </si>
  <si>
    <t>VALOR ACEPTADO GLOSA</t>
  </si>
  <si>
    <t>Nueva EPS</t>
  </si>
  <si>
    <t>NO VENCIDAS</t>
  </si>
  <si>
    <t>DE 1 A 30 DIAS</t>
  </si>
  <si>
    <t>DE 31 A 60 DIAS</t>
  </si>
  <si>
    <t>DE 61 A 90 DIAS</t>
  </si>
  <si>
    <t>DE 91 A 120 DIAS</t>
  </si>
  <si>
    <t>DE 121 A 180 DIAS</t>
  </si>
  <si>
    <t>DE 181 A 360 DIAS</t>
  </si>
  <si>
    <t>MAS DE 360 DIAS</t>
  </si>
  <si>
    <t>Total</t>
  </si>
  <si>
    <t>ESTADO DE CARTERA X EDADES INICIAL</t>
  </si>
  <si>
    <t>VALOR PAGO</t>
  </si>
  <si>
    <t>FECHA RADICACION FACTURA</t>
  </si>
  <si>
    <t>FECHA RADICACION GLOSA</t>
  </si>
  <si>
    <t>00/00/0000</t>
  </si>
  <si>
    <t>TOTAL</t>
  </si>
  <si>
    <t>FECHA GENERACION FACTURA</t>
  </si>
  <si>
    <t>ESTE CAMPO ES EL VALOR DE FACTURA SIN RADICAR</t>
  </si>
  <si>
    <t>VALOR DEVUELTA</t>
  </si>
  <si>
    <t>ESTE CAMPO ES EL VALOR DE FACTURA DEVUELTA POR MUCHOS ERRORES (NO GLOSA) ENTONCES LA FECHA DE RADICACION QUEDA NULA. CUANDO SE VUELVA A RADICAR SI SE VUELVE A COLOCAR NUEVA FECHA DE RADICACION</t>
  </si>
  <si>
    <t>FECHA PAGO REALIZADO</t>
  </si>
  <si>
    <t>VALOR BRUTO FACTURA</t>
  </si>
  <si>
    <t xml:space="preserve">VALOR COPAGO </t>
  </si>
  <si>
    <t>DESCUENTO</t>
  </si>
  <si>
    <t>TOTAL FACTURA</t>
  </si>
  <si>
    <t>VALOR SIN RADICAR</t>
  </si>
  <si>
    <t>SALDO FACTURA (D-M)</t>
  </si>
  <si>
    <t>VALOR PENDIENTE PAGO (D-P-M)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</si>
</sst>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/>
    <xf numFmtId="14" fontId="2" fillId="0" borderId="1" xfId="0" applyNumberFormat="1" applyFont="1" applyBorder="1"/>
    <xf numFmtId="4" fontId="2" fillId="0" borderId="1" xfId="0" applyNumberFormat="1" applyFont="1" applyBorder="1"/>
    <xf numFmtId="4" fontId="2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4" fontId="2" fillId="3" borderId="1" xfId="0" applyNumberFormat="1" applyFont="1" applyFill="1" applyBorder="1"/>
    <xf numFmtId="4" fontId="2" fillId="4" borderId="1" xfId="0" applyNumberFormat="1" applyFont="1" applyFill="1" applyBorder="1"/>
    <xf numFmtId="14" fontId="2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4" fontId="3" fillId="0" borderId="1" xfId="0" applyNumberFormat="1" applyFont="1" applyBorder="1"/>
    <xf numFmtId="14" fontId="0" fillId="0" borderId="0" xfId="0" applyNumberFormat="1"/>
    <xf numFmtId="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7</xdr:col>
      <xdr:colOff>57150</xdr:colOff>
      <xdr:row>8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 l="27566" t="42857" r="13856" b="31633"/>
        <a:stretch>
          <a:fillRect/>
        </a:stretch>
      </xdr:blipFill>
      <xdr:spPr bwMode="auto">
        <a:xfrm>
          <a:off x="0" y="85725"/>
          <a:ext cx="5391150" cy="1724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J8"/>
  <sheetViews>
    <sheetView workbookViewId="0">
      <selection activeCell="H8" sqref="H8"/>
    </sheetView>
  </sheetViews>
  <sheetFormatPr baseColWidth="10" defaultRowHeight="15"/>
  <cols>
    <col min="8" max="8" width="15.7109375" style="5" customWidth="1"/>
    <col min="9" max="9" width="18" style="5" customWidth="1"/>
  </cols>
  <sheetData>
    <row r="2" spans="8:10" ht="24">
      <c r="H2" s="7" t="s">
        <v>0</v>
      </c>
      <c r="I2" s="7" t="s">
        <v>1</v>
      </c>
      <c r="J2" s="3"/>
    </row>
    <row r="3" spans="8:10">
      <c r="H3" s="6"/>
      <c r="I3" s="6"/>
    </row>
    <row r="4" spans="8:10">
      <c r="H4" s="6"/>
      <c r="I4" s="6"/>
    </row>
    <row r="5" spans="8:10">
      <c r="H5" s="6"/>
      <c r="I5" s="6"/>
    </row>
    <row r="6" spans="8:10">
      <c r="H6" s="6"/>
      <c r="I6" s="6"/>
    </row>
    <row r="7" spans="8:10">
      <c r="H7" s="6"/>
      <c r="I7" s="6"/>
    </row>
    <row r="8" spans="8:10">
      <c r="H8" s="6"/>
      <c r="I8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tabSelected="1" topLeftCell="H1" zoomScaleNormal="100" workbookViewId="0">
      <selection activeCell="S5" sqref="S5"/>
    </sheetView>
  </sheetViews>
  <sheetFormatPr baseColWidth="10" defaultRowHeight="15"/>
  <cols>
    <col min="1" max="1" width="11.28515625" bestFit="1" customWidth="1"/>
    <col min="2" max="2" width="7.7109375" bestFit="1" customWidth="1"/>
    <col min="3" max="3" width="11.140625" customWidth="1"/>
    <col min="6" max="6" width="9.85546875" bestFit="1" customWidth="1"/>
    <col min="7" max="7" width="7.7109375" bestFit="1" customWidth="1"/>
    <col min="8" max="8" width="10.7109375" customWidth="1"/>
    <col min="9" max="9" width="9.85546875" customWidth="1"/>
    <col min="10" max="10" width="23" customWidth="1"/>
    <col min="11" max="11" width="9.5703125" customWidth="1"/>
    <col min="12" max="12" width="10.85546875" customWidth="1"/>
    <col min="13" max="13" width="9.28515625" customWidth="1"/>
    <col min="14" max="14" width="12.85546875" customWidth="1"/>
    <col min="15" max="15" width="9.28515625" customWidth="1"/>
    <col min="16" max="16" width="9.140625" customWidth="1"/>
    <col min="17" max="17" width="11.5703125" customWidth="1"/>
    <col min="18" max="18" width="8.28515625" bestFit="1" customWidth="1"/>
    <col min="19" max="19" width="9.140625" customWidth="1"/>
    <col min="20" max="20" width="7.5703125" customWidth="1"/>
    <col min="21" max="21" width="7.28515625" customWidth="1"/>
    <col min="22" max="22" width="7.7109375" customWidth="1"/>
    <col min="23" max="23" width="8.140625" customWidth="1"/>
    <col min="24" max="24" width="8.7109375" customWidth="1"/>
    <col min="25" max="25" width="7.5703125" customWidth="1"/>
    <col min="26" max="26" width="4.5703125" bestFit="1" customWidth="1"/>
  </cols>
  <sheetData>
    <row r="1" spans="1:26" ht="108">
      <c r="I1" s="18" t="s">
        <v>23</v>
      </c>
      <c r="J1" s="18" t="s">
        <v>25</v>
      </c>
    </row>
    <row r="3" spans="1:26">
      <c r="A3" s="14" t="s">
        <v>16</v>
      </c>
    </row>
    <row r="4" spans="1:26">
      <c r="R4" s="8"/>
    </row>
    <row r="5" spans="1:26" s="4" customFormat="1" ht="48">
      <c r="A5" s="7" t="s">
        <v>3</v>
      </c>
      <c r="B5" s="7" t="s">
        <v>2</v>
      </c>
      <c r="C5" s="7" t="s">
        <v>22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18</v>
      </c>
      <c r="I5" s="7" t="s">
        <v>31</v>
      </c>
      <c r="J5" s="7" t="s">
        <v>24</v>
      </c>
      <c r="K5" s="7" t="s">
        <v>4</v>
      </c>
      <c r="L5" s="7" t="s">
        <v>19</v>
      </c>
      <c r="M5" s="7" t="s">
        <v>5</v>
      </c>
      <c r="N5" s="7" t="s">
        <v>32</v>
      </c>
      <c r="O5" s="7" t="s">
        <v>26</v>
      </c>
      <c r="P5" s="7" t="s">
        <v>17</v>
      </c>
      <c r="Q5" s="7" t="s">
        <v>33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11</v>
      </c>
      <c r="W5" s="7" t="s">
        <v>12</v>
      </c>
      <c r="X5" s="7" t="s">
        <v>13</v>
      </c>
      <c r="Y5" s="7" t="s">
        <v>14</v>
      </c>
      <c r="Z5" s="7" t="s">
        <v>15</v>
      </c>
    </row>
    <row r="6" spans="1:26" s="1" customFormat="1" ht="12">
      <c r="A6" s="9" t="s">
        <v>6</v>
      </c>
      <c r="B6" s="13">
        <v>156</v>
      </c>
      <c r="C6" s="10">
        <v>40773</v>
      </c>
      <c r="D6" s="16">
        <v>150000</v>
      </c>
      <c r="E6" s="16"/>
      <c r="F6" s="16"/>
      <c r="G6" s="16"/>
      <c r="H6" s="10">
        <v>40786</v>
      </c>
      <c r="I6" s="12"/>
      <c r="J6" s="12"/>
      <c r="K6" s="16">
        <v>40000</v>
      </c>
      <c r="L6" s="10">
        <v>40796</v>
      </c>
      <c r="M6" s="11">
        <v>30000</v>
      </c>
      <c r="N6" s="16">
        <f>+D6-M6</f>
        <v>120000</v>
      </c>
      <c r="O6" s="10">
        <v>40816</v>
      </c>
      <c r="P6" s="15">
        <v>80000</v>
      </c>
      <c r="Q6" s="15">
        <f>+D6-P6-M6</f>
        <v>40000</v>
      </c>
      <c r="R6" s="9"/>
      <c r="S6" s="15">
        <f>+Q6</f>
        <v>40000</v>
      </c>
      <c r="T6" s="9"/>
      <c r="U6" s="9"/>
      <c r="V6" s="9"/>
      <c r="W6" s="9"/>
      <c r="X6" s="9"/>
      <c r="Y6" s="9"/>
      <c r="Z6" s="9"/>
    </row>
    <row r="7" spans="1:26" s="1" customFormat="1" ht="12">
      <c r="A7" s="9" t="s">
        <v>6</v>
      </c>
      <c r="B7" s="13">
        <v>157</v>
      </c>
      <c r="C7" s="10">
        <v>40773</v>
      </c>
      <c r="D7" s="16">
        <v>300000</v>
      </c>
      <c r="E7" s="16"/>
      <c r="F7" s="16"/>
      <c r="G7" s="16"/>
      <c r="H7" s="10"/>
      <c r="I7" s="12">
        <v>300000</v>
      </c>
      <c r="J7" s="12"/>
      <c r="K7" s="16">
        <v>0</v>
      </c>
      <c r="L7" s="17" t="s">
        <v>20</v>
      </c>
      <c r="M7" s="11">
        <v>0</v>
      </c>
      <c r="N7" s="16">
        <f>+D7-M7</f>
        <v>300000</v>
      </c>
      <c r="O7" s="10">
        <v>40816</v>
      </c>
      <c r="P7" s="15">
        <v>100000</v>
      </c>
      <c r="Q7" s="15">
        <f t="shared" ref="Q7:Q8" si="0">+D7-P7-M7</f>
        <v>200000</v>
      </c>
      <c r="R7" s="9"/>
      <c r="S7" s="15">
        <f>+Q7</f>
        <v>200000</v>
      </c>
      <c r="T7" s="9"/>
      <c r="U7" s="9"/>
      <c r="V7" s="9"/>
      <c r="W7" s="9"/>
      <c r="X7" s="9"/>
      <c r="Y7" s="9"/>
      <c r="Z7" s="9"/>
    </row>
    <row r="8" spans="1:26" s="1" customFormat="1" ht="12">
      <c r="A8" s="9" t="s">
        <v>6</v>
      </c>
      <c r="B8" s="13">
        <v>158</v>
      </c>
      <c r="C8" s="10">
        <v>40773</v>
      </c>
      <c r="D8" s="16">
        <v>545000</v>
      </c>
      <c r="E8" s="16"/>
      <c r="F8" s="16"/>
      <c r="G8" s="16"/>
      <c r="H8" s="10"/>
      <c r="I8" s="12"/>
      <c r="J8" s="12">
        <f>+D8</f>
        <v>545000</v>
      </c>
      <c r="K8" s="16">
        <v>0</v>
      </c>
      <c r="L8" s="10">
        <v>40796</v>
      </c>
      <c r="M8" s="11">
        <v>0</v>
      </c>
      <c r="N8" s="16">
        <f>+D8-M8</f>
        <v>545000</v>
      </c>
      <c r="O8" s="10">
        <v>40816</v>
      </c>
      <c r="P8" s="15">
        <v>0</v>
      </c>
      <c r="Q8" s="15">
        <f t="shared" si="0"/>
        <v>545000</v>
      </c>
      <c r="R8" s="9"/>
      <c r="S8" s="15">
        <f>+Q8</f>
        <v>545000</v>
      </c>
      <c r="T8" s="9"/>
      <c r="U8" s="9"/>
      <c r="V8" s="9"/>
      <c r="W8" s="9"/>
      <c r="X8" s="9"/>
      <c r="Y8" s="9"/>
      <c r="Z8" s="9"/>
    </row>
    <row r="9" spans="1:26" s="2" customFormat="1" ht="12">
      <c r="A9" s="19" t="s">
        <v>21</v>
      </c>
      <c r="D9" s="20">
        <f>SUM(D6:D8)</f>
        <v>995000</v>
      </c>
      <c r="E9" s="22"/>
      <c r="F9" s="22"/>
      <c r="G9" s="22"/>
      <c r="I9" s="20">
        <f>SUM(I6:I8)</f>
        <v>300000</v>
      </c>
      <c r="J9" s="20">
        <f>SUM(J6:J8)</f>
        <v>545000</v>
      </c>
      <c r="K9" s="20">
        <f>SUM(K6:K8)</f>
        <v>40000</v>
      </c>
      <c r="M9" s="20">
        <f>SUM(M6:M8)</f>
        <v>30000</v>
      </c>
      <c r="N9" s="20">
        <f>SUM(N6:N8)</f>
        <v>965000</v>
      </c>
      <c r="P9" s="20">
        <f>SUM(P6:P8)</f>
        <v>180000</v>
      </c>
      <c r="Q9" s="20">
        <f>SUM(Q6:Q8)</f>
        <v>785000</v>
      </c>
      <c r="S9" s="20">
        <f>SUM(S6:S8)</f>
        <v>785000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baseColWidth="10" defaultRowHeight="15"/>
  <sheetData>
    <row r="1" spans="1:2">
      <c r="A1" s="21">
        <v>40796</v>
      </c>
      <c r="B1" s="21">
        <v>40816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OHSJD- Ingeniero de Implementación - Carlos Alberto</dc:creator>
  <cp:lastModifiedBy>OHSJD- Ingeniero de Implementación - Carlos Alberto </cp:lastModifiedBy>
  <dcterms:created xsi:type="dcterms:W3CDTF">2011-09-02T19:24:10Z</dcterms:created>
  <dcterms:modified xsi:type="dcterms:W3CDTF">2011-10-20T15:46:23Z</dcterms:modified>
</cp:coreProperties>
</file>