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\Downloads\"/>
    </mc:Choice>
  </mc:AlternateContent>
  <bookViews>
    <workbookView xWindow="0" yWindow="0" windowWidth="21600" windowHeight="963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F26" i="2"/>
  <c r="E5" i="2"/>
  <c r="E9" i="2"/>
  <c r="E38" i="2" s="1"/>
  <c r="E13" i="2"/>
  <c r="E39" i="2" s="1"/>
  <c r="E30" i="2"/>
  <c r="E40" i="2" s="1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E37" i="2"/>
  <c r="J26" i="2" l="1"/>
  <c r="E42" i="2" s="1"/>
  <c r="E33" i="2"/>
  <c r="N18" i="2"/>
  <c r="N26" i="2"/>
  <c r="E34" i="2" s="1"/>
  <c r="E35" i="2"/>
  <c r="E36" i="2"/>
  <c r="E43" i="2" l="1"/>
  <c r="F42" i="2" s="1"/>
  <c r="F41" i="2" l="1"/>
  <c r="F39" i="2"/>
  <c r="F37" i="2"/>
  <c r="F38" i="2"/>
  <c r="F40" i="2"/>
</calcChain>
</file>

<file path=xl/sharedStrings.xml><?xml version="1.0" encoding="utf-8"?>
<sst xmlns="http://schemas.openxmlformats.org/spreadsheetml/2006/main" count="68" uniqueCount="49">
  <si>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</si>
  <si>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</si>
  <si>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</si>
  <si>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</si>
  <si>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</si>
  <si>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</si>
  <si>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</si>
  <si>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</si>
  <si>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</si>
  <si>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</si>
  <si>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</si>
  <si>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</si>
  <si>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</si>
  <si>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</si>
  <si>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</si>
  <si>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</si>
  <si>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</si>
  <si>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</si>
  <si>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</si>
  <si>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</si>
  <si>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</si>
  <si>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</si>
  <si>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</si>
  <si>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</si>
  <si>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</si>
  <si>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</si>
  <si>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</si>
  <si>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</si>
  <si>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</si>
  <si>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</si>
  <si>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</si>
  <si>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</si>
  <si>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</si>
  <si>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</si>
  <si>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 Min</t>
  </si>
  <si>
    <t>10 min</t>
  </si>
  <si>
    <t>25 min</t>
  </si>
  <si>
    <t>Constructores</t>
  </si>
  <si>
    <t>5 min</t>
  </si>
  <si>
    <t>Metodo que indica si puedo apilar</t>
  </si>
  <si>
    <t>6 min</t>
  </si>
  <si>
    <t>Metodo para cambiar un parametro de las mesadas</t>
  </si>
  <si>
    <t xml:space="preserve">1 min </t>
  </si>
  <si>
    <t>Metodo que indica si esta apilada</t>
  </si>
  <si>
    <t>Sobrecarga de compareTo</t>
  </si>
  <si>
    <t>30 min</t>
  </si>
  <si>
    <t>Main</t>
  </si>
  <si>
    <t>20 min</t>
  </si>
  <si>
    <t>38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</si>
</sst>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B67A-43FC-8FA6-36F5A16E2CD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67A-43FC-8FA6-36F5A16E2CD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B67A-43FC-8FA6-36F5A16E2CD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B67A-43FC-8FA6-36F5A16E2CD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B67A-43FC-8FA6-36F5A16E2CD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67A-43FC-8FA6-36F5A16E2CD6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1.0416666666666685E-2</c:v>
                </c:pt>
                <c:pt idx="1">
                  <c:v>6.9444444444444198E-3</c:v>
                </c:pt>
                <c:pt idx="2">
                  <c:v>1.736111111111116E-2</c:v>
                </c:pt>
                <c:pt idx="3">
                  <c:v>1.1111111111111072E-2</c:v>
                </c:pt>
                <c:pt idx="4">
                  <c:v>3.472222222222222E-3</c:v>
                </c:pt>
                <c:pt idx="5">
                  <c:v>2.1527777777777701E-2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A-43FC-8FA6-36F5A16E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H26" sqref="H26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0.375</v>
      </c>
      <c r="D5" s="2">
        <v>0.38541666666666669</v>
      </c>
      <c r="E5" s="52">
        <f>IFERROR(IF(OR(ISBLANK(C5),ISBLANK(D5)),"Completar",IF(D5&gt;=C5,D5-C5,"Error")),"Error")</f>
        <v>1.0416666666666685E-2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0.38541666666666669</v>
      </c>
      <c r="D9" s="2">
        <v>0.3923611111111111</v>
      </c>
      <c r="E9" s="52">
        <f>IFERROR(IF(OR(ISBLANK(C9),ISBLANK(D9)),"Completar",IF(D9&gt;=C9,D9-C9,"Error")),"Error")</f>
        <v>6.9444444444444198E-3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36</v>
      </c>
      <c r="C13" s="2">
        <v>0.3923611111111111</v>
      </c>
      <c r="D13" s="2">
        <v>0.40972222222222227</v>
      </c>
      <c r="E13" s="52">
        <f>IFERROR(IF(OR(ISBLANK(C13),ISBLANK(D13)),"Completar",IF(D13&gt;=C13,D13-C13,"Error")),"Error")</f>
        <v>1.736111111111116E-2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37</v>
      </c>
      <c r="D18" s="79"/>
      <c r="E18" s="80"/>
      <c r="F18" s="3">
        <v>8</v>
      </c>
      <c r="G18" s="4" t="s">
        <v>38</v>
      </c>
      <c r="H18" s="5">
        <v>0.40972222222222227</v>
      </c>
      <c r="I18" s="6">
        <v>0.41319444444444442</v>
      </c>
      <c r="J18" s="53">
        <f>IFERROR(IF(OR(ISBLANK(H18),ISBLANK(I18)),"",IF(I18&gt;=H18,I18-H18,"Error")),"Error")</f>
        <v>3.4722222222221544E-3</v>
      </c>
      <c r="K18" s="7">
        <v>0</v>
      </c>
      <c r="L18" s="8">
        <v>0</v>
      </c>
      <c r="M18" s="9">
        <v>11</v>
      </c>
      <c r="N18" s="54">
        <f>IFERROR(IF(OR(J18="",ISBLANK(L18)),"",J18+L18),"Error")</f>
        <v>3.4722222222221544E-3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39</v>
      </c>
      <c r="D19" s="79"/>
      <c r="E19" s="80"/>
      <c r="F19" s="3">
        <v>4</v>
      </c>
      <c r="G19" s="4" t="s">
        <v>40</v>
      </c>
      <c r="H19" s="5">
        <v>0.41319444444444442</v>
      </c>
      <c r="I19" s="6">
        <v>0.4145833333333333</v>
      </c>
      <c r="J19" s="53">
        <f t="shared" ref="J19:J23" si="1">IFERROR(IF(OR(ISBLANK(H19),ISBLANK(I19)),"",IF(I19&gt;=H19,I19-H19,"Error")),"Error")</f>
        <v>1.388888888888884E-3</v>
      </c>
      <c r="K19" s="7">
        <v>2</v>
      </c>
      <c r="L19" s="8">
        <v>1.3888888888888889E-3</v>
      </c>
      <c r="M19" s="9">
        <v>4</v>
      </c>
      <c r="N19" s="54">
        <f t="shared" ref="N19:N25" si="2">IFERROR(IF(OR(J19="",ISBLANK(L19)),"",J19+L19),"Error")</f>
        <v>2.7777777777777731E-3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41</v>
      </c>
      <c r="D20" s="79"/>
      <c r="E20" s="80"/>
      <c r="F20" s="3">
        <v>3</v>
      </c>
      <c r="G20" s="4" t="s">
        <v>42</v>
      </c>
      <c r="H20" s="5">
        <v>0.41597222222222219</v>
      </c>
      <c r="I20" s="6">
        <v>0.41666666666666669</v>
      </c>
      <c r="J20" s="53">
        <f t="shared" si="1"/>
        <v>6.9444444444449749E-4</v>
      </c>
      <c r="K20" s="7">
        <v>0</v>
      </c>
      <c r="L20" s="8">
        <v>0</v>
      </c>
      <c r="M20" s="9">
        <v>3</v>
      </c>
      <c r="N20" s="54">
        <f t="shared" si="2"/>
        <v>6.9444444444449749E-4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43</v>
      </c>
      <c r="D21" s="79"/>
      <c r="E21" s="80"/>
      <c r="F21" s="3">
        <v>3</v>
      </c>
      <c r="G21" s="4" t="s">
        <v>42</v>
      </c>
      <c r="H21" s="5">
        <v>0.41666666666666669</v>
      </c>
      <c r="I21" s="6">
        <v>0.41736111111111113</v>
      </c>
      <c r="J21" s="53">
        <f t="shared" si="1"/>
        <v>6.9444444444444198E-4</v>
      </c>
      <c r="K21" s="7">
        <v>0</v>
      </c>
      <c r="L21" s="8">
        <v>0</v>
      </c>
      <c r="M21" s="9">
        <v>3</v>
      </c>
      <c r="N21" s="54">
        <f t="shared" si="2"/>
        <v>6.9444444444444198E-4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44</v>
      </c>
      <c r="D22" s="79"/>
      <c r="E22" s="80"/>
      <c r="F22" s="3">
        <v>10</v>
      </c>
      <c r="G22" s="4" t="s">
        <v>38</v>
      </c>
      <c r="H22" s="5">
        <v>0.41736111111111113</v>
      </c>
      <c r="I22" s="6">
        <v>0.41875000000000001</v>
      </c>
      <c r="J22" s="53">
        <f t="shared" si="1"/>
        <v>1.388888888888884E-3</v>
      </c>
      <c r="K22" s="7">
        <v>0</v>
      </c>
      <c r="L22" s="8">
        <v>0</v>
      </c>
      <c r="M22" s="9">
        <v>6</v>
      </c>
      <c r="N22" s="54">
        <f t="shared" si="2"/>
        <v>1.388888888888884E-3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46</v>
      </c>
      <c r="D23" s="79"/>
      <c r="E23" s="80"/>
      <c r="F23" s="3">
        <v>35</v>
      </c>
      <c r="G23" s="4" t="s">
        <v>47</v>
      </c>
      <c r="H23" s="5">
        <v>0.41875000000000001</v>
      </c>
      <c r="I23" s="6">
        <v>0.43263888888888885</v>
      </c>
      <c r="J23" s="53">
        <f t="shared" si="1"/>
        <v>1.388888888888884E-2</v>
      </c>
      <c r="K23" s="7">
        <v>4</v>
      </c>
      <c r="L23" s="8">
        <v>2.0833333333333333E-3</v>
      </c>
      <c r="M23" s="9">
        <v>37</v>
      </c>
      <c r="N23" s="54">
        <f t="shared" si="2"/>
        <v>1.5972222222222172E-2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63</v>
      </c>
      <c r="G26" s="46" t="s">
        <v>48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2.1527777777777701E-2</v>
      </c>
      <c r="K26" s="50">
        <f>SUM(K18:K25)</f>
        <v>6</v>
      </c>
      <c r="L26" s="46">
        <f>SUM(L18:L25)</f>
        <v>3.472222222222222E-3</v>
      </c>
      <c r="M26" s="51">
        <f>IF(SUM(M18:M25)=0,"Completar",SUM(M18:M25))</f>
        <v>64</v>
      </c>
      <c r="N26" s="52">
        <f>IF(OR(COUNTIF(N18:N25,"Error")&gt;0,COUNTIF(N18:N25,"Completar")&gt;0),"Error",IF(SUM(N18:N25)=0,"Completar",SUM(N18:N25)))</f>
        <v>2.4999999999999925E-2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 t="s">
        <v>45</v>
      </c>
      <c r="C30" s="2">
        <v>0.41875000000000001</v>
      </c>
      <c r="D30" s="2">
        <v>0.42986111111111108</v>
      </c>
      <c r="E30" s="52">
        <f>IFERROR(IF(OR(ISBLANK(C30),ISBLANK(D30)),"Completar",IF(D30&gt;=C30,D30-C30,"Error")),"Error")</f>
        <v>1.1111111111111072E-2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64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106.66666666666698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10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9.375E-2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1.0416666666666685E-2</v>
      </c>
      <c r="F37" s="58">
        <f>IF(E37="Completar",E37,IFERROR(E37/$E$43,"Error"))</f>
        <v>0.14705882352941219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6.9444444444444198E-3</v>
      </c>
      <c r="F38" s="58">
        <f>IF(E38="Completar",E38,IFERROR(E38/$E$43,"Error"))</f>
        <v>9.8039215686274259E-2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1.736111111111116E-2</v>
      </c>
      <c r="F39" s="58">
        <f t="shared" ref="F39" si="3">IF(E39="Completar",E39,IFERROR(E39/$E$43,"Error"))</f>
        <v>0.24509803921568721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1.1111111111111072E-2</v>
      </c>
      <c r="F40" s="58">
        <f>IF(E40="Completar",E40,IFERROR(E40/$E$43,"Error"))</f>
        <v>0.15686274509803882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3.472222222222222E-3</v>
      </c>
      <c r="F41" s="58">
        <f>IF(E41="Completar",E41,IFERROR(E41/$E$43,"Completar"))</f>
        <v>4.9019607843137303E-2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2.1527777777777701E-2</v>
      </c>
      <c r="F42" s="58">
        <f>IF(E42="Completar",E42,IFERROR(E42/$E$43,"Completar"))</f>
        <v>0.30392156862745023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7.0833333333333262E-2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Agustin Ignacio Cocciardi</cp:lastModifiedBy>
  <dcterms:created xsi:type="dcterms:W3CDTF">2014-04-14T14:00:11Z</dcterms:created>
  <dcterms:modified xsi:type="dcterms:W3CDTF">2018-10-10T12:38:58Z</dcterms:modified>
</cp:coreProperties>
</file>