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Kean\Dropbox\GUELPH\LabWork\"/>
    </mc:Choice>
  </mc:AlternateContent>
  <xr:revisionPtr revIDLastSave="0" documentId="13_ncr:1_{FF2391BC-263F-4BBA-B92A-C91ACE7BE4F9}" xr6:coauthVersionLast="46" xr6:coauthVersionMax="46" xr10:uidLastSave="{00000000-0000-0000-0000-000000000000}"/>
  <bookViews>
    <workbookView xWindow="-120" yWindow="330" windowWidth="29040" windowHeight="15990" activeTab="1" xr2:uid="{00000000-000D-0000-FFFF-FFFF00000000}"/>
  </bookViews>
  <sheets>
    <sheet name="calc" sheetId="3" r:id="rId1"/>
    <sheet name="raw" sheetId="1" r:id="rId2"/>
    <sheet name="cite" sheetId="2" r:id="rId3"/>
  </sheets>
  <definedNames>
    <definedName name="_xlnm._FilterDatabase" localSheetId="1" hidden="1">raw!$Q$1:$Q$434</definedName>
    <definedName name="_xlnm.Print_Area" localSheetId="1">raw!$B$1:$I$38</definedName>
    <definedName name="_xlnm.Print_Titles" localSheetId="1">raw!$1:$2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0" i="1" l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39" i="1"/>
  <c r="R40" i="1" l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6" i="1"/>
  <c r="R337" i="1"/>
  <c r="R338" i="1"/>
  <c r="R339" i="1"/>
  <c r="R340" i="1"/>
  <c r="R341" i="1"/>
  <c r="R343" i="1"/>
  <c r="R344" i="1"/>
  <c r="R345" i="1"/>
  <c r="R346" i="1"/>
  <c r="R347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39" i="1"/>
  <c r="N48" i="1"/>
  <c r="N56" i="1"/>
  <c r="N64" i="1"/>
  <c r="N72" i="1"/>
  <c r="N120" i="1"/>
  <c r="N128" i="1"/>
  <c r="N136" i="1"/>
  <c r="N152" i="1"/>
  <c r="S162" i="1"/>
  <c r="S170" i="1"/>
  <c r="N176" i="1"/>
  <c r="S178" i="1"/>
  <c r="S186" i="1"/>
  <c r="S194" i="1"/>
  <c r="S195" i="1"/>
  <c r="S202" i="1"/>
  <c r="S203" i="1"/>
  <c r="N208" i="1"/>
  <c r="S210" i="1"/>
  <c r="S211" i="1"/>
  <c r="N216" i="1"/>
  <c r="S218" i="1"/>
  <c r="S219" i="1"/>
  <c r="S226" i="1"/>
  <c r="S227" i="1"/>
  <c r="N232" i="1"/>
  <c r="S234" i="1"/>
  <c r="S235" i="1"/>
  <c r="N240" i="1"/>
  <c r="S242" i="1"/>
  <c r="S243" i="1"/>
  <c r="N248" i="1"/>
  <c r="S250" i="1"/>
  <c r="S251" i="1"/>
  <c r="S258" i="1"/>
  <c r="S259" i="1"/>
  <c r="S266" i="1"/>
  <c r="S267" i="1"/>
  <c r="N272" i="1"/>
  <c r="S274" i="1"/>
  <c r="S275" i="1"/>
  <c r="S282" i="1"/>
  <c r="S283" i="1"/>
  <c r="S290" i="1"/>
  <c r="S291" i="1"/>
  <c r="N296" i="1"/>
  <c r="S298" i="1"/>
  <c r="S299" i="1"/>
  <c r="S306" i="1"/>
  <c r="S307" i="1"/>
  <c r="N312" i="1"/>
  <c r="S314" i="1"/>
  <c r="S315" i="1"/>
  <c r="S322" i="1"/>
  <c r="S323" i="1"/>
  <c r="N325" i="1"/>
  <c r="N328" i="1"/>
  <c r="S330" i="1"/>
  <c r="S331" i="1"/>
  <c r="N333" i="1"/>
  <c r="N336" i="1"/>
  <c r="N341" i="1"/>
  <c r="N344" i="1"/>
  <c r="S346" i="1"/>
  <c r="N349" i="1"/>
  <c r="N352" i="1"/>
  <c r="S354" i="1"/>
  <c r="S355" i="1"/>
  <c r="N357" i="1"/>
  <c r="N360" i="1"/>
  <c r="S362" i="1"/>
  <c r="S363" i="1"/>
  <c r="N365" i="1"/>
  <c r="N368" i="1"/>
  <c r="S370" i="1"/>
  <c r="S371" i="1"/>
  <c r="N373" i="1"/>
  <c r="S378" i="1"/>
  <c r="S379" i="1"/>
  <c r="N381" i="1"/>
  <c r="N384" i="1"/>
  <c r="S386" i="1"/>
  <c r="S387" i="1"/>
  <c r="N432" i="1" l="1"/>
  <c r="N416" i="1"/>
  <c r="N408" i="1"/>
  <c r="N400" i="1"/>
  <c r="N392" i="1"/>
  <c r="S347" i="1"/>
  <c r="S339" i="1"/>
  <c r="S179" i="1"/>
  <c r="S171" i="1"/>
  <c r="S163" i="1"/>
  <c r="S155" i="1"/>
  <c r="S147" i="1"/>
  <c r="S139" i="1"/>
  <c r="S131" i="1"/>
  <c r="S123" i="1"/>
  <c r="S115" i="1"/>
  <c r="S107" i="1"/>
  <c r="S99" i="1"/>
  <c r="S91" i="1"/>
  <c r="S83" i="1"/>
  <c r="S75" i="1"/>
  <c r="S67" i="1"/>
  <c r="S59" i="1"/>
  <c r="S51" i="1"/>
  <c r="S338" i="1"/>
  <c r="S154" i="1"/>
  <c r="S146" i="1"/>
  <c r="S138" i="1"/>
  <c r="S130" i="1"/>
  <c r="S122" i="1"/>
  <c r="S114" i="1"/>
  <c r="S106" i="1"/>
  <c r="S98" i="1"/>
  <c r="S90" i="1"/>
  <c r="S82" i="1"/>
  <c r="S74" i="1"/>
  <c r="S66" i="1"/>
  <c r="S58" i="1"/>
  <c r="S50" i="1"/>
  <c r="S42" i="1"/>
  <c r="N429" i="1"/>
  <c r="N421" i="1"/>
  <c r="N413" i="1"/>
  <c r="N405" i="1"/>
  <c r="N397" i="1"/>
  <c r="N389" i="1"/>
  <c r="S187" i="1"/>
  <c r="S427" i="1"/>
  <c r="S419" i="1"/>
  <c r="S411" i="1"/>
  <c r="S403" i="1"/>
  <c r="S434" i="1"/>
  <c r="S426" i="1"/>
  <c r="S418" i="1"/>
  <c r="S410" i="1"/>
  <c r="S402" i="1"/>
  <c r="S394" i="1"/>
  <c r="N390" i="1"/>
  <c r="S39" i="1"/>
  <c r="S395" i="1"/>
  <c r="S43" i="1"/>
  <c r="N300" i="1"/>
  <c r="N252" i="1"/>
  <c r="N244" i="1"/>
  <c r="N188" i="1"/>
  <c r="N172" i="1"/>
  <c r="N164" i="1"/>
  <c r="N100" i="1"/>
  <c r="N434" i="1"/>
  <c r="N426" i="1"/>
  <c r="N418" i="1"/>
  <c r="N410" i="1"/>
  <c r="N433" i="1"/>
  <c r="N425" i="1"/>
  <c r="N417" i="1"/>
  <c r="N409" i="1"/>
  <c r="N401" i="1"/>
  <c r="N393" i="1"/>
  <c r="N385" i="1"/>
  <c r="N377" i="1"/>
  <c r="N369" i="1"/>
  <c r="N321" i="1"/>
  <c r="N305" i="1"/>
  <c r="N297" i="1"/>
  <c r="N289" i="1"/>
  <c r="N273" i="1"/>
  <c r="N265" i="1"/>
  <c r="N233" i="1"/>
  <c r="N225" i="1"/>
  <c r="N217" i="1"/>
  <c r="N209" i="1"/>
  <c r="N201" i="1"/>
  <c r="N193" i="1"/>
  <c r="N185" i="1"/>
  <c r="N161" i="1"/>
  <c r="N145" i="1"/>
  <c r="N137" i="1"/>
  <c r="N129" i="1"/>
  <c r="N113" i="1"/>
  <c r="N105" i="1"/>
  <c r="N97" i="1"/>
  <c r="N89" i="1"/>
  <c r="N73" i="1"/>
  <c r="N49" i="1"/>
  <c r="N41" i="1"/>
  <c r="N376" i="1"/>
  <c r="N280" i="1"/>
  <c r="N144" i="1"/>
  <c r="N88" i="1"/>
  <c r="N431" i="1"/>
  <c r="N423" i="1"/>
  <c r="N415" i="1"/>
  <c r="N407" i="1"/>
  <c r="N399" i="1"/>
  <c r="N391" i="1"/>
  <c r="N383" i="1"/>
  <c r="N375" i="1"/>
  <c r="N367" i="1"/>
  <c r="N359" i="1"/>
  <c r="N351" i="1"/>
  <c r="N343" i="1"/>
  <c r="N335" i="1"/>
  <c r="N327" i="1"/>
  <c r="N319" i="1"/>
  <c r="N311" i="1"/>
  <c r="N303" i="1"/>
  <c r="N295" i="1"/>
  <c r="N287" i="1"/>
  <c r="N279" i="1"/>
  <c r="N271" i="1"/>
  <c r="N263" i="1"/>
  <c r="N255" i="1"/>
  <c r="N247" i="1"/>
  <c r="N239" i="1"/>
  <c r="N231" i="1"/>
  <c r="N223" i="1"/>
  <c r="N215" i="1"/>
  <c r="N207" i="1"/>
  <c r="N199" i="1"/>
  <c r="N191" i="1"/>
  <c r="N183" i="1"/>
  <c r="N175" i="1"/>
  <c r="N167" i="1"/>
  <c r="N159" i="1"/>
  <c r="N151" i="1"/>
  <c r="N143" i="1"/>
  <c r="N135" i="1"/>
  <c r="N127" i="1"/>
  <c r="N119" i="1"/>
  <c r="N111" i="1"/>
  <c r="N103" i="1"/>
  <c r="N95" i="1"/>
  <c r="N87" i="1"/>
  <c r="N79" i="1"/>
  <c r="N71" i="1"/>
  <c r="N63" i="1"/>
  <c r="N55" i="1"/>
  <c r="N47" i="1"/>
  <c r="N156" i="1"/>
  <c r="N84" i="1"/>
  <c r="S344" i="1"/>
  <c r="S248" i="1"/>
  <c r="N420" i="1"/>
  <c r="N404" i="1"/>
  <c r="N388" i="1"/>
  <c r="N380" i="1"/>
  <c r="N364" i="1"/>
  <c r="N348" i="1"/>
  <c r="N340" i="1"/>
  <c r="N324" i="1"/>
  <c r="N316" i="1"/>
  <c r="N292" i="1"/>
  <c r="N276" i="1"/>
  <c r="N260" i="1"/>
  <c r="N228" i="1"/>
  <c r="N212" i="1"/>
  <c r="N204" i="1"/>
  <c r="N419" i="1"/>
  <c r="N411" i="1"/>
  <c r="N403" i="1"/>
  <c r="N395" i="1"/>
  <c r="N387" i="1"/>
  <c r="N379" i="1"/>
  <c r="N355" i="1"/>
  <c r="N347" i="1"/>
  <c r="N339" i="1"/>
  <c r="N307" i="1"/>
  <c r="N299" i="1"/>
  <c r="N259" i="1"/>
  <c r="N251" i="1"/>
  <c r="N203" i="1"/>
  <c r="N179" i="1"/>
  <c r="N163" i="1"/>
  <c r="N115" i="1"/>
  <c r="N99" i="1"/>
  <c r="N91" i="1"/>
  <c r="N402" i="1"/>
  <c r="N394" i="1"/>
  <c r="N386" i="1"/>
  <c r="N378" i="1"/>
  <c r="N370" i="1"/>
  <c r="N362" i="1"/>
  <c r="N354" i="1"/>
  <c r="N346" i="1"/>
  <c r="N338" i="1"/>
  <c r="N330" i="1"/>
  <c r="N322" i="1"/>
  <c r="N314" i="1"/>
  <c r="N306" i="1"/>
  <c r="N298" i="1"/>
  <c r="N290" i="1"/>
  <c r="N282" i="1"/>
  <c r="N274" i="1"/>
  <c r="N266" i="1"/>
  <c r="N258" i="1"/>
  <c r="N250" i="1"/>
  <c r="N242" i="1"/>
  <c r="N234" i="1"/>
  <c r="N226" i="1"/>
  <c r="N218" i="1"/>
  <c r="N210" i="1"/>
  <c r="N202" i="1"/>
  <c r="N194" i="1"/>
  <c r="N186" i="1"/>
  <c r="N178" i="1"/>
  <c r="N170" i="1"/>
  <c r="N162" i="1"/>
  <c r="N154" i="1"/>
  <c r="N146" i="1"/>
  <c r="N138" i="1"/>
  <c r="N130" i="1"/>
  <c r="N122" i="1"/>
  <c r="N114" i="1"/>
  <c r="N106" i="1"/>
  <c r="N98" i="1"/>
  <c r="N90" i="1"/>
  <c r="N82" i="1"/>
  <c r="N74" i="1"/>
  <c r="N66" i="1"/>
  <c r="N58" i="1"/>
  <c r="N50" i="1"/>
  <c r="N42" i="1"/>
  <c r="N361" i="1"/>
  <c r="N353" i="1"/>
  <c r="N345" i="1"/>
  <c r="N337" i="1"/>
  <c r="N329" i="1"/>
  <c r="N313" i="1"/>
  <c r="N281" i="1"/>
  <c r="N257" i="1"/>
  <c r="N249" i="1"/>
  <c r="N241" i="1"/>
  <c r="N177" i="1"/>
  <c r="N169" i="1"/>
  <c r="N153" i="1"/>
  <c r="N121" i="1"/>
  <c r="N81" i="1"/>
  <c r="N65" i="1"/>
  <c r="N57" i="1"/>
  <c r="N424" i="1"/>
  <c r="N427" i="1"/>
  <c r="S433" i="1"/>
  <c r="S425" i="1"/>
  <c r="S417" i="1"/>
  <c r="S409" i="1"/>
  <c r="S401" i="1"/>
  <c r="S393" i="1"/>
  <c r="S385" i="1"/>
  <c r="S377" i="1"/>
  <c r="S369" i="1"/>
  <c r="S361" i="1"/>
  <c r="S353" i="1"/>
  <c r="S345" i="1"/>
  <c r="S337" i="1"/>
  <c r="S329" i="1"/>
  <c r="S321" i="1"/>
  <c r="S313" i="1"/>
  <c r="S305" i="1"/>
  <c r="S297" i="1"/>
  <c r="S289" i="1"/>
  <c r="S281" i="1"/>
  <c r="S273" i="1"/>
  <c r="S265" i="1"/>
  <c r="S257" i="1"/>
  <c r="S249" i="1"/>
  <c r="S241" i="1"/>
  <c r="S233" i="1"/>
  <c r="S225" i="1"/>
  <c r="S217" i="1"/>
  <c r="S209" i="1"/>
  <c r="S201" i="1"/>
  <c r="S193" i="1"/>
  <c r="S185" i="1"/>
  <c r="S177" i="1"/>
  <c r="S169" i="1"/>
  <c r="S161" i="1"/>
  <c r="S153" i="1"/>
  <c r="S145" i="1"/>
  <c r="S137" i="1"/>
  <c r="S129" i="1"/>
  <c r="S121" i="1"/>
  <c r="S113" i="1"/>
  <c r="S105" i="1"/>
  <c r="S97" i="1"/>
  <c r="S89" i="1"/>
  <c r="S81" i="1"/>
  <c r="S73" i="1"/>
  <c r="S65" i="1"/>
  <c r="S57" i="1"/>
  <c r="S49" i="1"/>
  <c r="S41" i="1"/>
  <c r="N430" i="1"/>
  <c r="N422" i="1"/>
  <c r="N414" i="1"/>
  <c r="N406" i="1"/>
  <c r="N398" i="1"/>
  <c r="N382" i="1"/>
  <c r="N374" i="1"/>
  <c r="N366" i="1"/>
  <c r="N358" i="1"/>
  <c r="N350" i="1"/>
  <c r="N342" i="1"/>
  <c r="S392" i="1"/>
  <c r="S368" i="1"/>
  <c r="S320" i="1"/>
  <c r="S296" i="1"/>
  <c r="S272" i="1"/>
  <c r="S72" i="1"/>
  <c r="N428" i="1"/>
  <c r="N412" i="1"/>
  <c r="N396" i="1"/>
  <c r="N372" i="1"/>
  <c r="N356" i="1"/>
  <c r="N332" i="1"/>
  <c r="N308" i="1"/>
  <c r="N284" i="1"/>
  <c r="N268" i="1"/>
  <c r="N236" i="1"/>
  <c r="N220" i="1"/>
  <c r="N196" i="1"/>
  <c r="N180" i="1"/>
  <c r="N148" i="1"/>
  <c r="N140" i="1"/>
  <c r="N132" i="1"/>
  <c r="N124" i="1"/>
  <c r="N116" i="1"/>
  <c r="N108" i="1"/>
  <c r="N92" i="1"/>
  <c r="N76" i="1"/>
  <c r="N68" i="1"/>
  <c r="N60" i="1"/>
  <c r="N52" i="1"/>
  <c r="N44" i="1"/>
  <c r="N363" i="1"/>
  <c r="S432" i="1"/>
  <c r="S424" i="1"/>
  <c r="S416" i="1"/>
  <c r="S408" i="1"/>
  <c r="S400" i="1"/>
  <c r="S384" i="1"/>
  <c r="S376" i="1"/>
  <c r="S360" i="1"/>
  <c r="S352" i="1"/>
  <c r="S336" i="1"/>
  <c r="S328" i="1"/>
  <c r="S312" i="1"/>
  <c r="S304" i="1"/>
  <c r="S288" i="1"/>
  <c r="S280" i="1"/>
  <c r="S264" i="1"/>
  <c r="S256" i="1"/>
  <c r="S240" i="1"/>
  <c r="S232" i="1"/>
  <c r="S224" i="1"/>
  <c r="S216" i="1"/>
  <c r="S208" i="1"/>
  <c r="S200" i="1"/>
  <c r="S192" i="1"/>
  <c r="S184" i="1"/>
  <c r="S176" i="1"/>
  <c r="S168" i="1"/>
  <c r="S160" i="1"/>
  <c r="S152" i="1"/>
  <c r="S144" i="1"/>
  <c r="S136" i="1"/>
  <c r="S128" i="1"/>
  <c r="S120" i="1"/>
  <c r="S112" i="1"/>
  <c r="S104" i="1"/>
  <c r="S96" i="1"/>
  <c r="S88" i="1"/>
  <c r="S80" i="1"/>
  <c r="S64" i="1"/>
  <c r="S56" i="1"/>
  <c r="S48" i="1"/>
  <c r="N320" i="1"/>
  <c r="N304" i="1"/>
  <c r="N288" i="1"/>
  <c r="N264" i="1"/>
  <c r="N256" i="1"/>
  <c r="N200" i="1"/>
  <c r="N192" i="1"/>
  <c r="N184" i="1"/>
  <c r="N168" i="1"/>
  <c r="N112" i="1"/>
  <c r="N104" i="1"/>
  <c r="N80" i="1"/>
  <c r="N39" i="1"/>
  <c r="N371" i="1"/>
  <c r="N331" i="1"/>
  <c r="N75" i="1"/>
  <c r="S430" i="1"/>
  <c r="S422" i="1"/>
  <c r="S414" i="1"/>
  <c r="S406" i="1"/>
  <c r="S398" i="1"/>
  <c r="S390" i="1"/>
  <c r="S382" i="1"/>
  <c r="S374" i="1"/>
  <c r="S366" i="1"/>
  <c r="S358" i="1"/>
  <c r="S350" i="1"/>
  <c r="S342" i="1"/>
  <c r="S334" i="1"/>
  <c r="S326" i="1"/>
  <c r="S318" i="1"/>
  <c r="S310" i="1"/>
  <c r="S302" i="1"/>
  <c r="S294" i="1"/>
  <c r="S286" i="1"/>
  <c r="S278" i="1"/>
  <c r="S270" i="1"/>
  <c r="S262" i="1"/>
  <c r="S254" i="1"/>
  <c r="S246" i="1"/>
  <c r="S238" i="1"/>
  <c r="S230" i="1"/>
  <c r="S222" i="1"/>
  <c r="N326" i="1"/>
  <c r="N302" i="1"/>
  <c r="N270" i="1"/>
  <c r="N246" i="1"/>
  <c r="N222" i="1"/>
  <c r="N206" i="1"/>
  <c r="N198" i="1"/>
  <c r="N190" i="1"/>
  <c r="N182" i="1"/>
  <c r="N174" i="1"/>
  <c r="N166" i="1"/>
  <c r="N158" i="1"/>
  <c r="N150" i="1"/>
  <c r="N134" i="1"/>
  <c r="N126" i="1"/>
  <c r="N118" i="1"/>
  <c r="N110" i="1"/>
  <c r="N102" i="1"/>
  <c r="N94" i="1"/>
  <c r="N86" i="1"/>
  <c r="N78" i="1"/>
  <c r="N70" i="1"/>
  <c r="N62" i="1"/>
  <c r="N54" i="1"/>
  <c r="N46" i="1"/>
  <c r="N187" i="1"/>
  <c r="S429" i="1"/>
  <c r="S421" i="1"/>
  <c r="S413" i="1"/>
  <c r="S405" i="1"/>
  <c r="S397" i="1"/>
  <c r="S389" i="1"/>
  <c r="S381" i="1"/>
  <c r="S373" i="1"/>
  <c r="S365" i="1"/>
  <c r="S357" i="1"/>
  <c r="S349" i="1"/>
  <c r="S341" i="1"/>
  <c r="S333" i="1"/>
  <c r="N334" i="1"/>
  <c r="N318" i="1"/>
  <c r="N310" i="1"/>
  <c r="N294" i="1"/>
  <c r="N286" i="1"/>
  <c r="N278" i="1"/>
  <c r="N262" i="1"/>
  <c r="N254" i="1"/>
  <c r="N238" i="1"/>
  <c r="N230" i="1"/>
  <c r="N214" i="1"/>
  <c r="N142" i="1"/>
  <c r="S40" i="1"/>
  <c r="N40" i="1"/>
  <c r="N323" i="1"/>
  <c r="N315" i="1"/>
  <c r="N291" i="1"/>
  <c r="N283" i="1"/>
  <c r="N275" i="1"/>
  <c r="N267" i="1"/>
  <c r="N243" i="1"/>
  <c r="N235" i="1"/>
  <c r="N227" i="1"/>
  <c r="N219" i="1"/>
  <c r="N211" i="1"/>
  <c r="N195" i="1"/>
  <c r="N171" i="1"/>
  <c r="N155" i="1"/>
  <c r="N147" i="1"/>
  <c r="N139" i="1"/>
  <c r="N131" i="1"/>
  <c r="N123" i="1"/>
  <c r="N107" i="1"/>
  <c r="N83" i="1"/>
  <c r="N67" i="1"/>
  <c r="N59" i="1"/>
  <c r="N51" i="1"/>
  <c r="N43" i="1"/>
  <c r="N317" i="1"/>
  <c r="N309" i="1"/>
  <c r="N301" i="1"/>
  <c r="N293" i="1"/>
  <c r="N285" i="1"/>
  <c r="N277" i="1"/>
  <c r="N269" i="1"/>
  <c r="N261" i="1"/>
  <c r="N253" i="1"/>
  <c r="N245" i="1"/>
  <c r="N237" i="1"/>
  <c r="N229" i="1"/>
  <c r="N221" i="1"/>
  <c r="N213" i="1"/>
  <c r="N205" i="1"/>
  <c r="N197" i="1"/>
  <c r="N189" i="1"/>
  <c r="N181" i="1"/>
  <c r="N173" i="1"/>
  <c r="N165" i="1"/>
  <c r="N157" i="1"/>
  <c r="N149" i="1"/>
  <c r="N141" i="1"/>
  <c r="N133" i="1"/>
  <c r="N125" i="1"/>
  <c r="N117" i="1"/>
  <c r="N109" i="1"/>
  <c r="N101" i="1"/>
  <c r="N93" i="1"/>
  <c r="N85" i="1"/>
  <c r="N77" i="1"/>
  <c r="N69" i="1"/>
  <c r="N61" i="1"/>
  <c r="N53" i="1"/>
  <c r="N45" i="1"/>
  <c r="S214" i="1"/>
  <c r="S206" i="1"/>
  <c r="S198" i="1"/>
  <c r="S190" i="1"/>
  <c r="S182" i="1"/>
  <c r="S174" i="1"/>
  <c r="S166" i="1"/>
  <c r="S158" i="1"/>
  <c r="S150" i="1"/>
  <c r="S142" i="1"/>
  <c r="S134" i="1"/>
  <c r="S126" i="1"/>
  <c r="S118" i="1"/>
  <c r="S110" i="1"/>
  <c r="S102" i="1"/>
  <c r="S94" i="1"/>
  <c r="S86" i="1"/>
  <c r="S78" i="1"/>
  <c r="S70" i="1"/>
  <c r="S62" i="1"/>
  <c r="S54" i="1"/>
  <c r="S46" i="1"/>
  <c r="S325" i="1"/>
  <c r="S317" i="1"/>
  <c r="S309" i="1"/>
  <c r="S301" i="1"/>
  <c r="S293" i="1"/>
  <c r="S285" i="1"/>
  <c r="S277" i="1"/>
  <c r="S269" i="1"/>
  <c r="S261" i="1"/>
  <c r="S253" i="1"/>
  <c r="S245" i="1"/>
  <c r="S237" i="1"/>
  <c r="S229" i="1"/>
  <c r="S221" i="1"/>
  <c r="S213" i="1"/>
  <c r="S205" i="1"/>
  <c r="S197" i="1"/>
  <c r="S189" i="1"/>
  <c r="S181" i="1"/>
  <c r="S173" i="1"/>
  <c r="S165" i="1"/>
  <c r="S157" i="1"/>
  <c r="S149" i="1"/>
  <c r="S141" i="1"/>
  <c r="S133" i="1"/>
  <c r="S125" i="1"/>
  <c r="S117" i="1"/>
  <c r="S109" i="1"/>
  <c r="S101" i="1"/>
  <c r="S93" i="1"/>
  <c r="S85" i="1"/>
  <c r="S77" i="1"/>
  <c r="S69" i="1"/>
  <c r="S61" i="1"/>
  <c r="S53" i="1"/>
  <c r="S45" i="1"/>
  <c r="S428" i="1"/>
  <c r="S420" i="1"/>
  <c r="S412" i="1"/>
  <c r="S404" i="1"/>
  <c r="S396" i="1"/>
  <c r="S388" i="1"/>
  <c r="S380" i="1"/>
  <c r="S372" i="1"/>
  <c r="S364" i="1"/>
  <c r="S356" i="1"/>
  <c r="S348" i="1"/>
  <c r="S340" i="1"/>
  <c r="S332" i="1"/>
  <c r="S324" i="1"/>
  <c r="S316" i="1"/>
  <c r="S308" i="1"/>
  <c r="S300" i="1"/>
  <c r="S292" i="1"/>
  <c r="S284" i="1"/>
  <c r="S276" i="1"/>
  <c r="S268" i="1"/>
  <c r="S260" i="1"/>
  <c r="S252" i="1"/>
  <c r="S244" i="1"/>
  <c r="S236" i="1"/>
  <c r="S228" i="1"/>
  <c r="S220" i="1"/>
  <c r="S212" i="1"/>
  <c r="S204" i="1"/>
  <c r="S196" i="1"/>
  <c r="S188" i="1"/>
  <c r="S180" i="1"/>
  <c r="S172" i="1"/>
  <c r="S164" i="1"/>
  <c r="S156" i="1"/>
  <c r="S148" i="1"/>
  <c r="S140" i="1"/>
  <c r="S132" i="1"/>
  <c r="S124" i="1"/>
  <c r="S116" i="1"/>
  <c r="S108" i="1"/>
  <c r="S100" i="1"/>
  <c r="S92" i="1"/>
  <c r="S84" i="1"/>
  <c r="S76" i="1"/>
  <c r="S68" i="1"/>
  <c r="S60" i="1"/>
  <c r="S52" i="1"/>
  <c r="S44" i="1"/>
  <c r="N224" i="1"/>
  <c r="N160" i="1"/>
  <c r="N96" i="1"/>
  <c r="S431" i="1"/>
  <c r="S423" i="1"/>
  <c r="S415" i="1"/>
  <c r="S407" i="1"/>
  <c r="S399" i="1"/>
  <c r="S391" i="1"/>
  <c r="S383" i="1"/>
  <c r="S375" i="1"/>
  <c r="S367" i="1"/>
  <c r="S359" i="1"/>
  <c r="S351" i="1"/>
  <c r="S343" i="1"/>
  <c r="S335" i="1"/>
  <c r="S327" i="1"/>
  <c r="S319" i="1"/>
  <c r="S311" i="1"/>
  <c r="S303" i="1"/>
  <c r="S295" i="1"/>
  <c r="S287" i="1"/>
  <c r="S279" i="1"/>
  <c r="S271" i="1"/>
  <c r="S263" i="1"/>
  <c r="S255" i="1"/>
  <c r="S247" i="1"/>
  <c r="S239" i="1"/>
  <c r="S231" i="1"/>
  <c r="S223" i="1"/>
  <c r="S215" i="1"/>
  <c r="S207" i="1"/>
  <c r="S199" i="1"/>
  <c r="S191" i="1"/>
  <c r="S183" i="1"/>
  <c r="S175" i="1"/>
  <c r="S167" i="1"/>
  <c r="S159" i="1"/>
  <c r="S151" i="1"/>
  <c r="S143" i="1"/>
  <c r="S135" i="1"/>
  <c r="S127" i="1"/>
  <c r="S119" i="1"/>
  <c r="S111" i="1"/>
  <c r="S103" i="1"/>
  <c r="S95" i="1"/>
  <c r="S87" i="1"/>
  <c r="S79" i="1"/>
  <c r="S71" i="1"/>
  <c r="S63" i="1"/>
  <c r="S55" i="1"/>
  <c r="S4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327" i="1"/>
  <c r="U363" i="1" l="1"/>
  <c r="U75" i="1"/>
  <c r="U426" i="1"/>
  <c r="U228" i="1"/>
  <c r="U291" i="1"/>
  <c r="U354" i="1"/>
  <c r="P48" i="1"/>
  <c r="U39" i="1"/>
  <c r="P363" i="1"/>
  <c r="U138" i="1"/>
  <c r="P120" i="1"/>
  <c r="U210" i="1"/>
  <c r="U255" i="1"/>
  <c r="U156" i="1"/>
  <c r="U219" i="1"/>
  <c r="U282" i="1"/>
  <c r="U147" i="1"/>
  <c r="U246" i="1"/>
  <c r="U66" i="1"/>
  <c r="U201" i="1"/>
  <c r="P57" i="1"/>
  <c r="P327" i="1"/>
  <c r="P390" i="1"/>
  <c r="P417" i="1"/>
  <c r="P381" i="1"/>
  <c r="P345" i="1"/>
  <c r="U318" i="1"/>
  <c r="U165" i="1"/>
  <c r="U390" i="1"/>
  <c r="U345" i="1"/>
  <c r="U120" i="1"/>
  <c r="P354" i="1"/>
  <c r="U93" i="1"/>
  <c r="P147" i="1"/>
  <c r="U264" i="1"/>
  <c r="U273" i="1"/>
  <c r="P399" i="1"/>
  <c r="U300" i="1"/>
  <c r="U372" i="1"/>
  <c r="U237" i="1"/>
  <c r="P93" i="1"/>
  <c r="P102" i="1"/>
  <c r="P174" i="1"/>
  <c r="P39" i="1"/>
  <c r="U417" i="1"/>
  <c r="P84" i="1"/>
  <c r="P246" i="1"/>
  <c r="P192" i="1"/>
  <c r="U192" i="1"/>
  <c r="P129" i="1"/>
  <c r="U399" i="1"/>
  <c r="U309" i="1"/>
  <c r="P165" i="1"/>
  <c r="P318" i="1"/>
  <c r="U381" i="1"/>
  <c r="P264" i="1"/>
  <c r="P66" i="1"/>
  <c r="P228" i="1"/>
  <c r="P156" i="1"/>
  <c r="P300" i="1"/>
  <c r="U327" i="1"/>
  <c r="T66" i="1"/>
  <c r="P237" i="1"/>
  <c r="O300" i="1"/>
  <c r="P291" i="1"/>
  <c r="U408" i="1"/>
  <c r="O336" i="1"/>
  <c r="P138" i="1"/>
  <c r="P111" i="1"/>
  <c r="P273" i="1"/>
  <c r="P426" i="1"/>
  <c r="P75" i="1"/>
  <c r="U111" i="1"/>
  <c r="U102" i="1"/>
  <c r="P309" i="1"/>
  <c r="P219" i="1"/>
  <c r="U57" i="1"/>
  <c r="P210" i="1"/>
  <c r="P183" i="1"/>
  <c r="P336" i="1"/>
  <c r="U48" i="1"/>
  <c r="U183" i="1"/>
  <c r="T84" i="1"/>
  <c r="U84" i="1"/>
  <c r="T147" i="1"/>
  <c r="T210" i="1"/>
  <c r="T75" i="1"/>
  <c r="T174" i="1"/>
  <c r="U174" i="1"/>
  <c r="U336" i="1"/>
  <c r="P372" i="1"/>
  <c r="U129" i="1"/>
  <c r="P282" i="1"/>
  <c r="P255" i="1"/>
  <c r="P201" i="1"/>
  <c r="O408" i="1"/>
  <c r="P408" i="1"/>
  <c r="O390" i="1"/>
  <c r="T291" i="1"/>
  <c r="T354" i="1"/>
  <c r="T39" i="1"/>
  <c r="T363" i="1"/>
  <c r="T390" i="1"/>
  <c r="T399" i="1"/>
  <c r="T300" i="1"/>
  <c r="T426" i="1"/>
  <c r="O120" i="1"/>
  <c r="O48" i="1"/>
  <c r="O237" i="1"/>
  <c r="O291" i="1"/>
  <c r="T219" i="1"/>
  <c r="T282" i="1"/>
  <c r="T138" i="1"/>
  <c r="O381" i="1"/>
  <c r="T372" i="1"/>
  <c r="T237" i="1"/>
  <c r="O93" i="1"/>
  <c r="O102" i="1"/>
  <c r="O174" i="1"/>
  <c r="O39" i="1"/>
  <c r="T417" i="1"/>
  <c r="O84" i="1"/>
  <c r="T165" i="1"/>
  <c r="T345" i="1"/>
  <c r="T309" i="1"/>
  <c r="O165" i="1"/>
  <c r="O318" i="1"/>
  <c r="T381" i="1"/>
  <c r="O264" i="1"/>
  <c r="O66" i="1"/>
  <c r="O228" i="1"/>
  <c r="O156" i="1"/>
  <c r="T408" i="1"/>
  <c r="O138" i="1"/>
  <c r="O111" i="1"/>
  <c r="O273" i="1"/>
  <c r="T111" i="1"/>
  <c r="T102" i="1"/>
  <c r="O309" i="1"/>
  <c r="O219" i="1"/>
  <c r="T57" i="1"/>
  <c r="O345" i="1"/>
  <c r="O210" i="1"/>
  <c r="O183" i="1"/>
  <c r="O372" i="1"/>
  <c r="T129" i="1"/>
  <c r="O282" i="1"/>
  <c r="O255" i="1"/>
  <c r="T255" i="1"/>
  <c r="T156" i="1"/>
  <c r="T246" i="1"/>
  <c r="O75" i="1"/>
  <c r="T48" i="1"/>
  <c r="T120" i="1"/>
  <c r="T201" i="1"/>
  <c r="O57" i="1"/>
  <c r="O354" i="1"/>
  <c r="O327" i="1"/>
  <c r="O417" i="1"/>
  <c r="T183" i="1"/>
  <c r="T336" i="1"/>
  <c r="O201" i="1"/>
  <c r="O426" i="1"/>
  <c r="T327" i="1"/>
  <c r="T228" i="1"/>
  <c r="T93" i="1"/>
  <c r="O147" i="1"/>
  <c r="O246" i="1"/>
  <c r="T318" i="1"/>
  <c r="O192" i="1"/>
  <c r="T192" i="1"/>
  <c r="T264" i="1"/>
  <c r="O363" i="1"/>
  <c r="T273" i="1"/>
  <c r="O399" i="1"/>
  <c r="O12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9" i="1"/>
</calcChain>
</file>

<file path=xl/sharedStrings.xml><?xml version="1.0" encoding="utf-8"?>
<sst xmlns="http://schemas.openxmlformats.org/spreadsheetml/2006/main" count="999" uniqueCount="489">
  <si>
    <t>ID</t>
  </si>
  <si>
    <t>Date</t>
  </si>
  <si>
    <t>tin wt</t>
  </si>
  <si>
    <t>Moisture</t>
  </si>
  <si>
    <t xml:space="preserve">tin+soil </t>
  </si>
  <si>
    <t xml:space="preserve">tin+dry </t>
  </si>
  <si>
    <t>Extraction</t>
  </si>
  <si>
    <t>181-1-1</t>
  </si>
  <si>
    <t>182-1-2</t>
  </si>
  <si>
    <t>183-1-3</t>
  </si>
  <si>
    <t>184-1-4</t>
  </si>
  <si>
    <t>185-1-5</t>
  </si>
  <si>
    <t>186-1-6</t>
  </si>
  <si>
    <t>187-1-7</t>
  </si>
  <si>
    <t>188-1-8</t>
  </si>
  <si>
    <t>189-1-9</t>
  </si>
  <si>
    <t>190-2-1</t>
  </si>
  <si>
    <t>191-2-2</t>
  </si>
  <si>
    <t>192-2-3</t>
  </si>
  <si>
    <t>193-2-4</t>
  </si>
  <si>
    <t>194-2-5</t>
  </si>
  <si>
    <t>195-2-6</t>
  </si>
  <si>
    <t>196-2-7</t>
  </si>
  <si>
    <t>197-2-8</t>
  </si>
  <si>
    <t>198-2-9</t>
  </si>
  <si>
    <t>199-3-1</t>
  </si>
  <si>
    <t>200-3-2</t>
  </si>
  <si>
    <t>201-3-3</t>
  </si>
  <si>
    <t>202-3-4</t>
  </si>
  <si>
    <t>203-3-5</t>
  </si>
  <si>
    <t>204-3-6</t>
  </si>
  <si>
    <t>205-3-7</t>
  </si>
  <si>
    <t>206-3-8</t>
  </si>
  <si>
    <t>207-3-9</t>
  </si>
  <si>
    <t>208-4-1</t>
  </si>
  <si>
    <t>209-4-2</t>
  </si>
  <si>
    <t>210-4-3</t>
  </si>
  <si>
    <t>211-4-4</t>
  </si>
  <si>
    <t>212-4-5</t>
  </si>
  <si>
    <t>213-4-6</t>
  </si>
  <si>
    <t>214-4-7</t>
  </si>
  <si>
    <t>215-4-8</t>
  </si>
  <si>
    <t>216-4-9</t>
  </si>
  <si>
    <t>Tin&amp;Jar#</t>
  </si>
  <si>
    <t>soil wt(10g)</t>
  </si>
  <si>
    <t>Jun-11-2018</t>
  </si>
  <si>
    <t>Jul-18-2018</t>
  </si>
  <si>
    <t>Aug-15-2018</t>
  </si>
  <si>
    <t>Oct-19-2018</t>
  </si>
  <si>
    <t>Apr-4-2019</t>
  </si>
  <si>
    <t>May-24-2019</t>
  </si>
  <si>
    <t>Jun-4-2019</t>
  </si>
  <si>
    <t>Jun-27-2019</t>
  </si>
  <si>
    <t>Jul-22-2019</t>
  </si>
  <si>
    <t>1-1-1</t>
  </si>
  <si>
    <t>2-1-2</t>
  </si>
  <si>
    <t>3-1-3</t>
  </si>
  <si>
    <t>4-1-4</t>
  </si>
  <si>
    <t>5-1-5</t>
  </si>
  <si>
    <t>6-1-6</t>
  </si>
  <si>
    <t>7-1-7</t>
  </si>
  <si>
    <t>8-1-8</t>
  </si>
  <si>
    <t>9-1-9</t>
  </si>
  <si>
    <t>10-2-1</t>
  </si>
  <si>
    <t>11-2-2</t>
  </si>
  <si>
    <t>12-2-3</t>
  </si>
  <si>
    <t>13-2-4</t>
  </si>
  <si>
    <t>14-2-5</t>
  </si>
  <si>
    <t>15-2-6</t>
  </si>
  <si>
    <t>16-2-7</t>
  </si>
  <si>
    <t>17-2-8</t>
  </si>
  <si>
    <t>18-2-9</t>
  </si>
  <si>
    <t>19-3-1</t>
  </si>
  <si>
    <t>20-3-2</t>
  </si>
  <si>
    <t>21-3-3</t>
  </si>
  <si>
    <t>22-3-4</t>
  </si>
  <si>
    <t>23-3-5</t>
  </si>
  <si>
    <t>24-3-6</t>
  </si>
  <si>
    <t>25-3-7</t>
  </si>
  <si>
    <t>26-3-8</t>
  </si>
  <si>
    <t>27-3-9</t>
  </si>
  <si>
    <t>28-4-1</t>
  </si>
  <si>
    <t>29-4-2</t>
  </si>
  <si>
    <t>30-4-3</t>
  </si>
  <si>
    <t>31-4-4</t>
  </si>
  <si>
    <t>32-4-5</t>
  </si>
  <si>
    <t>33-4-6</t>
  </si>
  <si>
    <t>34-4-7</t>
  </si>
  <si>
    <t>35-4-8</t>
  </si>
  <si>
    <t>36-4-9</t>
  </si>
  <si>
    <t>37-1-1</t>
  </si>
  <si>
    <t>38-1-2</t>
  </si>
  <si>
    <t>39-1-3</t>
  </si>
  <si>
    <t>40-1-4</t>
  </si>
  <si>
    <t>41-1-5</t>
  </si>
  <si>
    <t>42-1-6</t>
  </si>
  <si>
    <t>43-1-7</t>
  </si>
  <si>
    <t>44-1-8</t>
  </si>
  <si>
    <t>45-1-9</t>
  </si>
  <si>
    <t>46-2-1</t>
  </si>
  <si>
    <t>47-2-2</t>
  </si>
  <si>
    <t>48-2-3</t>
  </si>
  <si>
    <t>49-2-4</t>
  </si>
  <si>
    <t>50-2-5</t>
  </si>
  <si>
    <t>51-2-6</t>
  </si>
  <si>
    <t>52-2-7</t>
  </si>
  <si>
    <t>53-2-8</t>
  </si>
  <si>
    <t>54-2-9</t>
  </si>
  <si>
    <t>55-3-1</t>
  </si>
  <si>
    <t>56-3-2</t>
  </si>
  <si>
    <t>57-3-3</t>
  </si>
  <si>
    <t>58-3-4</t>
  </si>
  <si>
    <t>59-3-5</t>
  </si>
  <si>
    <t>60-3-6</t>
  </si>
  <si>
    <t>61-3-7</t>
  </si>
  <si>
    <t>62-3-8</t>
  </si>
  <si>
    <t>63-3-9</t>
  </si>
  <si>
    <t>64-4-1</t>
  </si>
  <si>
    <t>65-4-2</t>
  </si>
  <si>
    <t>66-4-3</t>
  </si>
  <si>
    <t>67-4-4</t>
  </si>
  <si>
    <t>68-4-5</t>
  </si>
  <si>
    <t>69-4-6</t>
  </si>
  <si>
    <t>70-4-7</t>
  </si>
  <si>
    <t>71-4-8</t>
  </si>
  <si>
    <t>72-4-9</t>
  </si>
  <si>
    <t>73-1-1</t>
  </si>
  <si>
    <t>74-1-2</t>
  </si>
  <si>
    <t>75-1-3</t>
  </si>
  <si>
    <t>76-1-4</t>
  </si>
  <si>
    <t>77-1-5</t>
  </si>
  <si>
    <t>78-1-6</t>
  </si>
  <si>
    <t>79-1-7</t>
  </si>
  <si>
    <t>80-1-8</t>
  </si>
  <si>
    <t>81-1-9</t>
  </si>
  <si>
    <t>82-2-1</t>
  </si>
  <si>
    <t>83-2-2</t>
  </si>
  <si>
    <t>84-2-3</t>
  </si>
  <si>
    <t>85-2-4</t>
  </si>
  <si>
    <t>86-2-5</t>
  </si>
  <si>
    <t>87-2-6</t>
  </si>
  <si>
    <t>88-2-7</t>
  </si>
  <si>
    <t>89-2-8</t>
  </si>
  <si>
    <t>90-2-9</t>
  </si>
  <si>
    <t>91-3-1</t>
  </si>
  <si>
    <t>92-3-2</t>
  </si>
  <si>
    <t>93-3-3</t>
  </si>
  <si>
    <t>94-3-4</t>
  </si>
  <si>
    <t>95-3-5</t>
  </si>
  <si>
    <t>96-3-6</t>
  </si>
  <si>
    <t>97-3-7</t>
  </si>
  <si>
    <t>98-3-8</t>
  </si>
  <si>
    <t>99-3-9</t>
  </si>
  <si>
    <t>100-4-1</t>
  </si>
  <si>
    <t>101-4-2</t>
  </si>
  <si>
    <t>102-4-3</t>
  </si>
  <si>
    <t>103-4-4</t>
  </si>
  <si>
    <t>104-4-5</t>
  </si>
  <si>
    <t>105-4-6</t>
  </si>
  <si>
    <t>106-4-7</t>
  </si>
  <si>
    <t>107-4-8</t>
  </si>
  <si>
    <t>108-4-9</t>
  </si>
  <si>
    <t>109-1-1</t>
  </si>
  <si>
    <t>110-1-2</t>
  </si>
  <si>
    <t>111-1-3</t>
  </si>
  <si>
    <t>112-1-4</t>
  </si>
  <si>
    <t>113-1-5</t>
  </si>
  <si>
    <t>114-1-6</t>
  </si>
  <si>
    <t>115-1-7</t>
  </si>
  <si>
    <t>116-1-8</t>
  </si>
  <si>
    <t>117-1-9</t>
  </si>
  <si>
    <t>118-2-1</t>
  </si>
  <si>
    <t>119-2-2</t>
  </si>
  <si>
    <t>120-2-3</t>
  </si>
  <si>
    <t>121-2-4</t>
  </si>
  <si>
    <t>122-2-5</t>
  </si>
  <si>
    <t>123-2-6</t>
  </si>
  <si>
    <t>124-2-7</t>
  </si>
  <si>
    <t>125-2-8</t>
  </si>
  <si>
    <t>126-2-9</t>
  </si>
  <si>
    <t>127-3-1</t>
  </si>
  <si>
    <t>128-3-2</t>
  </si>
  <si>
    <t>129-3-3</t>
  </si>
  <si>
    <t>130-3-4</t>
  </si>
  <si>
    <t>131-3-5</t>
  </si>
  <si>
    <t>132-3-6</t>
  </si>
  <si>
    <t>133-3-7</t>
  </si>
  <si>
    <t>134-3-8</t>
  </si>
  <si>
    <t>135-3-9</t>
  </si>
  <si>
    <t>136-4-1</t>
  </si>
  <si>
    <t>137-4-2</t>
  </si>
  <si>
    <t>138-4-3</t>
  </si>
  <si>
    <t>139-4-4</t>
  </si>
  <si>
    <t>140-4-5</t>
  </si>
  <si>
    <t>141-4-6</t>
  </si>
  <si>
    <t>142-4-7</t>
  </si>
  <si>
    <t>143-4-8</t>
  </si>
  <si>
    <t>144-4-9</t>
  </si>
  <si>
    <t>145-1-1</t>
  </si>
  <si>
    <t>146-1-2</t>
  </si>
  <si>
    <t>147-1-3</t>
  </si>
  <si>
    <t>148-1-4</t>
  </si>
  <si>
    <t>149-1-5</t>
  </si>
  <si>
    <t>150-1-6</t>
  </si>
  <si>
    <t>151-1-7</t>
  </si>
  <si>
    <t>152-1-8</t>
  </si>
  <si>
    <t>153-1-9</t>
  </si>
  <si>
    <t>154-2-1</t>
  </si>
  <si>
    <t>155-2-2</t>
  </si>
  <si>
    <t>156-2-3</t>
  </si>
  <si>
    <t>157-2-4</t>
  </si>
  <si>
    <t>158-2-5</t>
  </si>
  <si>
    <t>159-2-6</t>
  </si>
  <si>
    <t>160-2-7</t>
  </si>
  <si>
    <t>161-2-8</t>
  </si>
  <si>
    <t>162-2-9</t>
  </si>
  <si>
    <t>163-3-1</t>
  </si>
  <si>
    <t>164-3-2</t>
  </si>
  <si>
    <t>165-3-3</t>
  </si>
  <si>
    <t>166-3-4</t>
  </si>
  <si>
    <t>167-3-5</t>
  </si>
  <si>
    <t>168-3-6</t>
  </si>
  <si>
    <t>169-3-7</t>
  </si>
  <si>
    <t>170-3-8</t>
  </si>
  <si>
    <t>171-3-9</t>
  </si>
  <si>
    <t>172-4-1</t>
  </si>
  <si>
    <t>173-4-2</t>
  </si>
  <si>
    <t>174-4-3</t>
  </si>
  <si>
    <t>175-4-4</t>
  </si>
  <si>
    <t>176-4-5</t>
  </si>
  <si>
    <t>177-4-6</t>
  </si>
  <si>
    <t>178-4-7</t>
  </si>
  <si>
    <t>179-4-8</t>
  </si>
  <si>
    <t>180-4-9</t>
  </si>
  <si>
    <t>217-1-1</t>
  </si>
  <si>
    <t>218-1-2</t>
  </si>
  <si>
    <t>219-1-3</t>
  </si>
  <si>
    <t>220-1-4</t>
  </si>
  <si>
    <t>221-1-5</t>
  </si>
  <si>
    <t>222-1-6</t>
  </si>
  <si>
    <t>223-1-7</t>
  </si>
  <si>
    <t>224-1-8</t>
  </si>
  <si>
    <t>225-1-9</t>
  </si>
  <si>
    <t>226-2-1</t>
  </si>
  <si>
    <t>227-2-2</t>
  </si>
  <si>
    <t>228-2-3</t>
  </si>
  <si>
    <t>229-2-4</t>
  </si>
  <si>
    <t>230-2-5</t>
  </si>
  <si>
    <t>231-2-6</t>
  </si>
  <si>
    <t>232-2-7</t>
  </si>
  <si>
    <t>233-2-8</t>
  </si>
  <si>
    <t>234-2-9</t>
  </si>
  <si>
    <t>235-3-1</t>
  </si>
  <si>
    <t>236-3-2</t>
  </si>
  <si>
    <t>237-3-3</t>
  </si>
  <si>
    <t>238-3-4</t>
  </si>
  <si>
    <t>239-3-5</t>
  </si>
  <si>
    <t>240-3-6</t>
  </si>
  <si>
    <t>241-3-7</t>
  </si>
  <si>
    <t>242-3-8</t>
  </si>
  <si>
    <t>243-3-9</t>
  </si>
  <si>
    <t>244-4-1</t>
  </si>
  <si>
    <t>245-4-2</t>
  </si>
  <si>
    <t>246-4-3</t>
  </si>
  <si>
    <t>247-4-4</t>
  </si>
  <si>
    <t>248-4-5</t>
  </si>
  <si>
    <t>249-4-6</t>
  </si>
  <si>
    <t>250-4-7</t>
  </si>
  <si>
    <t>251-4-8</t>
  </si>
  <si>
    <t>252-4-9</t>
  </si>
  <si>
    <t>253-1-1</t>
  </si>
  <si>
    <t>254-1-2</t>
  </si>
  <si>
    <t>255-1-3</t>
  </si>
  <si>
    <t>256-1-4</t>
  </si>
  <si>
    <t>257-1-5</t>
  </si>
  <si>
    <t>258-1-6</t>
  </si>
  <si>
    <t>259-1-7</t>
  </si>
  <si>
    <t>260-1-8</t>
  </si>
  <si>
    <t>261-1-9</t>
  </si>
  <si>
    <t>262-2-1</t>
  </si>
  <si>
    <t>263-2-2</t>
  </si>
  <si>
    <t>264-2-3</t>
  </si>
  <si>
    <t>265-2-4</t>
  </si>
  <si>
    <t>266-2-5</t>
  </si>
  <si>
    <t>267-2-6</t>
  </si>
  <si>
    <t>268-2-7</t>
  </si>
  <si>
    <t>269-2-8</t>
  </si>
  <si>
    <t>270-2-9</t>
  </si>
  <si>
    <t>271-3-1</t>
  </si>
  <si>
    <t>272-3-2</t>
  </si>
  <si>
    <t>273-3-3</t>
  </si>
  <si>
    <t>274-3-4</t>
  </si>
  <si>
    <t>275-3-5</t>
  </si>
  <si>
    <t>276-3-6</t>
  </si>
  <si>
    <t>277-3-7</t>
  </si>
  <si>
    <t>278-3-8</t>
  </si>
  <si>
    <t>279-3-9</t>
  </si>
  <si>
    <t>280-4-1</t>
  </si>
  <si>
    <t>281-4-2</t>
  </si>
  <si>
    <t>282-4-3</t>
  </si>
  <si>
    <t>283-4-4</t>
  </si>
  <si>
    <t>284-4-5</t>
  </si>
  <si>
    <t>285-4-6</t>
  </si>
  <si>
    <t>286-4-7</t>
  </si>
  <si>
    <t>287-4-8</t>
  </si>
  <si>
    <t>288-4-9</t>
  </si>
  <si>
    <t>289-1-1</t>
  </si>
  <si>
    <t>290-1-2</t>
  </si>
  <si>
    <t>291-1-3</t>
  </si>
  <si>
    <t>292-1-4</t>
  </si>
  <si>
    <t>293-1-5</t>
  </si>
  <si>
    <t>294-1-6</t>
  </si>
  <si>
    <t>295-1-7</t>
  </si>
  <si>
    <t>296-1-8</t>
  </si>
  <si>
    <t>297-1-9</t>
  </si>
  <si>
    <t>298-2-1</t>
  </si>
  <si>
    <t>299-2-2</t>
  </si>
  <si>
    <t>300-2-3</t>
  </si>
  <si>
    <t>301-2-4</t>
  </si>
  <si>
    <t>302-2-5</t>
  </si>
  <si>
    <t>303-2-6</t>
  </si>
  <si>
    <t>304-2-7</t>
  </si>
  <si>
    <t>305-2-8</t>
  </si>
  <si>
    <t>306-2-9</t>
  </si>
  <si>
    <t>307-3-1</t>
  </si>
  <si>
    <t>308-3-2</t>
  </si>
  <si>
    <t>309-3-3</t>
  </si>
  <si>
    <t>310-3-4</t>
  </si>
  <si>
    <t>311-3-5</t>
  </si>
  <si>
    <t>312-3-6</t>
  </si>
  <si>
    <t>313-3-7</t>
  </si>
  <si>
    <t>314-3-8</t>
  </si>
  <si>
    <t>315-3-9</t>
  </si>
  <si>
    <t>316-4-1</t>
  </si>
  <si>
    <t>317-4-2</t>
  </si>
  <si>
    <t>318-4-3</t>
  </si>
  <si>
    <t>319-4-4</t>
  </si>
  <si>
    <t>320-4-5</t>
  </si>
  <si>
    <t>321-4-6</t>
  </si>
  <si>
    <t>322-4-7</t>
  </si>
  <si>
    <t>323-4-8</t>
  </si>
  <si>
    <t>324-4-9</t>
  </si>
  <si>
    <t>Moisture%</t>
  </si>
  <si>
    <t>Aug-22-2019</t>
  </si>
  <si>
    <t>325-1-1</t>
  </si>
  <si>
    <t>326-1-2</t>
  </si>
  <si>
    <t>327-1-3</t>
  </si>
  <si>
    <t>328-1-4</t>
  </si>
  <si>
    <t>329-1-5</t>
  </si>
  <si>
    <t>330-1-6</t>
  </si>
  <si>
    <t>331-1-7</t>
  </si>
  <si>
    <t>332-1-8</t>
  </si>
  <si>
    <t>333-1-9</t>
  </si>
  <si>
    <t>334-2-1</t>
  </si>
  <si>
    <t>335-2-2</t>
  </si>
  <si>
    <t>336-2-3</t>
  </si>
  <si>
    <t>337-2-4</t>
  </si>
  <si>
    <t>338-2-5</t>
  </si>
  <si>
    <t>339-2-6</t>
  </si>
  <si>
    <t>340-2-7</t>
  </si>
  <si>
    <t>341-2-8</t>
  </si>
  <si>
    <t>342-2-9</t>
  </si>
  <si>
    <t>343-3-1</t>
  </si>
  <si>
    <t>344-3-2</t>
  </si>
  <si>
    <t>345-3-3</t>
  </si>
  <si>
    <t>346-3-4</t>
  </si>
  <si>
    <t>347-3-5</t>
  </si>
  <si>
    <t>348-3-6</t>
  </si>
  <si>
    <t>349-3-7</t>
  </si>
  <si>
    <t>350-3-8</t>
  </si>
  <si>
    <t>351-3-9</t>
  </si>
  <si>
    <t>352-4-1</t>
  </si>
  <si>
    <t>353-4-2</t>
  </si>
  <si>
    <t>354-4-3</t>
  </si>
  <si>
    <t>355-4-4</t>
  </si>
  <si>
    <t>356-4-5</t>
  </si>
  <si>
    <t>357-4-6</t>
  </si>
  <si>
    <t>358-4-7</t>
  </si>
  <si>
    <t>359-4-8</t>
  </si>
  <si>
    <t>360-4-9</t>
  </si>
  <si>
    <t>Sep-30-2019</t>
  </si>
  <si>
    <t>361-1-1</t>
  </si>
  <si>
    <t>362-1-2</t>
  </si>
  <si>
    <t>363-1-3</t>
  </si>
  <si>
    <t>364-1-4</t>
  </si>
  <si>
    <t>365-1-5</t>
  </si>
  <si>
    <t>366-1-6</t>
  </si>
  <si>
    <t>367-1-7</t>
  </si>
  <si>
    <t>368-1-8</t>
  </si>
  <si>
    <t>369-1-9</t>
  </si>
  <si>
    <t>370-2-1</t>
  </si>
  <si>
    <t>371-2-2</t>
  </si>
  <si>
    <t>372-2-3</t>
  </si>
  <si>
    <t>373-2-4</t>
  </si>
  <si>
    <t>374-2-5</t>
  </si>
  <si>
    <t>375-2-6</t>
  </si>
  <si>
    <t>376-2-7</t>
  </si>
  <si>
    <t>377-2-8</t>
  </si>
  <si>
    <t>378-2-9</t>
  </si>
  <si>
    <t>379-3-1</t>
  </si>
  <si>
    <t>380-3-2</t>
  </si>
  <si>
    <t>381-3-3</t>
  </si>
  <si>
    <t>382-3-4</t>
  </si>
  <si>
    <t>383-3-5</t>
  </si>
  <si>
    <t>384-3-6</t>
  </si>
  <si>
    <t>385-3-7</t>
  </si>
  <si>
    <t>386-3-8</t>
  </si>
  <si>
    <t>387-3-9</t>
  </si>
  <si>
    <t>388-4-1</t>
  </si>
  <si>
    <t>389-4-2</t>
  </si>
  <si>
    <t>390-4-3</t>
  </si>
  <si>
    <t>391-4-4</t>
  </si>
  <si>
    <t>392-4-5</t>
  </si>
  <si>
    <t>393-4-6</t>
  </si>
  <si>
    <t>394-4-7</t>
  </si>
  <si>
    <t>395-4-8</t>
  </si>
  <si>
    <t>396-4-9</t>
  </si>
  <si>
    <t>Nov-17-2019</t>
  </si>
  <si>
    <t>397-1-1</t>
  </si>
  <si>
    <t>398-1-2</t>
  </si>
  <si>
    <t>399-1-3</t>
  </si>
  <si>
    <t>400-1-4</t>
  </si>
  <si>
    <t>401-1-5</t>
  </si>
  <si>
    <t>402-1-6</t>
  </si>
  <si>
    <t>403-1-7</t>
  </si>
  <si>
    <t>404-1-8</t>
  </si>
  <si>
    <t>405-1-9</t>
  </si>
  <si>
    <t>406-2-1</t>
  </si>
  <si>
    <t>407-2-2</t>
  </si>
  <si>
    <t>408-2-3</t>
  </si>
  <si>
    <t>409-2-4</t>
  </si>
  <si>
    <t>410-2-5</t>
  </si>
  <si>
    <t>411-2-6</t>
  </si>
  <si>
    <t>412-2-7</t>
  </si>
  <si>
    <t>413-2-8</t>
  </si>
  <si>
    <t>414-2-9</t>
  </si>
  <si>
    <t>415-3-1</t>
  </si>
  <si>
    <t>416-3-2</t>
  </si>
  <si>
    <t>417-3-3</t>
  </si>
  <si>
    <t>418-3-4</t>
  </si>
  <si>
    <t>419-3-5</t>
  </si>
  <si>
    <t>420-3-6</t>
  </si>
  <si>
    <t>421-3-7</t>
  </si>
  <si>
    <t>422-3-8</t>
  </si>
  <si>
    <t>423-3-9</t>
  </si>
  <si>
    <t>424-4-1</t>
  </si>
  <si>
    <t>425-4-2</t>
  </si>
  <si>
    <t>426-4-3</t>
  </si>
  <si>
    <t>427-4-4</t>
  </si>
  <si>
    <t>428-4-5</t>
  </si>
  <si>
    <t>429-4-6</t>
  </si>
  <si>
    <t>430-4-7</t>
  </si>
  <si>
    <t>431-4-8</t>
  </si>
  <si>
    <t>432-4-9</t>
  </si>
  <si>
    <t>mg/L</t>
  </si>
  <si>
    <t>mg/kg</t>
  </si>
  <si>
    <t>Cite: Chapter 6 Nitrate and Exchangeable Ammonium Nitrogen, D.G. Maynard, Y.P. Kalra, and JA.A. Crumbaugh</t>
  </si>
  <si>
    <t>Dry soil wt (10g)</t>
  </si>
  <si>
    <t>Moisture Factor</t>
  </si>
  <si>
    <t>NH4-N wet</t>
  </si>
  <si>
    <t>NH4-N dry</t>
  </si>
  <si>
    <t>NO3-N wet</t>
  </si>
  <si>
    <t>NO3-N dry</t>
  </si>
  <si>
    <t>NH4-N RAW</t>
  </si>
  <si>
    <t>NO3-N RAW</t>
  </si>
  <si>
    <t>Moisture factor = moistsoil (g)/OD soil (g)</t>
  </si>
  <si>
    <t>N in moist soil = (N mg/L * 50/1000 L)/(moistsoil/1000)kg</t>
  </si>
  <si>
    <t>N in dry soil  = N in moist soil * moisture factor</t>
  </si>
  <si>
    <t xml:space="preserve"> = mg N/kg soil</t>
  </si>
  <si>
    <t>NH4-N avg</t>
  </si>
  <si>
    <t>NO3-N avg</t>
  </si>
  <si>
    <t>NH4-N stdev</t>
  </si>
  <si>
    <t>NO3-N stdev</t>
  </si>
  <si>
    <t>DOY</t>
  </si>
  <si>
    <t>Plot</t>
  </si>
  <si>
    <t>P1</t>
  </si>
  <si>
    <t>P2</t>
  </si>
  <si>
    <t>P3</t>
  </si>
  <si>
    <t>P4</t>
  </si>
  <si>
    <t>Year</t>
  </si>
  <si>
    <t>row</t>
  </si>
  <si>
    <t>NH4_avg</t>
  </si>
  <si>
    <t>NH4_stdev</t>
  </si>
  <si>
    <t>NO3_avg</t>
  </si>
  <si>
    <t>NO3_stdev</t>
  </si>
  <si>
    <t>mg NH4-N/kg</t>
  </si>
  <si>
    <t>mg NO3-N/kg</t>
  </si>
  <si>
    <t>*Mar18,2021 - Corrected moisture content formula, changed moisture factor to wet weight of the '10g' / dry weight of the '10g'</t>
  </si>
  <si>
    <t>*That resulted in very slight increase in N concentrations from the old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</si>
</sst>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d/yy;@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1" fillId="0" borderId="6" xfId="0" applyFon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49" fontId="0" fillId="0" borderId="11" xfId="0" applyNumberForma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2" fontId="0" fillId="0" borderId="0" xfId="0" applyNumberFormat="1"/>
    <xf numFmtId="0" fontId="3" fillId="2" borderId="0" xfId="1"/>
    <xf numFmtId="2" fontId="3" fillId="2" borderId="0" xfId="1" applyNumberFormat="1"/>
    <xf numFmtId="0" fontId="0" fillId="0" borderId="0" xfId="0" applyFill="1"/>
    <xf numFmtId="0" fontId="4" fillId="0" borderId="0" xfId="0" applyFont="1" applyFill="1"/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40676-2760-43FF-9723-0374E8686F1A}">
  <dimension ref="A1:I46"/>
  <sheetViews>
    <sheetView workbookViewId="0">
      <selection activeCell="H3" sqref="H3"/>
    </sheetView>
  </sheetViews>
  <sheetFormatPr defaultRowHeight="15" x14ac:dyDescent="0.25"/>
  <cols>
    <col min="4" max="4" width="14" customWidth="1"/>
    <col min="5" max="5" width="10.7109375" customWidth="1"/>
    <col min="6" max="7" width="14.5703125" customWidth="1"/>
    <col min="8" max="8" width="14.5703125" style="35" customWidth="1"/>
    <col min="9" max="9" width="14.5703125" customWidth="1"/>
  </cols>
  <sheetData>
    <row r="1" spans="1:9" x14ac:dyDescent="0.25">
      <c r="A1" t="s">
        <v>480</v>
      </c>
      <c r="B1" t="s">
        <v>479</v>
      </c>
      <c r="C1" t="s">
        <v>473</v>
      </c>
      <c r="D1" t="s">
        <v>1</v>
      </c>
      <c r="E1" t="s">
        <v>474</v>
      </c>
      <c r="F1" t="s">
        <v>481</v>
      </c>
      <c r="G1" t="s">
        <v>482</v>
      </c>
      <c r="H1" s="35" t="s">
        <v>483</v>
      </c>
      <c r="I1" t="s">
        <v>484</v>
      </c>
    </row>
    <row r="2" spans="1:9" x14ac:dyDescent="0.25">
      <c r="F2" t="s">
        <v>485</v>
      </c>
      <c r="H2" s="35" t="s">
        <v>486</v>
      </c>
    </row>
    <row r="3" spans="1:9" x14ac:dyDescent="0.25">
      <c r="A3">
        <v>1</v>
      </c>
      <c r="B3">
        <v>2018</v>
      </c>
      <c r="C3">
        <v>199</v>
      </c>
      <c r="D3" t="s">
        <v>46</v>
      </c>
      <c r="E3" t="s">
        <v>475</v>
      </c>
      <c r="F3">
        <v>0.82141767737726978</v>
      </c>
      <c r="G3">
        <v>0.18911496034667269</v>
      </c>
      <c r="H3" s="35">
        <v>19.593105073206072</v>
      </c>
      <c r="I3">
        <v>7.6917624111942056</v>
      </c>
    </row>
    <row r="4" spans="1:9" x14ac:dyDescent="0.25">
      <c r="A4">
        <v>2</v>
      </c>
      <c r="B4">
        <v>2018</v>
      </c>
      <c r="C4">
        <v>199</v>
      </c>
      <c r="D4" t="s">
        <v>46</v>
      </c>
      <c r="E4" t="s">
        <v>476</v>
      </c>
      <c r="F4">
        <v>0.94201568788150658</v>
      </c>
      <c r="G4">
        <v>0.18930730214579436</v>
      </c>
      <c r="H4" s="35">
        <v>24.386973958875451</v>
      </c>
      <c r="I4">
        <v>6.2676125970201166</v>
      </c>
    </row>
    <row r="5" spans="1:9" x14ac:dyDescent="0.25">
      <c r="A5">
        <v>3</v>
      </c>
      <c r="B5">
        <v>2018</v>
      </c>
      <c r="C5">
        <v>199</v>
      </c>
      <c r="D5" t="s">
        <v>46</v>
      </c>
      <c r="E5" t="s">
        <v>477</v>
      </c>
      <c r="F5">
        <v>0.93749875938344573</v>
      </c>
      <c r="G5">
        <v>0.22470321239459592</v>
      </c>
      <c r="H5" s="35">
        <v>28.839769546160383</v>
      </c>
      <c r="I5">
        <v>11.847952499388704</v>
      </c>
    </row>
    <row r="6" spans="1:9" x14ac:dyDescent="0.25">
      <c r="A6">
        <v>4</v>
      </c>
      <c r="B6">
        <v>2018</v>
      </c>
      <c r="C6">
        <v>199</v>
      </c>
      <c r="D6" t="s">
        <v>46</v>
      </c>
      <c r="E6" t="s">
        <v>478</v>
      </c>
      <c r="F6">
        <v>0.79328792791507896</v>
      </c>
      <c r="G6">
        <v>0.11682879984576634</v>
      </c>
      <c r="H6" s="35">
        <v>32.670845748443249</v>
      </c>
      <c r="I6">
        <v>11.767601812355942</v>
      </c>
    </row>
    <row r="7" spans="1:9" x14ac:dyDescent="0.25">
      <c r="A7">
        <v>5</v>
      </c>
      <c r="B7">
        <v>2018</v>
      </c>
      <c r="C7">
        <v>227</v>
      </c>
      <c r="D7" t="s">
        <v>47</v>
      </c>
      <c r="E7" t="s">
        <v>475</v>
      </c>
      <c r="F7">
        <v>0.90530909358706424</v>
      </c>
      <c r="G7">
        <v>7.4990995177052738E-2</v>
      </c>
      <c r="H7" s="35">
        <v>13.828094705216039</v>
      </c>
      <c r="I7">
        <v>5.4572057012999347</v>
      </c>
    </row>
    <row r="8" spans="1:9" x14ac:dyDescent="0.25">
      <c r="A8">
        <v>6</v>
      </c>
      <c r="B8">
        <v>2018</v>
      </c>
      <c r="C8">
        <v>227</v>
      </c>
      <c r="D8" t="s">
        <v>47</v>
      </c>
      <c r="E8" t="s">
        <v>476</v>
      </c>
      <c r="F8">
        <v>1.0513032265619675</v>
      </c>
      <c r="G8">
        <v>0.24199349357505565</v>
      </c>
      <c r="H8" s="35">
        <v>16.378159731185381</v>
      </c>
      <c r="I8">
        <v>10.70203289280078</v>
      </c>
    </row>
    <row r="9" spans="1:9" x14ac:dyDescent="0.25">
      <c r="A9">
        <v>7</v>
      </c>
      <c r="B9">
        <v>2018</v>
      </c>
      <c r="C9">
        <v>227</v>
      </c>
      <c r="D9" t="s">
        <v>47</v>
      </c>
      <c r="E9" t="s">
        <v>477</v>
      </c>
      <c r="F9">
        <v>1.0416256928714205</v>
      </c>
      <c r="G9">
        <v>0.11730095294925937</v>
      </c>
      <c r="H9" s="35">
        <v>19.636287316510863</v>
      </c>
      <c r="I9">
        <v>8.7715995845956556</v>
      </c>
    </row>
    <row r="10" spans="1:9" x14ac:dyDescent="0.25">
      <c r="A10">
        <v>8</v>
      </c>
      <c r="B10">
        <v>2018</v>
      </c>
      <c r="C10">
        <v>227</v>
      </c>
      <c r="D10" t="s">
        <v>47</v>
      </c>
      <c r="E10" t="s">
        <v>478</v>
      </c>
      <c r="F10">
        <v>1.0894745095068175</v>
      </c>
      <c r="G10">
        <v>0.11242088117246261</v>
      </c>
      <c r="H10" s="35">
        <v>16.487999262361051</v>
      </c>
      <c r="I10">
        <v>7.6305203290547334</v>
      </c>
    </row>
    <row r="11" spans="1:9" s="34" customFormat="1" x14ac:dyDescent="0.25">
      <c r="A11" s="34">
        <v>9</v>
      </c>
      <c r="B11" s="34">
        <v>2018</v>
      </c>
      <c r="C11" s="34">
        <v>292</v>
      </c>
      <c r="D11" s="34" t="s">
        <v>48</v>
      </c>
      <c r="E11" s="34" t="s">
        <v>475</v>
      </c>
      <c r="F11" s="34">
        <v>2.0069304846603275</v>
      </c>
      <c r="G11" s="34">
        <v>0.29053754929255099</v>
      </c>
      <c r="H11" s="35">
        <v>9.2916650744158105</v>
      </c>
      <c r="I11" s="34">
        <v>4.9719481700245955</v>
      </c>
    </row>
    <row r="12" spans="1:9" s="34" customFormat="1" x14ac:dyDescent="0.25">
      <c r="A12" s="34">
        <v>10</v>
      </c>
      <c r="B12" s="34">
        <v>2018</v>
      </c>
      <c r="C12" s="34">
        <v>292</v>
      </c>
      <c r="D12" s="34" t="s">
        <v>48</v>
      </c>
      <c r="E12" s="34" t="s">
        <v>476</v>
      </c>
      <c r="F12" s="34">
        <v>1.7596290864608204</v>
      </c>
      <c r="G12" s="34">
        <v>0.6587668672905278</v>
      </c>
      <c r="H12" s="35">
        <v>9.0432058074602502</v>
      </c>
      <c r="I12" s="34">
        <v>3.9515154526380312</v>
      </c>
    </row>
    <row r="13" spans="1:9" s="34" customFormat="1" x14ac:dyDescent="0.25">
      <c r="A13" s="34">
        <v>11</v>
      </c>
      <c r="B13" s="34">
        <v>2018</v>
      </c>
      <c r="C13" s="34">
        <v>292</v>
      </c>
      <c r="D13" s="34" t="s">
        <v>48</v>
      </c>
      <c r="E13" s="34" t="s">
        <v>477</v>
      </c>
      <c r="F13" s="34">
        <v>1.8478084703103168</v>
      </c>
      <c r="G13" s="34">
        <v>0.40159907748919044</v>
      </c>
      <c r="H13" s="35">
        <v>10.138838928900576</v>
      </c>
      <c r="I13" s="34">
        <v>4.3887359304987372</v>
      </c>
    </row>
    <row r="14" spans="1:9" s="34" customFormat="1" x14ac:dyDescent="0.25">
      <c r="A14" s="34">
        <v>12</v>
      </c>
      <c r="B14" s="34">
        <v>2018</v>
      </c>
      <c r="C14" s="34">
        <v>292</v>
      </c>
      <c r="D14" s="34" t="s">
        <v>48</v>
      </c>
      <c r="E14" s="34" t="s">
        <v>478</v>
      </c>
      <c r="F14" s="34">
        <v>1.7765779781946129</v>
      </c>
      <c r="G14" s="34">
        <v>0.37205292547209545</v>
      </c>
      <c r="H14" s="35">
        <v>9.2510877282789874</v>
      </c>
      <c r="I14" s="34">
        <v>3.908475365307956</v>
      </c>
    </row>
    <row r="15" spans="1:9" s="34" customFormat="1" x14ac:dyDescent="0.25">
      <c r="A15" s="34">
        <v>13</v>
      </c>
      <c r="B15" s="34">
        <v>2019</v>
      </c>
      <c r="C15" s="34">
        <v>94</v>
      </c>
      <c r="D15" s="34" t="s">
        <v>49</v>
      </c>
      <c r="E15" s="34" t="s">
        <v>475</v>
      </c>
      <c r="F15" s="34">
        <v>1.141843461324066</v>
      </c>
      <c r="G15" s="34">
        <v>8.7441655185666448E-2</v>
      </c>
      <c r="H15" s="35">
        <v>4.5596549146703564</v>
      </c>
      <c r="I15" s="34">
        <v>1.4239584042196558</v>
      </c>
    </row>
    <row r="16" spans="1:9" s="34" customFormat="1" x14ac:dyDescent="0.25">
      <c r="A16" s="34">
        <v>14</v>
      </c>
      <c r="B16" s="34">
        <v>2019</v>
      </c>
      <c r="C16" s="34">
        <v>94</v>
      </c>
      <c r="D16" s="34" t="s">
        <v>49</v>
      </c>
      <c r="E16" s="34" t="s">
        <v>476</v>
      </c>
      <c r="F16" s="34">
        <v>1.5300110844467965</v>
      </c>
      <c r="G16" s="34">
        <v>0.60068759748547207</v>
      </c>
      <c r="H16" s="35">
        <v>2.2620403401582632</v>
      </c>
      <c r="I16" s="34">
        <v>1.7610228047932899</v>
      </c>
    </row>
    <row r="17" spans="1:9" s="34" customFormat="1" x14ac:dyDescent="0.25">
      <c r="A17" s="34">
        <v>15</v>
      </c>
      <c r="B17" s="34">
        <v>2019</v>
      </c>
      <c r="C17" s="34">
        <v>94</v>
      </c>
      <c r="D17" s="34" t="s">
        <v>49</v>
      </c>
      <c r="E17" s="34" t="s">
        <v>477</v>
      </c>
      <c r="F17" s="34">
        <v>0.76854483506105276</v>
      </c>
      <c r="G17" s="34">
        <v>0.61579721357090778</v>
      </c>
      <c r="H17" s="35">
        <v>4.8492683865245505</v>
      </c>
      <c r="I17" s="34">
        <v>4.4734721473253325</v>
      </c>
    </row>
    <row r="18" spans="1:9" s="34" customFormat="1" x14ac:dyDescent="0.25">
      <c r="A18" s="34">
        <v>16</v>
      </c>
      <c r="B18" s="34">
        <v>2019</v>
      </c>
      <c r="C18" s="34">
        <v>94</v>
      </c>
      <c r="D18" s="34" t="s">
        <v>49</v>
      </c>
      <c r="E18" s="34" t="s">
        <v>478</v>
      </c>
      <c r="F18" s="34">
        <v>1.7033467951770465</v>
      </c>
      <c r="G18" s="34">
        <v>1.4913549038568519</v>
      </c>
      <c r="H18" s="35">
        <v>3.0181995941513211</v>
      </c>
      <c r="I18" s="34">
        <v>2.823950117475492</v>
      </c>
    </row>
    <row r="19" spans="1:9" x14ac:dyDescent="0.25">
      <c r="A19">
        <v>17</v>
      </c>
      <c r="B19">
        <v>2019</v>
      </c>
      <c r="C19">
        <v>144</v>
      </c>
      <c r="D19" t="s">
        <v>50</v>
      </c>
      <c r="E19" t="s">
        <v>475</v>
      </c>
      <c r="F19">
        <v>1.1564394604541528</v>
      </c>
      <c r="G19">
        <v>0.42356568899109337</v>
      </c>
      <c r="H19" s="35">
        <v>8.1942812555073097</v>
      </c>
      <c r="I19">
        <v>0.9132412922841735</v>
      </c>
    </row>
    <row r="20" spans="1:9" x14ac:dyDescent="0.25">
      <c r="A20">
        <v>18</v>
      </c>
      <c r="B20">
        <v>2019</v>
      </c>
      <c r="C20">
        <v>144</v>
      </c>
      <c r="D20" t="s">
        <v>50</v>
      </c>
      <c r="E20" t="s">
        <v>476</v>
      </c>
      <c r="F20">
        <v>1.0392684740529747</v>
      </c>
      <c r="G20">
        <v>5.0831298431874179E-2</v>
      </c>
      <c r="H20" s="35">
        <v>7.0767420832107089</v>
      </c>
      <c r="I20">
        <v>0.7150326291946616</v>
      </c>
    </row>
    <row r="21" spans="1:9" x14ac:dyDescent="0.25">
      <c r="A21">
        <v>19</v>
      </c>
      <c r="B21">
        <v>2019</v>
      </c>
      <c r="C21">
        <v>144</v>
      </c>
      <c r="D21" t="s">
        <v>50</v>
      </c>
      <c r="E21" t="s">
        <v>477</v>
      </c>
      <c r="F21">
        <v>1.0347650503242225</v>
      </c>
      <c r="G21">
        <v>0.1484341445289668</v>
      </c>
      <c r="H21" s="35">
        <v>7.425343598832125</v>
      </c>
      <c r="I21">
        <v>1.4652315165808374</v>
      </c>
    </row>
    <row r="22" spans="1:9" x14ac:dyDescent="0.25">
      <c r="A22">
        <v>20</v>
      </c>
      <c r="B22">
        <v>2019</v>
      </c>
      <c r="C22">
        <v>144</v>
      </c>
      <c r="D22" t="s">
        <v>50</v>
      </c>
      <c r="E22" t="s">
        <v>478</v>
      </c>
      <c r="F22">
        <v>0.95088513647976669</v>
      </c>
      <c r="G22">
        <v>0.15901893378851084</v>
      </c>
      <c r="H22" s="35">
        <v>8.4931285825485698</v>
      </c>
      <c r="I22">
        <v>0.92401488525492637</v>
      </c>
    </row>
    <row r="23" spans="1:9" x14ac:dyDescent="0.25">
      <c r="A23">
        <v>21</v>
      </c>
      <c r="B23">
        <v>2019</v>
      </c>
      <c r="C23">
        <v>155</v>
      </c>
      <c r="D23" t="s">
        <v>51</v>
      </c>
      <c r="E23" t="s">
        <v>475</v>
      </c>
      <c r="F23">
        <v>1.8006166168111273</v>
      </c>
      <c r="G23">
        <v>1.2630642091509281</v>
      </c>
      <c r="H23" s="35">
        <v>12.921071850746308</v>
      </c>
      <c r="I23">
        <v>8.4690570627367681</v>
      </c>
    </row>
    <row r="24" spans="1:9" x14ac:dyDescent="0.25">
      <c r="A24">
        <v>22</v>
      </c>
      <c r="B24">
        <v>2019</v>
      </c>
      <c r="C24">
        <v>155</v>
      </c>
      <c r="D24" t="s">
        <v>51</v>
      </c>
      <c r="E24" t="s">
        <v>476</v>
      </c>
      <c r="F24">
        <v>1.4229833146271267</v>
      </c>
      <c r="G24">
        <v>0.2657154939243902</v>
      </c>
      <c r="H24" s="35">
        <v>13.019917899918704</v>
      </c>
      <c r="I24">
        <v>2.9658151932463941</v>
      </c>
    </row>
    <row r="25" spans="1:9" x14ac:dyDescent="0.25">
      <c r="A25">
        <v>23</v>
      </c>
      <c r="B25">
        <v>2019</v>
      </c>
      <c r="C25">
        <v>155</v>
      </c>
      <c r="D25" t="s">
        <v>51</v>
      </c>
      <c r="E25" t="s">
        <v>477</v>
      </c>
      <c r="F25">
        <v>1.6596509633287615</v>
      </c>
      <c r="G25">
        <v>0.67030004820286471</v>
      </c>
      <c r="H25" s="35">
        <v>13.578333371939431</v>
      </c>
      <c r="I25">
        <v>3.0404023450511</v>
      </c>
    </row>
    <row r="26" spans="1:9" x14ac:dyDescent="0.25">
      <c r="A26">
        <v>24</v>
      </c>
      <c r="B26">
        <v>2019</v>
      </c>
      <c r="C26">
        <v>155</v>
      </c>
      <c r="D26" t="s">
        <v>51</v>
      </c>
      <c r="E26" t="s">
        <v>478</v>
      </c>
      <c r="F26">
        <v>1.5836318758134131</v>
      </c>
      <c r="G26">
        <v>0.66586482458942409</v>
      </c>
      <c r="H26" s="35">
        <v>14.66452923991581</v>
      </c>
      <c r="I26">
        <v>3.1052693594022402</v>
      </c>
    </row>
    <row r="27" spans="1:9" x14ac:dyDescent="0.25">
      <c r="A27">
        <v>25</v>
      </c>
      <c r="B27">
        <v>2019</v>
      </c>
      <c r="C27">
        <v>178</v>
      </c>
      <c r="D27" t="s">
        <v>52</v>
      </c>
      <c r="E27" t="s">
        <v>475</v>
      </c>
      <c r="F27">
        <v>0.99342428422639018</v>
      </c>
      <c r="G27">
        <v>0.18356978685906736</v>
      </c>
      <c r="H27" s="35">
        <v>13.290309062970396</v>
      </c>
      <c r="I27">
        <v>2.4192851678429372</v>
      </c>
    </row>
    <row r="28" spans="1:9" x14ac:dyDescent="0.25">
      <c r="A28">
        <v>26</v>
      </c>
      <c r="B28">
        <v>2019</v>
      </c>
      <c r="C28">
        <v>178</v>
      </c>
      <c r="D28" t="s">
        <v>52</v>
      </c>
      <c r="E28" t="s">
        <v>476</v>
      </c>
      <c r="F28">
        <v>0.98885865499594539</v>
      </c>
      <c r="G28">
        <v>0.10291329535030742</v>
      </c>
      <c r="H28" s="35">
        <v>16.837531986518016</v>
      </c>
      <c r="I28">
        <v>2.0047192834047043</v>
      </c>
    </row>
    <row r="29" spans="1:9" x14ac:dyDescent="0.25">
      <c r="A29">
        <v>27</v>
      </c>
      <c r="B29">
        <v>2019</v>
      </c>
      <c r="C29">
        <v>178</v>
      </c>
      <c r="D29" t="s">
        <v>52</v>
      </c>
      <c r="E29" t="s">
        <v>477</v>
      </c>
      <c r="F29">
        <v>1.1458333822894078</v>
      </c>
      <c r="G29">
        <v>0.16615409833072556</v>
      </c>
      <c r="H29" s="35">
        <v>17.090393348296782</v>
      </c>
      <c r="I29">
        <v>2.6029266941326221</v>
      </c>
    </row>
    <row r="30" spans="1:9" x14ac:dyDescent="0.25">
      <c r="A30">
        <v>28</v>
      </c>
      <c r="B30">
        <v>2019</v>
      </c>
      <c r="C30">
        <v>178</v>
      </c>
      <c r="D30" t="s">
        <v>52</v>
      </c>
      <c r="E30" t="s">
        <v>478</v>
      </c>
      <c r="F30">
        <v>1.156833883252872</v>
      </c>
      <c r="G30">
        <v>0.31163169898595039</v>
      </c>
      <c r="H30" s="35">
        <v>16.613841864739324</v>
      </c>
      <c r="I30">
        <v>2.5234582438971285</v>
      </c>
    </row>
    <row r="31" spans="1:9" x14ac:dyDescent="0.25">
      <c r="A31">
        <v>29</v>
      </c>
      <c r="B31">
        <v>2019</v>
      </c>
      <c r="C31">
        <v>203</v>
      </c>
      <c r="D31" t="s">
        <v>53</v>
      </c>
      <c r="E31" t="s">
        <v>475</v>
      </c>
      <c r="F31">
        <v>1.9519006895428415</v>
      </c>
      <c r="G31">
        <v>2.1353941535852736</v>
      </c>
      <c r="H31" s="35">
        <v>14.41086949782261</v>
      </c>
      <c r="I31">
        <v>1.9958040363660527</v>
      </c>
    </row>
    <row r="32" spans="1:9" x14ac:dyDescent="0.25">
      <c r="A32">
        <v>30</v>
      </c>
      <c r="B32">
        <v>2019</v>
      </c>
      <c r="C32">
        <v>203</v>
      </c>
      <c r="D32" t="s">
        <v>53</v>
      </c>
      <c r="E32" t="s">
        <v>476</v>
      </c>
      <c r="F32">
        <v>1.2558843028456881</v>
      </c>
      <c r="G32">
        <v>0.18462093037936467</v>
      </c>
      <c r="H32" s="35">
        <v>14.161059591360507</v>
      </c>
      <c r="I32">
        <v>1.6078381032317084</v>
      </c>
    </row>
    <row r="33" spans="1:9" x14ac:dyDescent="0.25">
      <c r="A33">
        <v>31</v>
      </c>
      <c r="B33">
        <v>2019</v>
      </c>
      <c r="C33">
        <v>203</v>
      </c>
      <c r="D33" t="s">
        <v>53</v>
      </c>
      <c r="E33" t="s">
        <v>477</v>
      </c>
      <c r="F33">
        <v>1.176694820503311</v>
      </c>
      <c r="G33">
        <v>9.9216922963140081E-2</v>
      </c>
      <c r="H33" s="35">
        <v>14.119760790247255</v>
      </c>
      <c r="I33">
        <v>2.7126817087676183</v>
      </c>
    </row>
    <row r="34" spans="1:9" x14ac:dyDescent="0.25">
      <c r="A34">
        <v>32</v>
      </c>
      <c r="B34">
        <v>2019</v>
      </c>
      <c r="C34">
        <v>203</v>
      </c>
      <c r="D34" t="s">
        <v>53</v>
      </c>
      <c r="E34" t="s">
        <v>478</v>
      </c>
      <c r="F34">
        <v>1.2418689263497418</v>
      </c>
      <c r="G34">
        <v>0.19050795392945305</v>
      </c>
      <c r="H34" s="35">
        <v>13.905478502743808</v>
      </c>
      <c r="I34">
        <v>1.5632266858894839</v>
      </c>
    </row>
    <row r="35" spans="1:9" x14ac:dyDescent="0.25">
      <c r="A35">
        <v>33</v>
      </c>
      <c r="B35">
        <v>2019</v>
      </c>
      <c r="C35">
        <v>234</v>
      </c>
      <c r="D35" t="s">
        <v>343</v>
      </c>
      <c r="E35" t="s">
        <v>475</v>
      </c>
      <c r="F35">
        <v>2.5353453438991149</v>
      </c>
      <c r="G35">
        <v>0.37574597102970492</v>
      </c>
      <c r="H35" s="35">
        <v>1.4879966244073737</v>
      </c>
      <c r="I35">
        <v>1.7785732434042969</v>
      </c>
    </row>
    <row r="36" spans="1:9" x14ac:dyDescent="0.25">
      <c r="A36">
        <v>34</v>
      </c>
      <c r="B36">
        <v>2019</v>
      </c>
      <c r="C36">
        <v>234</v>
      </c>
      <c r="D36" t="s">
        <v>343</v>
      </c>
      <c r="E36" t="s">
        <v>476</v>
      </c>
      <c r="F36">
        <v>2.3818029061535508</v>
      </c>
      <c r="G36">
        <v>0.22077716100617395</v>
      </c>
      <c r="H36" s="35">
        <v>0.93343279649187061</v>
      </c>
      <c r="I36">
        <v>0.88699065878174455</v>
      </c>
    </row>
    <row r="37" spans="1:9" x14ac:dyDescent="0.25">
      <c r="A37">
        <v>35</v>
      </c>
      <c r="B37">
        <v>2019</v>
      </c>
      <c r="C37">
        <v>234</v>
      </c>
      <c r="D37" t="s">
        <v>343</v>
      </c>
      <c r="E37" t="s">
        <v>477</v>
      </c>
      <c r="F37">
        <v>2.7560621677372756</v>
      </c>
      <c r="G37">
        <v>0.24767964982691779</v>
      </c>
      <c r="H37" s="35">
        <v>0.69536029178661707</v>
      </c>
      <c r="I37">
        <v>0.70209545268234319</v>
      </c>
    </row>
    <row r="38" spans="1:9" x14ac:dyDescent="0.25">
      <c r="A38">
        <v>36</v>
      </c>
      <c r="B38">
        <v>2019</v>
      </c>
      <c r="C38">
        <v>234</v>
      </c>
      <c r="D38" t="s">
        <v>343</v>
      </c>
      <c r="E38" t="s">
        <v>478</v>
      </c>
      <c r="F38">
        <v>2.5687244332694421</v>
      </c>
      <c r="G38">
        <v>0.48376342918725268</v>
      </c>
      <c r="H38" s="35">
        <v>2.9596044332319256</v>
      </c>
      <c r="I38">
        <v>1.5453202741342134</v>
      </c>
    </row>
    <row r="39" spans="1:9" x14ac:dyDescent="0.25">
      <c r="A39">
        <v>37</v>
      </c>
      <c r="B39">
        <v>2019</v>
      </c>
      <c r="C39">
        <v>273</v>
      </c>
      <c r="D39" t="s">
        <v>380</v>
      </c>
      <c r="E39" t="s">
        <v>475</v>
      </c>
      <c r="F39">
        <v>1.6809889995080316</v>
      </c>
      <c r="G39">
        <v>0.5425091248844226</v>
      </c>
      <c r="H39" s="35">
        <v>11.887333380900976</v>
      </c>
      <c r="I39">
        <v>2.1162019302084043</v>
      </c>
    </row>
    <row r="40" spans="1:9" x14ac:dyDescent="0.25">
      <c r="A40">
        <v>38</v>
      </c>
      <c r="B40">
        <v>2019</v>
      </c>
      <c r="C40">
        <v>273</v>
      </c>
      <c r="D40" t="s">
        <v>380</v>
      </c>
      <c r="E40" t="s">
        <v>476</v>
      </c>
      <c r="F40">
        <v>1.8235372240779972</v>
      </c>
      <c r="G40">
        <v>0.37939440256802331</v>
      </c>
      <c r="H40" s="35">
        <v>12.913966446928521</v>
      </c>
      <c r="I40">
        <v>1.6081681290749834</v>
      </c>
    </row>
    <row r="41" spans="1:9" x14ac:dyDescent="0.25">
      <c r="A41">
        <v>39</v>
      </c>
      <c r="B41">
        <v>2019</v>
      </c>
      <c r="C41">
        <v>273</v>
      </c>
      <c r="D41" t="s">
        <v>380</v>
      </c>
      <c r="E41" t="s">
        <v>477</v>
      </c>
      <c r="F41">
        <v>1.5532800873425363</v>
      </c>
      <c r="G41">
        <v>0.89537352145544702</v>
      </c>
      <c r="H41" s="35">
        <v>11.158775121317051</v>
      </c>
      <c r="I41">
        <v>6.331080994744223</v>
      </c>
    </row>
    <row r="42" spans="1:9" x14ac:dyDescent="0.25">
      <c r="A42">
        <v>40</v>
      </c>
      <c r="B42">
        <v>2019</v>
      </c>
      <c r="C42">
        <v>273</v>
      </c>
      <c r="D42" t="s">
        <v>380</v>
      </c>
      <c r="E42" t="s">
        <v>478</v>
      </c>
      <c r="F42">
        <v>2.3765325454991437</v>
      </c>
      <c r="G42">
        <v>1.3612135454700949</v>
      </c>
      <c r="H42" s="35">
        <v>14.927056816678082</v>
      </c>
      <c r="I42">
        <v>2.7281447174675764</v>
      </c>
    </row>
    <row r="43" spans="1:9" x14ac:dyDescent="0.25">
      <c r="A43">
        <v>41</v>
      </c>
      <c r="B43">
        <v>2019</v>
      </c>
      <c r="C43">
        <v>321</v>
      </c>
      <c r="D43" t="s">
        <v>417</v>
      </c>
      <c r="E43" t="s">
        <v>475</v>
      </c>
      <c r="F43">
        <v>1.0779613013139264</v>
      </c>
      <c r="G43">
        <v>0.1072153406816871</v>
      </c>
      <c r="H43" s="35">
        <v>6.6329361701186222</v>
      </c>
      <c r="I43">
        <v>1.7235424634420915</v>
      </c>
    </row>
    <row r="44" spans="1:9" x14ac:dyDescent="0.25">
      <c r="A44">
        <v>42</v>
      </c>
      <c r="B44">
        <v>2019</v>
      </c>
      <c r="C44">
        <v>321</v>
      </c>
      <c r="D44" t="s">
        <v>417</v>
      </c>
      <c r="E44" t="s">
        <v>476</v>
      </c>
      <c r="F44">
        <v>1.1229326250503382</v>
      </c>
      <c r="G44">
        <v>0.13195884375840622</v>
      </c>
      <c r="H44" s="35">
        <v>8.1751974549116095</v>
      </c>
      <c r="I44">
        <v>1.0228621173334851</v>
      </c>
    </row>
    <row r="45" spans="1:9" x14ac:dyDescent="0.25">
      <c r="A45">
        <v>43</v>
      </c>
      <c r="B45">
        <v>2019</v>
      </c>
      <c r="C45">
        <v>321</v>
      </c>
      <c r="D45" t="s">
        <v>417</v>
      </c>
      <c r="E45" t="s">
        <v>477</v>
      </c>
      <c r="F45">
        <v>1.6863077195813743</v>
      </c>
      <c r="G45">
        <v>0.52848000873609002</v>
      </c>
      <c r="H45" s="35">
        <v>7.2252749208136642</v>
      </c>
      <c r="I45">
        <v>1.5457153821790097</v>
      </c>
    </row>
    <row r="46" spans="1:9" x14ac:dyDescent="0.25">
      <c r="A46">
        <v>44</v>
      </c>
      <c r="B46">
        <v>2019</v>
      </c>
      <c r="C46">
        <v>321</v>
      </c>
      <c r="D46" t="s">
        <v>417</v>
      </c>
      <c r="E46" t="s">
        <v>478</v>
      </c>
      <c r="F46">
        <v>1.1753281010310241</v>
      </c>
      <c r="G46">
        <v>0.13512328590494654</v>
      </c>
      <c r="H46" s="35">
        <v>8.6752875530902589</v>
      </c>
      <c r="I46">
        <v>1.3635155947570694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34"/>
  <sheetViews>
    <sheetView tabSelected="1" topLeftCell="C2" workbookViewId="0">
      <pane ySplit="585" topLeftCell="A25" activePane="bottomLeft"/>
      <selection activeCell="E1" sqref="E1:H1"/>
      <selection pane="bottomLeft" activeCell="O48" sqref="O48"/>
    </sheetView>
  </sheetViews>
  <sheetFormatPr defaultRowHeight="15" x14ac:dyDescent="0.25"/>
  <cols>
    <col min="1" max="1" width="7.42578125" customWidth="1"/>
    <col min="2" max="2" width="12.7109375" style="1" customWidth="1"/>
    <col min="3" max="3" width="8.85546875" style="2"/>
    <col min="4" max="4" width="8.85546875" style="3"/>
    <col min="5" max="8" width="12.42578125" style="26" customWidth="1"/>
    <col min="9" max="9" width="15.7109375" style="26" customWidth="1"/>
    <col min="10" max="10" width="16.5703125" style="1" customWidth="1"/>
    <col min="11" max="11" width="17.140625" style="1" customWidth="1"/>
    <col min="12" max="12" width="13.5703125" customWidth="1"/>
    <col min="13" max="13" width="14.140625" customWidth="1"/>
    <col min="14" max="16" width="15.42578125" style="32" customWidth="1"/>
    <col min="17" max="17" width="12.28515625" customWidth="1"/>
    <col min="18" max="18" width="12.7109375" customWidth="1"/>
    <col min="19" max="19" width="12.7109375" style="32" customWidth="1"/>
    <col min="20" max="21" width="15" style="32" customWidth="1"/>
  </cols>
  <sheetData>
    <row r="1" spans="1:21" x14ac:dyDescent="0.25">
      <c r="B1" s="7"/>
      <c r="C1" s="8"/>
      <c r="D1" s="9"/>
      <c r="E1" s="36" t="s">
        <v>3</v>
      </c>
      <c r="F1" s="37"/>
      <c r="G1" s="37"/>
      <c r="H1" s="38"/>
      <c r="I1" s="27" t="s">
        <v>6</v>
      </c>
      <c r="L1" t="s">
        <v>454</v>
      </c>
      <c r="M1" t="s">
        <v>455</v>
      </c>
      <c r="N1" s="32" t="s">
        <v>455</v>
      </c>
      <c r="O1" s="33"/>
      <c r="P1" s="33"/>
      <c r="Q1" t="s">
        <v>454</v>
      </c>
      <c r="R1" t="s">
        <v>455</v>
      </c>
      <c r="S1" s="32" t="s">
        <v>455</v>
      </c>
      <c r="T1" s="33"/>
      <c r="U1" s="33"/>
    </row>
    <row r="2" spans="1:21" x14ac:dyDescent="0.25">
      <c r="B2" s="5" t="s">
        <v>1</v>
      </c>
      <c r="C2" s="10" t="s">
        <v>0</v>
      </c>
      <c r="D2" s="11" t="s">
        <v>43</v>
      </c>
      <c r="E2" s="21" t="s">
        <v>2</v>
      </c>
      <c r="F2" s="22" t="s">
        <v>4</v>
      </c>
      <c r="G2" s="28" t="s">
        <v>5</v>
      </c>
      <c r="H2" s="29" t="s">
        <v>342</v>
      </c>
      <c r="I2" s="29" t="s">
        <v>44</v>
      </c>
      <c r="J2" s="30" t="s">
        <v>457</v>
      </c>
      <c r="K2" s="30" t="s">
        <v>458</v>
      </c>
      <c r="L2" t="s">
        <v>463</v>
      </c>
      <c r="M2" t="s">
        <v>459</v>
      </c>
      <c r="N2" s="32" t="s">
        <v>460</v>
      </c>
      <c r="O2" s="32" t="s">
        <v>469</v>
      </c>
      <c r="P2" s="32" t="s">
        <v>471</v>
      </c>
      <c r="Q2" t="s">
        <v>464</v>
      </c>
      <c r="R2" t="s">
        <v>461</v>
      </c>
      <c r="S2" s="32" t="s">
        <v>462</v>
      </c>
      <c r="T2" s="32" t="s">
        <v>470</v>
      </c>
      <c r="U2" s="32" t="s">
        <v>472</v>
      </c>
    </row>
    <row r="3" spans="1:21" x14ac:dyDescent="0.25">
      <c r="A3">
        <v>1</v>
      </c>
      <c r="B3" s="12" t="s">
        <v>45</v>
      </c>
      <c r="C3" s="14" t="s">
        <v>54</v>
      </c>
      <c r="D3" s="16">
        <v>1</v>
      </c>
      <c r="E3" s="23"/>
      <c r="F3" s="23"/>
      <c r="G3" s="23"/>
      <c r="H3" s="23"/>
      <c r="I3" s="23"/>
      <c r="O3" s="33"/>
      <c r="P3" s="33"/>
      <c r="T3" s="33"/>
      <c r="U3" s="33"/>
    </row>
    <row r="4" spans="1:21" x14ac:dyDescent="0.25">
      <c r="A4">
        <v>2</v>
      </c>
      <c r="B4" s="13" t="s">
        <v>45</v>
      </c>
      <c r="C4" s="15" t="s">
        <v>55</v>
      </c>
      <c r="D4" s="17">
        <v>2</v>
      </c>
      <c r="E4" s="24"/>
      <c r="F4" s="24"/>
      <c r="G4" s="24"/>
      <c r="H4" s="24"/>
      <c r="I4" s="24"/>
    </row>
    <row r="5" spans="1:21" x14ac:dyDescent="0.25">
      <c r="A5">
        <v>3</v>
      </c>
      <c r="B5" s="13" t="s">
        <v>45</v>
      </c>
      <c r="C5" s="15" t="s">
        <v>56</v>
      </c>
      <c r="D5" s="17">
        <v>3</v>
      </c>
      <c r="E5" s="24"/>
      <c r="F5" s="24"/>
      <c r="G5" s="24"/>
      <c r="H5" s="24"/>
      <c r="I5" s="24"/>
    </row>
    <row r="6" spans="1:21" x14ac:dyDescent="0.25">
      <c r="A6">
        <v>4</v>
      </c>
      <c r="B6" s="13" t="s">
        <v>45</v>
      </c>
      <c r="C6" s="15" t="s">
        <v>57</v>
      </c>
      <c r="D6" s="17">
        <v>4</v>
      </c>
      <c r="E6" s="24"/>
      <c r="F6" s="24"/>
      <c r="G6" s="24"/>
      <c r="H6" s="24"/>
      <c r="I6" s="24"/>
    </row>
    <row r="7" spans="1:21" x14ac:dyDescent="0.25">
      <c r="A7">
        <v>5</v>
      </c>
      <c r="B7" s="13" t="s">
        <v>45</v>
      </c>
      <c r="C7" s="15" t="s">
        <v>58</v>
      </c>
      <c r="D7" s="17">
        <v>5</v>
      </c>
      <c r="E7" s="24"/>
      <c r="F7" s="24"/>
      <c r="G7" s="24"/>
      <c r="H7" s="24"/>
      <c r="I7" s="24"/>
    </row>
    <row r="8" spans="1:21" x14ac:dyDescent="0.25">
      <c r="A8">
        <v>6</v>
      </c>
      <c r="B8" s="13" t="s">
        <v>45</v>
      </c>
      <c r="C8" s="15" t="s">
        <v>59</v>
      </c>
      <c r="D8" s="17">
        <v>6</v>
      </c>
      <c r="E8" s="24"/>
      <c r="F8" s="24"/>
      <c r="G8" s="24"/>
      <c r="H8" s="24"/>
      <c r="I8" s="24"/>
    </row>
    <row r="9" spans="1:21" x14ac:dyDescent="0.25">
      <c r="A9">
        <v>7</v>
      </c>
      <c r="B9" s="13" t="s">
        <v>45</v>
      </c>
      <c r="C9" s="15" t="s">
        <v>60</v>
      </c>
      <c r="D9" s="17">
        <v>7</v>
      </c>
      <c r="E9" s="24"/>
      <c r="F9" s="24"/>
      <c r="G9" s="24"/>
      <c r="H9" s="24"/>
      <c r="I9" s="24"/>
    </row>
    <row r="10" spans="1:21" x14ac:dyDescent="0.25">
      <c r="A10">
        <v>8</v>
      </c>
      <c r="B10" s="13" t="s">
        <v>45</v>
      </c>
      <c r="C10" s="15" t="s">
        <v>61</v>
      </c>
      <c r="D10" s="17">
        <v>8</v>
      </c>
      <c r="E10" s="24"/>
      <c r="F10" s="24"/>
      <c r="G10" s="24"/>
      <c r="H10" s="24"/>
      <c r="I10" s="24"/>
    </row>
    <row r="11" spans="1:21" x14ac:dyDescent="0.25">
      <c r="A11">
        <v>9</v>
      </c>
      <c r="B11" s="13" t="s">
        <v>45</v>
      </c>
      <c r="C11" s="15" t="s">
        <v>62</v>
      </c>
      <c r="D11" s="17">
        <v>9</v>
      </c>
      <c r="E11" s="24"/>
      <c r="F11" s="24"/>
      <c r="G11" s="24"/>
      <c r="H11" s="24"/>
      <c r="I11" s="24"/>
    </row>
    <row r="12" spans="1:21" x14ac:dyDescent="0.25">
      <c r="A12">
        <v>10</v>
      </c>
      <c r="B12" s="13" t="s">
        <v>45</v>
      </c>
      <c r="C12" s="15" t="s">
        <v>63</v>
      </c>
      <c r="D12" s="17">
        <v>10</v>
      </c>
      <c r="E12" s="24"/>
      <c r="F12" s="24"/>
      <c r="G12" s="24"/>
      <c r="H12" s="24"/>
      <c r="I12" s="24"/>
      <c r="O12" s="33"/>
      <c r="P12" s="33"/>
      <c r="T12" s="33"/>
      <c r="U12" s="33"/>
    </row>
    <row r="13" spans="1:21" x14ac:dyDescent="0.25">
      <c r="A13">
        <v>11</v>
      </c>
      <c r="B13" s="13" t="s">
        <v>45</v>
      </c>
      <c r="C13" s="15" t="s">
        <v>64</v>
      </c>
      <c r="D13" s="17">
        <v>11</v>
      </c>
      <c r="E13" s="24"/>
      <c r="F13" s="24"/>
      <c r="G13" s="24"/>
      <c r="H13" s="24"/>
      <c r="I13" s="24"/>
    </row>
    <row r="14" spans="1:21" x14ac:dyDescent="0.25">
      <c r="A14">
        <v>12</v>
      </c>
      <c r="B14" s="13" t="s">
        <v>45</v>
      </c>
      <c r="C14" s="15" t="s">
        <v>65</v>
      </c>
      <c r="D14" s="17">
        <v>12</v>
      </c>
      <c r="E14" s="24"/>
      <c r="F14" s="24"/>
      <c r="G14" s="24"/>
      <c r="H14" s="24"/>
      <c r="I14" s="24"/>
    </row>
    <row r="15" spans="1:21" x14ac:dyDescent="0.25">
      <c r="A15">
        <v>13</v>
      </c>
      <c r="B15" s="13" t="s">
        <v>45</v>
      </c>
      <c r="C15" s="15" t="s">
        <v>66</v>
      </c>
      <c r="D15" s="17">
        <v>13</v>
      </c>
      <c r="E15" s="24"/>
      <c r="F15" s="24"/>
      <c r="G15" s="24"/>
      <c r="H15" s="24"/>
      <c r="I15" s="24"/>
    </row>
    <row r="16" spans="1:21" x14ac:dyDescent="0.25">
      <c r="A16">
        <v>14</v>
      </c>
      <c r="B16" s="13" t="s">
        <v>45</v>
      </c>
      <c r="C16" s="15" t="s">
        <v>67</v>
      </c>
      <c r="D16" s="17">
        <v>14</v>
      </c>
      <c r="E16" s="24"/>
      <c r="F16" s="24"/>
      <c r="G16" s="24"/>
      <c r="H16" s="24"/>
      <c r="I16" s="24"/>
    </row>
    <row r="17" spans="1:21" x14ac:dyDescent="0.25">
      <c r="A17">
        <v>15</v>
      </c>
      <c r="B17" s="13" t="s">
        <v>45</v>
      </c>
      <c r="C17" s="15" t="s">
        <v>68</v>
      </c>
      <c r="D17" s="17">
        <v>15</v>
      </c>
      <c r="E17" s="24"/>
      <c r="F17" s="24"/>
      <c r="G17" s="24"/>
      <c r="H17" s="24"/>
      <c r="I17" s="24"/>
    </row>
    <row r="18" spans="1:21" x14ac:dyDescent="0.25">
      <c r="A18">
        <v>16</v>
      </c>
      <c r="B18" s="13" t="s">
        <v>45</v>
      </c>
      <c r="C18" s="15" t="s">
        <v>69</v>
      </c>
      <c r="D18" s="17">
        <v>16</v>
      </c>
      <c r="E18" s="24"/>
      <c r="F18" s="24"/>
      <c r="G18" s="24"/>
      <c r="H18" s="24"/>
      <c r="I18" s="24"/>
    </row>
    <row r="19" spans="1:21" x14ac:dyDescent="0.25">
      <c r="A19">
        <v>17</v>
      </c>
      <c r="B19" s="13" t="s">
        <v>45</v>
      </c>
      <c r="C19" s="15" t="s">
        <v>70</v>
      </c>
      <c r="D19" s="17">
        <v>17</v>
      </c>
      <c r="E19" s="24"/>
      <c r="F19" s="24"/>
      <c r="G19" s="24"/>
      <c r="H19" s="24"/>
      <c r="I19" s="24"/>
    </row>
    <row r="20" spans="1:21" x14ac:dyDescent="0.25">
      <c r="A20">
        <v>18</v>
      </c>
      <c r="B20" s="13" t="s">
        <v>45</v>
      </c>
      <c r="C20" s="15" t="s">
        <v>71</v>
      </c>
      <c r="D20" s="17">
        <v>18</v>
      </c>
      <c r="E20" s="24"/>
      <c r="F20" s="24"/>
      <c r="G20" s="24"/>
      <c r="H20" s="24"/>
      <c r="I20" s="24"/>
    </row>
    <row r="21" spans="1:21" x14ac:dyDescent="0.25">
      <c r="A21">
        <v>19</v>
      </c>
      <c r="B21" s="13" t="s">
        <v>45</v>
      </c>
      <c r="C21" s="15" t="s">
        <v>72</v>
      </c>
      <c r="D21" s="17">
        <v>19</v>
      </c>
      <c r="E21" s="24"/>
      <c r="F21" s="24"/>
      <c r="G21" s="24"/>
      <c r="H21" s="24"/>
      <c r="I21" s="24"/>
      <c r="O21" s="33"/>
      <c r="P21" s="33"/>
      <c r="T21" s="33"/>
      <c r="U21" s="33"/>
    </row>
    <row r="22" spans="1:21" x14ac:dyDescent="0.25">
      <c r="A22">
        <v>20</v>
      </c>
      <c r="B22" s="13" t="s">
        <v>45</v>
      </c>
      <c r="C22" s="15" t="s">
        <v>73</v>
      </c>
      <c r="D22" s="17">
        <v>20</v>
      </c>
      <c r="E22" s="24"/>
      <c r="F22" s="24"/>
      <c r="G22" s="24"/>
      <c r="H22" s="24"/>
      <c r="I22" s="24"/>
    </row>
    <row r="23" spans="1:21" x14ac:dyDescent="0.25">
      <c r="A23">
        <v>21</v>
      </c>
      <c r="B23" s="13" t="s">
        <v>45</v>
      </c>
      <c r="C23" s="15" t="s">
        <v>74</v>
      </c>
      <c r="D23" s="17">
        <v>21</v>
      </c>
      <c r="E23" s="24"/>
      <c r="F23" s="24"/>
      <c r="G23" s="24"/>
      <c r="H23" s="24"/>
      <c r="I23" s="24"/>
    </row>
    <row r="24" spans="1:21" x14ac:dyDescent="0.25">
      <c r="A24">
        <v>22</v>
      </c>
      <c r="B24" s="13" t="s">
        <v>45</v>
      </c>
      <c r="C24" s="15" t="s">
        <v>75</v>
      </c>
      <c r="D24" s="17">
        <v>22</v>
      </c>
      <c r="E24" s="24"/>
      <c r="F24" s="24"/>
      <c r="G24" s="24"/>
      <c r="H24" s="24"/>
      <c r="I24" s="24"/>
    </row>
    <row r="25" spans="1:21" x14ac:dyDescent="0.25">
      <c r="A25">
        <v>23</v>
      </c>
      <c r="B25" s="13" t="s">
        <v>45</v>
      </c>
      <c r="C25" s="15" t="s">
        <v>76</v>
      </c>
      <c r="D25" s="17">
        <v>23</v>
      </c>
      <c r="E25" s="24"/>
      <c r="F25" s="24"/>
      <c r="G25" s="24"/>
      <c r="H25" s="24"/>
      <c r="I25" s="24"/>
    </row>
    <row r="26" spans="1:21" x14ac:dyDescent="0.25">
      <c r="A26">
        <v>24</v>
      </c>
      <c r="B26" s="13" t="s">
        <v>45</v>
      </c>
      <c r="C26" s="15" t="s">
        <v>77</v>
      </c>
      <c r="D26" s="17">
        <v>24</v>
      </c>
      <c r="E26" s="24"/>
      <c r="F26" s="24"/>
      <c r="G26" s="24"/>
      <c r="H26" s="24"/>
      <c r="I26" s="24"/>
    </row>
    <row r="27" spans="1:21" x14ac:dyDescent="0.25">
      <c r="A27">
        <v>25</v>
      </c>
      <c r="B27" s="13" t="s">
        <v>45</v>
      </c>
      <c r="C27" s="15" t="s">
        <v>78</v>
      </c>
      <c r="D27" s="17">
        <v>25</v>
      </c>
      <c r="E27" s="24"/>
      <c r="F27" s="24"/>
      <c r="G27" s="24"/>
      <c r="H27" s="24"/>
      <c r="I27" s="24"/>
    </row>
    <row r="28" spans="1:21" x14ac:dyDescent="0.25">
      <c r="A28">
        <v>26</v>
      </c>
      <c r="B28" s="13" t="s">
        <v>45</v>
      </c>
      <c r="C28" s="15" t="s">
        <v>79</v>
      </c>
      <c r="D28" s="17">
        <v>26</v>
      </c>
      <c r="E28" s="24"/>
      <c r="F28" s="24"/>
      <c r="G28" s="24"/>
      <c r="H28" s="24"/>
      <c r="I28" s="24"/>
    </row>
    <row r="29" spans="1:21" x14ac:dyDescent="0.25">
      <c r="A29">
        <v>27</v>
      </c>
      <c r="B29" s="13" t="s">
        <v>45</v>
      </c>
      <c r="C29" s="15" t="s">
        <v>80</v>
      </c>
      <c r="D29" s="17">
        <v>27</v>
      </c>
      <c r="E29" s="24"/>
      <c r="F29" s="24"/>
      <c r="G29" s="24"/>
      <c r="H29" s="24"/>
      <c r="I29" s="24"/>
    </row>
    <row r="30" spans="1:21" x14ac:dyDescent="0.25">
      <c r="A30">
        <v>28</v>
      </c>
      <c r="B30" s="13" t="s">
        <v>45</v>
      </c>
      <c r="C30" s="15" t="s">
        <v>81</v>
      </c>
      <c r="D30" s="17">
        <v>28</v>
      </c>
      <c r="E30" s="24"/>
      <c r="F30" s="24"/>
      <c r="G30" s="24"/>
      <c r="H30" s="24"/>
      <c r="I30" s="24"/>
      <c r="O30" s="33"/>
      <c r="P30" s="33"/>
      <c r="T30" s="33"/>
      <c r="U30" s="33"/>
    </row>
    <row r="31" spans="1:21" x14ac:dyDescent="0.25">
      <c r="A31">
        <v>29</v>
      </c>
      <c r="B31" s="13" t="s">
        <v>45</v>
      </c>
      <c r="C31" s="15" t="s">
        <v>82</v>
      </c>
      <c r="D31" s="17">
        <v>29</v>
      </c>
      <c r="E31" s="24"/>
      <c r="F31" s="24"/>
      <c r="G31" s="24"/>
      <c r="H31" s="24"/>
      <c r="I31" s="24"/>
    </row>
    <row r="32" spans="1:21" x14ac:dyDescent="0.25">
      <c r="A32">
        <v>30</v>
      </c>
      <c r="B32" s="13" t="s">
        <v>45</v>
      </c>
      <c r="C32" s="15" t="s">
        <v>83</v>
      </c>
      <c r="D32" s="17">
        <v>30</v>
      </c>
      <c r="E32" s="24"/>
      <c r="F32" s="24"/>
      <c r="G32" s="24"/>
      <c r="H32" s="24"/>
      <c r="I32" s="24"/>
    </row>
    <row r="33" spans="1:21" x14ac:dyDescent="0.25">
      <c r="A33">
        <v>31</v>
      </c>
      <c r="B33" s="13" t="s">
        <v>45</v>
      </c>
      <c r="C33" s="15" t="s">
        <v>84</v>
      </c>
      <c r="D33" s="17">
        <v>31</v>
      </c>
      <c r="E33" s="24"/>
      <c r="F33" s="24"/>
      <c r="G33" s="24"/>
      <c r="H33" s="24"/>
      <c r="I33" s="24"/>
    </row>
    <row r="34" spans="1:21" x14ac:dyDescent="0.25">
      <c r="A34">
        <v>32</v>
      </c>
      <c r="B34" s="13" t="s">
        <v>45</v>
      </c>
      <c r="C34" s="15" t="s">
        <v>85</v>
      </c>
      <c r="D34" s="17">
        <v>32</v>
      </c>
      <c r="E34" s="24"/>
      <c r="F34" s="24"/>
      <c r="G34" s="24"/>
      <c r="H34" s="24"/>
      <c r="I34" s="24"/>
    </row>
    <row r="35" spans="1:21" x14ac:dyDescent="0.25">
      <c r="A35">
        <v>33</v>
      </c>
      <c r="B35" s="13" t="s">
        <v>45</v>
      </c>
      <c r="C35" s="15" t="s">
        <v>86</v>
      </c>
      <c r="D35" s="17">
        <v>33</v>
      </c>
      <c r="E35" s="24"/>
      <c r="F35" s="24"/>
      <c r="G35" s="24"/>
      <c r="H35" s="24"/>
      <c r="I35" s="24"/>
    </row>
    <row r="36" spans="1:21" x14ac:dyDescent="0.25">
      <c r="A36">
        <v>34</v>
      </c>
      <c r="B36" s="13" t="s">
        <v>45</v>
      </c>
      <c r="C36" s="15" t="s">
        <v>87</v>
      </c>
      <c r="D36" s="17">
        <v>34</v>
      </c>
      <c r="E36" s="24"/>
      <c r="F36" s="24"/>
      <c r="G36" s="24"/>
      <c r="H36" s="24"/>
      <c r="I36" s="24"/>
    </row>
    <row r="37" spans="1:21" x14ac:dyDescent="0.25">
      <c r="A37">
        <v>35</v>
      </c>
      <c r="B37" s="13" t="s">
        <v>45</v>
      </c>
      <c r="C37" s="15" t="s">
        <v>88</v>
      </c>
      <c r="D37" s="17">
        <v>35</v>
      </c>
      <c r="E37" s="24"/>
      <c r="F37" s="24"/>
      <c r="G37" s="24"/>
      <c r="H37" s="24"/>
      <c r="I37" s="24"/>
    </row>
    <row r="38" spans="1:21" x14ac:dyDescent="0.25">
      <c r="A38">
        <v>36</v>
      </c>
      <c r="B38" s="13" t="s">
        <v>45</v>
      </c>
      <c r="C38" s="15" t="s">
        <v>89</v>
      </c>
      <c r="D38" s="17">
        <v>36</v>
      </c>
      <c r="E38" s="25"/>
      <c r="F38" s="25"/>
      <c r="G38" s="25"/>
      <c r="H38" s="25"/>
      <c r="I38" s="25"/>
    </row>
    <row r="39" spans="1:21" x14ac:dyDescent="0.25">
      <c r="A39">
        <v>37</v>
      </c>
      <c r="B39" s="12" t="s">
        <v>46</v>
      </c>
      <c r="C39" s="14" t="s">
        <v>90</v>
      </c>
      <c r="D39" s="18">
        <v>1</v>
      </c>
      <c r="E39" s="23">
        <v>1.0269999999999999</v>
      </c>
      <c r="F39" s="23">
        <v>11.025</v>
      </c>
      <c r="G39" s="23">
        <v>9.9870000000000001</v>
      </c>
      <c r="H39" s="23">
        <f>(((F39-E39)-(G39-E39))/(G39-E39)*100)</f>
        <v>11.584821428571431</v>
      </c>
      <c r="I39" s="23">
        <v>10.002000000000001</v>
      </c>
      <c r="J39" s="1">
        <f>I39*(100-H39)/100</f>
        <v>8.8432861607142872</v>
      </c>
      <c r="K39" s="1">
        <f>I39/J39</f>
        <v>1.1310275183034586</v>
      </c>
      <c r="L39" s="31">
        <v>0.23</v>
      </c>
      <c r="M39" s="31">
        <f>(L39*0.05)/($I39/1000)</f>
        <v>1.149770045990802</v>
      </c>
      <c r="N39" s="33">
        <f>M39*$K39</f>
        <v>1.3004215617366304</v>
      </c>
      <c r="O39" s="33">
        <f>AVERAGE(N39:N47)</f>
        <v>0.83556805087728336</v>
      </c>
      <c r="P39" s="33">
        <f>STDEV(N39:N47)</f>
        <v>0.19108763077236374</v>
      </c>
      <c r="Q39" s="31">
        <v>2.2599999999999998</v>
      </c>
      <c r="R39" s="31">
        <f>(Q39*0.05)/($I39/1000)</f>
        <v>11.297740451909617</v>
      </c>
      <c r="S39" s="33">
        <f>R39*$K39</f>
        <v>12.778055345759929</v>
      </c>
      <c r="T39" s="33">
        <f>AVERAGE(S39:S47)</f>
        <v>19.95299581535161</v>
      </c>
      <c r="U39" s="33">
        <f>STDEV(S39:S47)</f>
        <v>7.8919508550387309</v>
      </c>
    </row>
    <row r="40" spans="1:21" x14ac:dyDescent="0.25">
      <c r="A40">
        <v>38</v>
      </c>
      <c r="B40" s="13" t="s">
        <v>46</v>
      </c>
      <c r="C40" s="15" t="s">
        <v>91</v>
      </c>
      <c r="D40" s="19">
        <v>2</v>
      </c>
      <c r="E40" s="24">
        <v>1.0269999999999999</v>
      </c>
      <c r="F40" s="24">
        <v>11.361000000000001</v>
      </c>
      <c r="G40" s="24">
        <v>10.153</v>
      </c>
      <c r="H40" s="23">
        <f t="shared" ref="H40:H103" si="0">(((F40-E40)-(G40-E40))/(G40-E40)*100)</f>
        <v>13.236905544597851</v>
      </c>
      <c r="I40" s="24">
        <v>9.9990000000000006</v>
      </c>
      <c r="J40" s="1">
        <f t="shared" ref="J40:J103" si="1">I40*(100-H40)/100</f>
        <v>8.6754418145956613</v>
      </c>
      <c r="K40" s="1">
        <f t="shared" ref="K40:K103" si="2">I40/J40</f>
        <v>1.1525637787320031</v>
      </c>
      <c r="L40" s="31">
        <v>0.12</v>
      </c>
      <c r="M40" s="31">
        <f t="shared" ref="M40:M103" si="3">(L40*0.05)/($I40/1000)</f>
        <v>0.60006000600060005</v>
      </c>
      <c r="N40" s="33">
        <f t="shared" ref="N40:N103" si="4">M40*$K40</f>
        <v>0.69160742798200003</v>
      </c>
      <c r="O40" s="33"/>
      <c r="P40" s="33"/>
      <c r="Q40" s="31">
        <v>2.5</v>
      </c>
      <c r="R40" s="31">
        <f t="shared" ref="R40:R103" si="5">(Q40*0.05)/($I40/1000)</f>
        <v>12.501250125012501</v>
      </c>
      <c r="S40" s="33">
        <f t="shared" ref="S40:S103" si="6">R40*$K40</f>
        <v>14.408488082958334</v>
      </c>
      <c r="T40" s="33"/>
      <c r="U40" s="33"/>
    </row>
    <row r="41" spans="1:21" x14ac:dyDescent="0.25">
      <c r="A41">
        <v>39</v>
      </c>
      <c r="B41" s="13" t="s">
        <v>46</v>
      </c>
      <c r="C41" s="15" t="s">
        <v>92</v>
      </c>
      <c r="D41" s="19">
        <v>3</v>
      </c>
      <c r="E41" s="24">
        <v>1.022</v>
      </c>
      <c r="F41" s="24">
        <v>11.073</v>
      </c>
      <c r="G41" s="24">
        <v>10.167</v>
      </c>
      <c r="H41" s="23">
        <f t="shared" si="0"/>
        <v>9.9070530344450578</v>
      </c>
      <c r="I41" s="24">
        <v>10.007999999999999</v>
      </c>
      <c r="J41" s="1">
        <f t="shared" si="1"/>
        <v>9.0165021323127377</v>
      </c>
      <c r="K41" s="1">
        <f t="shared" si="2"/>
        <v>1.1099648015535868</v>
      </c>
      <c r="L41" s="31">
        <v>0.14000000000000001</v>
      </c>
      <c r="M41" s="31">
        <f t="shared" si="3"/>
        <v>0.69944044764188662</v>
      </c>
      <c r="N41" s="33">
        <f t="shared" si="4"/>
        <v>0.77635427766537857</v>
      </c>
      <c r="O41" s="33"/>
      <c r="P41" s="33"/>
      <c r="Q41" s="31">
        <v>3.02</v>
      </c>
      <c r="R41" s="31">
        <f t="shared" si="5"/>
        <v>15.087929656274984</v>
      </c>
      <c r="S41" s="33">
        <f t="shared" si="6"/>
        <v>16.747070846781739</v>
      </c>
      <c r="T41" s="33"/>
      <c r="U41" s="33"/>
    </row>
    <row r="42" spans="1:21" x14ac:dyDescent="0.25">
      <c r="A42">
        <v>40</v>
      </c>
      <c r="B42" s="13" t="s">
        <v>46</v>
      </c>
      <c r="C42" s="15" t="s">
        <v>93</v>
      </c>
      <c r="D42" s="19">
        <v>4</v>
      </c>
      <c r="E42" s="24">
        <v>1.0189999999999999</v>
      </c>
      <c r="F42" s="24">
        <v>11.311999999999999</v>
      </c>
      <c r="G42" s="24">
        <v>10.051</v>
      </c>
      <c r="H42" s="23">
        <f t="shared" si="0"/>
        <v>13.96147032772364</v>
      </c>
      <c r="I42" s="24">
        <v>10.000999999999999</v>
      </c>
      <c r="J42" s="1">
        <f t="shared" si="1"/>
        <v>8.6047133525243584</v>
      </c>
      <c r="K42" s="1">
        <f t="shared" si="2"/>
        <v>1.1622699781237935</v>
      </c>
      <c r="L42" s="31">
        <v>0.14000000000000001</v>
      </c>
      <c r="M42" s="31">
        <f t="shared" si="3"/>
        <v>0.69993000699930019</v>
      </c>
      <c r="N42" s="33">
        <f t="shared" si="4"/>
        <v>0.81350763392326331</v>
      </c>
      <c r="O42" s="33"/>
      <c r="P42" s="33"/>
      <c r="Q42" s="31">
        <v>4.74</v>
      </c>
      <c r="R42" s="31">
        <f t="shared" si="5"/>
        <v>23.697630236976305</v>
      </c>
      <c r="S42" s="33">
        <f t="shared" si="6"/>
        <v>27.543044177116197</v>
      </c>
      <c r="T42" s="33"/>
      <c r="U42" s="33"/>
    </row>
    <row r="43" spans="1:21" x14ac:dyDescent="0.25">
      <c r="A43">
        <v>41</v>
      </c>
      <c r="B43" s="13" t="s">
        <v>46</v>
      </c>
      <c r="C43" s="15" t="s">
        <v>94</v>
      </c>
      <c r="D43" s="19">
        <v>5</v>
      </c>
      <c r="E43" s="24">
        <v>1.0369999999999999</v>
      </c>
      <c r="F43" s="24">
        <v>11.166</v>
      </c>
      <c r="G43" s="24">
        <v>9.9640000000000004</v>
      </c>
      <c r="H43" s="23">
        <f t="shared" si="0"/>
        <v>13.46476979948473</v>
      </c>
      <c r="I43" s="24">
        <v>10.005000000000001</v>
      </c>
      <c r="J43" s="1">
        <f t="shared" si="1"/>
        <v>8.6578497815615538</v>
      </c>
      <c r="K43" s="1">
        <f t="shared" si="2"/>
        <v>1.1555987055016184</v>
      </c>
      <c r="L43" s="31">
        <v>0.14000000000000001</v>
      </c>
      <c r="M43" s="31">
        <f t="shared" si="3"/>
        <v>0.69965017491254378</v>
      </c>
      <c r="N43" s="33">
        <f t="shared" si="4"/>
        <v>0.80851483643291644</v>
      </c>
      <c r="O43" s="33"/>
      <c r="P43" s="33"/>
      <c r="Q43" s="31">
        <v>3.64</v>
      </c>
      <c r="R43" s="31">
        <f t="shared" si="5"/>
        <v>18.190904547726138</v>
      </c>
      <c r="S43" s="33">
        <f t="shared" si="6"/>
        <v>21.021385747255827</v>
      </c>
      <c r="T43" s="33"/>
      <c r="U43" s="33"/>
    </row>
    <row r="44" spans="1:21" x14ac:dyDescent="0.25">
      <c r="A44">
        <v>42</v>
      </c>
      <c r="B44" s="13" t="s">
        <v>46</v>
      </c>
      <c r="C44" s="15" t="s">
        <v>95</v>
      </c>
      <c r="D44" s="19">
        <v>6</v>
      </c>
      <c r="E44" s="24">
        <v>1.034</v>
      </c>
      <c r="F44" s="24">
        <v>11.093</v>
      </c>
      <c r="G44" s="24">
        <v>10.003</v>
      </c>
      <c r="H44" s="23">
        <f t="shared" si="0"/>
        <v>12.15297134574646</v>
      </c>
      <c r="I44" s="24">
        <v>10.003</v>
      </c>
      <c r="J44" s="1">
        <f t="shared" si="1"/>
        <v>8.7873382762849808</v>
      </c>
      <c r="K44" s="1">
        <f t="shared" si="2"/>
        <v>1.1383424292422897</v>
      </c>
      <c r="L44" s="31">
        <v>0.12</v>
      </c>
      <c r="M44" s="31">
        <f t="shared" si="3"/>
        <v>0.59982005398380489</v>
      </c>
      <c r="N44" s="33">
        <f t="shared" si="4"/>
        <v>0.68280061736016584</v>
      </c>
      <c r="O44" s="33"/>
      <c r="P44" s="33"/>
      <c r="Q44" s="31">
        <v>2.0499999999999998</v>
      </c>
      <c r="R44" s="31">
        <f t="shared" si="5"/>
        <v>10.246925922223333</v>
      </c>
      <c r="S44" s="33">
        <f t="shared" si="6"/>
        <v>11.664510546569499</v>
      </c>
      <c r="T44" s="33"/>
      <c r="U44" s="33"/>
    </row>
    <row r="45" spans="1:21" x14ac:dyDescent="0.25">
      <c r="A45">
        <v>43</v>
      </c>
      <c r="B45" s="13" t="s">
        <v>46</v>
      </c>
      <c r="C45" s="15" t="s">
        <v>96</v>
      </c>
      <c r="D45" s="19">
        <v>7</v>
      </c>
      <c r="E45" s="24">
        <v>1.0189999999999999</v>
      </c>
      <c r="F45" s="24">
        <v>11.058999999999999</v>
      </c>
      <c r="G45" s="24">
        <v>9.7110000000000003</v>
      </c>
      <c r="H45" s="23">
        <f t="shared" si="0"/>
        <v>15.508513575701782</v>
      </c>
      <c r="I45" s="24">
        <v>10.000999999999999</v>
      </c>
      <c r="J45" s="1">
        <f t="shared" si="1"/>
        <v>8.4499935572940643</v>
      </c>
      <c r="K45" s="1">
        <f t="shared" si="2"/>
        <v>1.1835511982570803</v>
      </c>
      <c r="L45" s="31">
        <v>0.12</v>
      </c>
      <c r="M45" s="31">
        <f t="shared" si="3"/>
        <v>0.59994000599940012</v>
      </c>
      <c r="N45" s="33">
        <f t="shared" si="4"/>
        <v>0.71005971298295001</v>
      </c>
      <c r="O45" s="33"/>
      <c r="P45" s="33"/>
      <c r="Q45" s="31">
        <v>3.49</v>
      </c>
      <c r="R45" s="31">
        <f t="shared" si="5"/>
        <v>17.448255174482554</v>
      </c>
      <c r="S45" s="33">
        <f t="shared" si="6"/>
        <v>20.65090331925413</v>
      </c>
      <c r="T45" s="33"/>
      <c r="U45" s="33"/>
    </row>
    <row r="46" spans="1:21" x14ac:dyDescent="0.25">
      <c r="A46">
        <v>44</v>
      </c>
      <c r="B46" s="13" t="s">
        <v>46</v>
      </c>
      <c r="C46" s="15" t="s">
        <v>97</v>
      </c>
      <c r="D46" s="19">
        <v>8</v>
      </c>
      <c r="E46" s="24">
        <v>1.018</v>
      </c>
      <c r="F46" s="24">
        <v>11.06</v>
      </c>
      <c r="G46" s="24">
        <v>9.7810000000000006</v>
      </c>
      <c r="H46" s="23">
        <f t="shared" si="0"/>
        <v>14.595458176423598</v>
      </c>
      <c r="I46" s="24">
        <v>10</v>
      </c>
      <c r="J46" s="1">
        <f t="shared" si="1"/>
        <v>8.5404541823576423</v>
      </c>
      <c r="K46" s="1">
        <f t="shared" si="2"/>
        <v>1.1708979155531798</v>
      </c>
      <c r="L46" s="31">
        <v>0.16</v>
      </c>
      <c r="M46" s="31">
        <f t="shared" si="3"/>
        <v>0.8</v>
      </c>
      <c r="N46" s="33">
        <f t="shared" si="4"/>
        <v>0.93671833244254388</v>
      </c>
      <c r="O46" s="33"/>
      <c r="P46" s="33"/>
      <c r="Q46" s="31">
        <v>6.24</v>
      </c>
      <c r="R46" s="31">
        <f t="shared" si="5"/>
        <v>31.200000000000006</v>
      </c>
      <c r="S46" s="33">
        <f t="shared" si="6"/>
        <v>36.532014965259215</v>
      </c>
      <c r="T46" s="33"/>
      <c r="U46" s="33"/>
    </row>
    <row r="47" spans="1:21" x14ac:dyDescent="0.25">
      <c r="A47">
        <v>45</v>
      </c>
      <c r="B47" s="13" t="s">
        <v>46</v>
      </c>
      <c r="C47" s="15" t="s">
        <v>98</v>
      </c>
      <c r="D47" s="19">
        <v>9</v>
      </c>
      <c r="E47" s="24">
        <v>1.0309999999999999</v>
      </c>
      <c r="F47" s="24">
        <v>11.074</v>
      </c>
      <c r="G47" s="24">
        <v>9.9570000000000007</v>
      </c>
      <c r="H47" s="23">
        <f t="shared" si="0"/>
        <v>12.514004033161541</v>
      </c>
      <c r="I47" s="24">
        <v>10</v>
      </c>
      <c r="J47" s="1">
        <f t="shared" si="1"/>
        <v>8.7485995966838459</v>
      </c>
      <c r="K47" s="1">
        <f t="shared" si="2"/>
        <v>1.1430400819567166</v>
      </c>
      <c r="L47" s="31">
        <v>0.14000000000000001</v>
      </c>
      <c r="M47" s="31">
        <f t="shared" si="3"/>
        <v>0.70000000000000007</v>
      </c>
      <c r="N47" s="33">
        <f t="shared" si="4"/>
        <v>0.80012805736970172</v>
      </c>
      <c r="O47" s="33"/>
      <c r="P47" s="33"/>
      <c r="Q47" s="31">
        <v>3.19</v>
      </c>
      <c r="R47" s="31">
        <f t="shared" si="5"/>
        <v>15.95</v>
      </c>
      <c r="S47" s="33">
        <f t="shared" si="6"/>
        <v>18.231489307209628</v>
      </c>
      <c r="T47" s="33"/>
      <c r="U47" s="33"/>
    </row>
    <row r="48" spans="1:21" x14ac:dyDescent="0.25">
      <c r="A48">
        <v>46</v>
      </c>
      <c r="B48" s="13" t="s">
        <v>46</v>
      </c>
      <c r="C48" s="15" t="s">
        <v>99</v>
      </c>
      <c r="D48" s="19">
        <v>10</v>
      </c>
      <c r="E48" s="24">
        <v>1.038</v>
      </c>
      <c r="F48" s="24">
        <v>11.074999999999999</v>
      </c>
      <c r="G48" s="24">
        <v>10.013999999999999</v>
      </c>
      <c r="H48" s="23">
        <f t="shared" si="0"/>
        <v>11.820409982174688</v>
      </c>
      <c r="I48" s="24">
        <v>10.002000000000001</v>
      </c>
      <c r="J48" s="1">
        <f t="shared" si="1"/>
        <v>8.8197225935828882</v>
      </c>
      <c r="K48" s="1">
        <f t="shared" si="2"/>
        <v>1.1340492735312697</v>
      </c>
      <c r="L48" s="31">
        <v>0.15</v>
      </c>
      <c r="M48" s="31">
        <f t="shared" si="3"/>
        <v>0.74985002999400119</v>
      </c>
      <c r="N48" s="33">
        <f t="shared" si="4"/>
        <v>0.85036688177209785</v>
      </c>
      <c r="O48" s="33">
        <f>AVERAGE(N48:N56)</f>
        <v>0.95498477892331879</v>
      </c>
      <c r="P48" s="33">
        <f>STDEV(N48:N56)</f>
        <v>0.18917440121284188</v>
      </c>
      <c r="Q48" s="31">
        <v>3.87</v>
      </c>
      <c r="R48" s="31">
        <f t="shared" si="5"/>
        <v>19.346130773845232</v>
      </c>
      <c r="S48" s="33">
        <f t="shared" si="6"/>
        <v>21.939465549720126</v>
      </c>
      <c r="T48" s="33">
        <f>AVERAGE(S48:S56)</f>
        <v>24.734055827539198</v>
      </c>
      <c r="U48" s="33">
        <f>STDEV(S48:S56)</f>
        <v>6.35859683045358</v>
      </c>
    </row>
    <row r="49" spans="1:21" x14ac:dyDescent="0.25">
      <c r="A49">
        <v>47</v>
      </c>
      <c r="B49" s="13" t="s">
        <v>46</v>
      </c>
      <c r="C49" s="15" t="s">
        <v>100</v>
      </c>
      <c r="D49" s="19">
        <v>11</v>
      </c>
      <c r="E49" s="24">
        <v>1.026</v>
      </c>
      <c r="F49" s="24">
        <v>11.066000000000001</v>
      </c>
      <c r="G49" s="24">
        <v>10.196</v>
      </c>
      <c r="H49" s="23">
        <f t="shared" si="0"/>
        <v>9.4874591057797275</v>
      </c>
      <c r="I49" s="24">
        <v>10.000999999999999</v>
      </c>
      <c r="J49" s="1">
        <f t="shared" si="1"/>
        <v>9.0521592148309704</v>
      </c>
      <c r="K49" s="1">
        <f t="shared" si="2"/>
        <v>1.1048192771084338</v>
      </c>
      <c r="L49" s="31">
        <v>0.21</v>
      </c>
      <c r="M49" s="31">
        <f t="shared" si="3"/>
        <v>1.0498950104989502</v>
      </c>
      <c r="N49" s="33">
        <f t="shared" si="4"/>
        <v>1.1599442465392016</v>
      </c>
      <c r="O49" s="33"/>
      <c r="P49" s="33"/>
      <c r="Q49" s="31">
        <v>3.79</v>
      </c>
      <c r="R49" s="31">
        <f t="shared" si="5"/>
        <v>18.948105189481055</v>
      </c>
      <c r="S49" s="33">
        <f t="shared" si="6"/>
        <v>20.93423187801702</v>
      </c>
      <c r="T49" s="33"/>
      <c r="U49" s="33"/>
    </row>
    <row r="50" spans="1:21" x14ac:dyDescent="0.25">
      <c r="A50">
        <v>48</v>
      </c>
      <c r="B50" s="13" t="s">
        <v>46</v>
      </c>
      <c r="C50" s="15" t="s">
        <v>101</v>
      </c>
      <c r="D50" s="19">
        <v>12</v>
      </c>
      <c r="E50" s="24">
        <v>1.0089999999999999</v>
      </c>
      <c r="F50" s="24">
        <v>11.028</v>
      </c>
      <c r="G50" s="24">
        <v>9.8480000000000008</v>
      </c>
      <c r="H50" s="23">
        <f t="shared" si="0"/>
        <v>13.349926462269485</v>
      </c>
      <c r="I50" s="24">
        <v>10.000999999999999</v>
      </c>
      <c r="J50" s="1">
        <f t="shared" si="1"/>
        <v>8.6658738545084297</v>
      </c>
      <c r="K50" s="1">
        <f t="shared" si="2"/>
        <v>1.1540671105888496</v>
      </c>
      <c r="L50" s="31">
        <v>0.13</v>
      </c>
      <c r="M50" s="31">
        <f t="shared" si="3"/>
        <v>0.64993500649935021</v>
      </c>
      <c r="N50" s="33">
        <f t="shared" si="4"/>
        <v>0.75006861502125033</v>
      </c>
      <c r="O50" s="33"/>
      <c r="P50" s="33"/>
      <c r="Q50" s="31">
        <v>3.38</v>
      </c>
      <c r="R50" s="31">
        <f t="shared" si="5"/>
        <v>16.898310168983105</v>
      </c>
      <c r="S50" s="33">
        <f t="shared" si="6"/>
        <v>19.501783990552507</v>
      </c>
      <c r="T50" s="33"/>
      <c r="U50" s="33"/>
    </row>
    <row r="51" spans="1:21" x14ac:dyDescent="0.25">
      <c r="A51">
        <v>49</v>
      </c>
      <c r="B51" s="13" t="s">
        <v>46</v>
      </c>
      <c r="C51" s="15" t="s">
        <v>102</v>
      </c>
      <c r="D51" s="19">
        <v>13</v>
      </c>
      <c r="E51" s="24">
        <v>1.0169999999999999</v>
      </c>
      <c r="F51" s="24">
        <v>11.057</v>
      </c>
      <c r="G51" s="24">
        <v>9.9139999999999997</v>
      </c>
      <c r="H51" s="23">
        <f t="shared" si="0"/>
        <v>12.847027087782406</v>
      </c>
      <c r="I51" s="24">
        <v>10.003</v>
      </c>
      <c r="J51" s="1">
        <f t="shared" si="1"/>
        <v>8.717911880409126</v>
      </c>
      <c r="K51" s="1">
        <f t="shared" si="2"/>
        <v>1.1474077895279857</v>
      </c>
      <c r="L51" s="31">
        <v>0.13</v>
      </c>
      <c r="M51" s="31">
        <f t="shared" si="3"/>
        <v>0.64980505848245529</v>
      </c>
      <c r="N51" s="33">
        <f t="shared" si="4"/>
        <v>0.74559138577745754</v>
      </c>
      <c r="O51" s="33"/>
      <c r="P51" s="33"/>
      <c r="Q51" s="31">
        <v>5.36</v>
      </c>
      <c r="R51" s="31">
        <f t="shared" si="5"/>
        <v>26.791962411276618</v>
      </c>
      <c r="S51" s="33">
        <f t="shared" si="6"/>
        <v>30.741306367439787</v>
      </c>
      <c r="T51" s="33"/>
      <c r="U51" s="33"/>
    </row>
    <row r="52" spans="1:21" x14ac:dyDescent="0.25">
      <c r="A52">
        <v>50</v>
      </c>
      <c r="B52" s="13" t="s">
        <v>46</v>
      </c>
      <c r="C52" s="15" t="s">
        <v>103</v>
      </c>
      <c r="D52" s="19">
        <v>14</v>
      </c>
      <c r="E52" s="24">
        <v>1.02</v>
      </c>
      <c r="F52" s="24">
        <v>11.016</v>
      </c>
      <c r="G52" s="24">
        <v>9.891</v>
      </c>
      <c r="H52" s="23">
        <f t="shared" si="0"/>
        <v>12.681772066283395</v>
      </c>
      <c r="I52" s="24">
        <v>10</v>
      </c>
      <c r="J52" s="1">
        <f t="shared" si="1"/>
        <v>8.7318227933716592</v>
      </c>
      <c r="K52" s="1">
        <f t="shared" si="2"/>
        <v>1.1452362509682419</v>
      </c>
      <c r="L52" s="31">
        <v>0.16</v>
      </c>
      <c r="M52" s="31">
        <f t="shared" si="3"/>
        <v>0.8</v>
      </c>
      <c r="N52" s="33">
        <f t="shared" si="4"/>
        <v>0.91618900077459353</v>
      </c>
      <c r="O52" s="33"/>
      <c r="P52" s="33"/>
      <c r="Q52" s="31">
        <v>6.06</v>
      </c>
      <c r="R52" s="31">
        <f t="shared" si="5"/>
        <v>30.299999999999997</v>
      </c>
      <c r="S52" s="33">
        <f t="shared" si="6"/>
        <v>34.700658404337723</v>
      </c>
      <c r="T52" s="33"/>
      <c r="U52" s="33"/>
    </row>
    <row r="53" spans="1:21" x14ac:dyDescent="0.25">
      <c r="A53">
        <v>51</v>
      </c>
      <c r="B53" s="13" t="s">
        <v>46</v>
      </c>
      <c r="C53" s="15" t="s">
        <v>104</v>
      </c>
      <c r="D53" s="19">
        <v>15</v>
      </c>
      <c r="E53" s="24">
        <v>1.02</v>
      </c>
      <c r="F53" s="24">
        <v>11.084</v>
      </c>
      <c r="G53" s="24">
        <v>10.162000000000001</v>
      </c>
      <c r="H53" s="23">
        <f t="shared" si="0"/>
        <v>10.085320498796747</v>
      </c>
      <c r="I53" s="24">
        <v>10.002000000000001</v>
      </c>
      <c r="J53" s="1">
        <f t="shared" si="1"/>
        <v>8.9932662437103499</v>
      </c>
      <c r="K53" s="1">
        <f t="shared" si="2"/>
        <v>1.1121654501216542</v>
      </c>
      <c r="L53" s="31">
        <v>0.24</v>
      </c>
      <c r="M53" s="31">
        <f t="shared" si="3"/>
        <v>1.1997600479904018</v>
      </c>
      <c r="N53" s="33">
        <f t="shared" si="4"/>
        <v>1.3343316738112228</v>
      </c>
      <c r="O53" s="33"/>
      <c r="P53" s="33"/>
      <c r="Q53" s="31">
        <v>5.9</v>
      </c>
      <c r="R53" s="31">
        <f t="shared" si="5"/>
        <v>29.494101179764051</v>
      </c>
      <c r="S53" s="33">
        <f t="shared" si="6"/>
        <v>32.8023203145259</v>
      </c>
      <c r="T53" s="33"/>
      <c r="U53" s="33"/>
    </row>
    <row r="54" spans="1:21" x14ac:dyDescent="0.25">
      <c r="A54">
        <v>52</v>
      </c>
      <c r="B54" s="13" t="s">
        <v>46</v>
      </c>
      <c r="C54" s="15" t="s">
        <v>105</v>
      </c>
      <c r="D54" s="19">
        <v>16</v>
      </c>
      <c r="E54" s="24">
        <v>1.038</v>
      </c>
      <c r="F54" s="24">
        <v>11.066000000000001</v>
      </c>
      <c r="G54" s="24">
        <v>10.058</v>
      </c>
      <c r="H54" s="23">
        <f t="shared" si="0"/>
        <v>11.175166297117526</v>
      </c>
      <c r="I54" s="24">
        <v>9.9990000000000006</v>
      </c>
      <c r="J54" s="1">
        <f t="shared" si="1"/>
        <v>8.8815951219512197</v>
      </c>
      <c r="K54" s="1">
        <f t="shared" si="2"/>
        <v>1.125811283075387</v>
      </c>
      <c r="L54" s="31">
        <v>0.17</v>
      </c>
      <c r="M54" s="31">
        <f t="shared" si="3"/>
        <v>0.85008500850085011</v>
      </c>
      <c r="N54" s="33">
        <f t="shared" si="4"/>
        <v>0.95703529414349331</v>
      </c>
      <c r="O54" s="33"/>
      <c r="P54" s="33"/>
      <c r="Q54" s="31">
        <v>3.8</v>
      </c>
      <c r="R54" s="31">
        <f t="shared" si="5"/>
        <v>19.001900190019001</v>
      </c>
      <c r="S54" s="33">
        <f t="shared" si="6"/>
        <v>21.392553633795732</v>
      </c>
      <c r="T54" s="33"/>
      <c r="U54" s="33"/>
    </row>
    <row r="55" spans="1:21" x14ac:dyDescent="0.25">
      <c r="A55">
        <v>53</v>
      </c>
      <c r="B55" s="13" t="s">
        <v>46</v>
      </c>
      <c r="C55" s="15" t="s">
        <v>106</v>
      </c>
      <c r="D55" s="19">
        <v>17</v>
      </c>
      <c r="E55" s="24">
        <v>1.034</v>
      </c>
      <c r="F55" s="24">
        <v>11.086</v>
      </c>
      <c r="G55" s="24">
        <v>9.9809999999999999</v>
      </c>
      <c r="H55" s="23">
        <f t="shared" si="0"/>
        <v>12.35050855035208</v>
      </c>
      <c r="I55" s="24">
        <v>10.000999999999999</v>
      </c>
      <c r="J55" s="1">
        <f t="shared" si="1"/>
        <v>8.7658256398792886</v>
      </c>
      <c r="K55" s="1">
        <f t="shared" si="2"/>
        <v>1.1409079316500892</v>
      </c>
      <c r="L55" s="31">
        <v>0.17</v>
      </c>
      <c r="M55" s="31">
        <f t="shared" si="3"/>
        <v>0.84991500849915014</v>
      </c>
      <c r="N55" s="33">
        <f t="shared" si="4"/>
        <v>0.96967477442513339</v>
      </c>
      <c r="O55" s="33"/>
      <c r="P55" s="33"/>
      <c r="Q55" s="31">
        <v>4.1500000000000004</v>
      </c>
      <c r="R55" s="31">
        <f t="shared" si="5"/>
        <v>20.747925207479256</v>
      </c>
      <c r="S55" s="33">
        <f t="shared" si="6"/>
        <v>23.671472434495904</v>
      </c>
      <c r="T55" s="33"/>
      <c r="U55" s="33"/>
    </row>
    <row r="56" spans="1:21" x14ac:dyDescent="0.25">
      <c r="A56">
        <v>54</v>
      </c>
      <c r="B56" s="13" t="s">
        <v>46</v>
      </c>
      <c r="C56" s="15" t="s">
        <v>107</v>
      </c>
      <c r="D56" s="19">
        <v>18</v>
      </c>
      <c r="E56" s="24">
        <v>1.036</v>
      </c>
      <c r="F56" s="24">
        <v>11.061999999999999</v>
      </c>
      <c r="G56" s="24">
        <v>9.968</v>
      </c>
      <c r="H56" s="23">
        <f t="shared" si="0"/>
        <v>12.248096730855345</v>
      </c>
      <c r="I56" s="24">
        <v>10</v>
      </c>
      <c r="J56" s="1">
        <f t="shared" si="1"/>
        <v>8.7751903269144673</v>
      </c>
      <c r="K56" s="1">
        <f t="shared" si="2"/>
        <v>1.1395764225567744</v>
      </c>
      <c r="L56" s="31">
        <v>0.16</v>
      </c>
      <c r="M56" s="31">
        <f t="shared" si="3"/>
        <v>0.8</v>
      </c>
      <c r="N56" s="33">
        <f t="shared" si="4"/>
        <v>0.91166113804541959</v>
      </c>
      <c r="O56" s="33"/>
      <c r="P56" s="33"/>
      <c r="Q56" s="31">
        <v>2.97</v>
      </c>
      <c r="R56" s="31">
        <f t="shared" si="5"/>
        <v>14.850000000000001</v>
      </c>
      <c r="S56" s="33">
        <f t="shared" si="6"/>
        <v>16.922709874968103</v>
      </c>
      <c r="T56" s="33"/>
      <c r="U56" s="33"/>
    </row>
    <row r="57" spans="1:21" x14ac:dyDescent="0.25">
      <c r="A57">
        <v>55</v>
      </c>
      <c r="B57" s="13" t="s">
        <v>46</v>
      </c>
      <c r="C57" s="15" t="s">
        <v>108</v>
      </c>
      <c r="D57" s="19">
        <v>19</v>
      </c>
      <c r="E57" s="24">
        <v>1.0109999999999999</v>
      </c>
      <c r="F57" s="24">
        <v>11.079000000000001</v>
      </c>
      <c r="G57" s="24">
        <v>9.7750000000000004</v>
      </c>
      <c r="H57" s="23">
        <f t="shared" si="0"/>
        <v>14.879050661798269</v>
      </c>
      <c r="I57" s="24">
        <v>10.005000000000001</v>
      </c>
      <c r="J57" s="1">
        <f t="shared" si="1"/>
        <v>8.5163509812870828</v>
      </c>
      <c r="K57" s="1">
        <f t="shared" si="2"/>
        <v>1.1747989276139412</v>
      </c>
      <c r="L57" s="31">
        <v>0.13</v>
      </c>
      <c r="M57" s="31">
        <f t="shared" si="3"/>
        <v>0.64967516241879064</v>
      </c>
      <c r="N57" s="33">
        <f t="shared" si="4"/>
        <v>0.76323768410700832</v>
      </c>
      <c r="O57" s="33">
        <f>AVERAGE(N57:N65)</f>
        <v>0.95472132973287371</v>
      </c>
      <c r="P57" s="33">
        <f>STDEV(N57:N65)</f>
        <v>0.22771766835263912</v>
      </c>
      <c r="Q57" s="31">
        <v>5.09</v>
      </c>
      <c r="R57" s="31">
        <f t="shared" si="5"/>
        <v>25.437281359320341</v>
      </c>
      <c r="S57" s="33">
        <f t="shared" si="6"/>
        <v>29.883690862343634</v>
      </c>
      <c r="T57" s="33">
        <f>AVERAGE(S57:S65)</f>
        <v>29.341190204344173</v>
      </c>
      <c r="U57" s="33">
        <f>STDEV(S57:S65)</f>
        <v>11.979141491415216</v>
      </c>
    </row>
    <row r="58" spans="1:21" x14ac:dyDescent="0.25">
      <c r="A58">
        <v>56</v>
      </c>
      <c r="B58" s="13" t="s">
        <v>46</v>
      </c>
      <c r="C58" s="15" t="s">
        <v>109</v>
      </c>
      <c r="D58" s="19">
        <v>20</v>
      </c>
      <c r="E58" s="24">
        <v>1.0209999999999999</v>
      </c>
      <c r="F58" s="24">
        <v>11.041</v>
      </c>
      <c r="G58" s="24">
        <v>9.9350000000000005</v>
      </c>
      <c r="H58" s="23">
        <f t="shared" si="0"/>
        <v>12.407448956697307</v>
      </c>
      <c r="I58" s="24">
        <v>10.000999999999999</v>
      </c>
      <c r="J58" s="1">
        <f t="shared" si="1"/>
        <v>8.7601310298407018</v>
      </c>
      <c r="K58" s="1">
        <f t="shared" si="2"/>
        <v>1.1416495901639341</v>
      </c>
      <c r="L58" s="31">
        <v>0.25</v>
      </c>
      <c r="M58" s="31">
        <f t="shared" si="3"/>
        <v>1.2498750124987503</v>
      </c>
      <c r="N58" s="33">
        <f t="shared" si="4"/>
        <v>1.4269192957753403</v>
      </c>
      <c r="O58" s="33"/>
      <c r="P58" s="33"/>
      <c r="Q58" s="31">
        <v>8.2799999999999994</v>
      </c>
      <c r="R58" s="31">
        <f t="shared" si="5"/>
        <v>41.395860413958601</v>
      </c>
      <c r="S58" s="33">
        <f t="shared" si="6"/>
        <v>47.259567076079257</v>
      </c>
      <c r="T58" s="33"/>
      <c r="U58" s="33"/>
    </row>
    <row r="59" spans="1:21" x14ac:dyDescent="0.25">
      <c r="A59">
        <v>57</v>
      </c>
      <c r="B59" s="13" t="s">
        <v>46</v>
      </c>
      <c r="C59" s="15" t="s">
        <v>110</v>
      </c>
      <c r="D59" s="19">
        <v>21</v>
      </c>
      <c r="E59" s="24">
        <v>1.014</v>
      </c>
      <c r="F59" s="24">
        <v>11.009</v>
      </c>
      <c r="G59" s="24">
        <v>9.9149999999999991</v>
      </c>
      <c r="H59" s="23">
        <f t="shared" si="0"/>
        <v>12.290753847882275</v>
      </c>
      <c r="I59" s="24">
        <v>10.002000000000001</v>
      </c>
      <c r="J59" s="1">
        <f t="shared" si="1"/>
        <v>8.7726788001348162</v>
      </c>
      <c r="K59" s="1">
        <f t="shared" si="2"/>
        <v>1.1401306519789933</v>
      </c>
      <c r="L59" s="31">
        <v>0.2</v>
      </c>
      <c r="M59" s="31">
        <f t="shared" si="3"/>
        <v>0.99980003999200173</v>
      </c>
      <c r="N59" s="33">
        <f t="shared" si="4"/>
        <v>1.1399026714447045</v>
      </c>
      <c r="O59" s="33"/>
      <c r="P59" s="33"/>
      <c r="Q59" s="31">
        <v>7.33</v>
      </c>
      <c r="R59" s="31">
        <f t="shared" si="5"/>
        <v>36.642671465706862</v>
      </c>
      <c r="S59" s="33">
        <f t="shared" si="6"/>
        <v>41.777432908448418</v>
      </c>
      <c r="T59" s="33"/>
      <c r="U59" s="33"/>
    </row>
    <row r="60" spans="1:21" x14ac:dyDescent="0.25">
      <c r="A60">
        <v>58</v>
      </c>
      <c r="B60" s="13" t="s">
        <v>46</v>
      </c>
      <c r="C60" s="15" t="s">
        <v>111</v>
      </c>
      <c r="D60" s="19">
        <v>22</v>
      </c>
      <c r="E60" s="24">
        <v>1.0329999999999999</v>
      </c>
      <c r="F60" s="24">
        <v>11.010999999999999</v>
      </c>
      <c r="G60" s="24">
        <v>9.7880000000000003</v>
      </c>
      <c r="H60" s="23">
        <f t="shared" si="0"/>
        <v>13.96916047972586</v>
      </c>
      <c r="I60" s="24">
        <v>10</v>
      </c>
      <c r="J60" s="1">
        <f t="shared" si="1"/>
        <v>8.6030839520274132</v>
      </c>
      <c r="K60" s="1">
        <f t="shared" si="2"/>
        <v>1.162373871481678</v>
      </c>
      <c r="L60" s="31">
        <v>0.15</v>
      </c>
      <c r="M60" s="31">
        <f t="shared" si="3"/>
        <v>0.75</v>
      </c>
      <c r="N60" s="33">
        <f t="shared" si="4"/>
        <v>0.87178040361125853</v>
      </c>
      <c r="O60" s="33"/>
      <c r="P60" s="33"/>
      <c r="Q60" s="31">
        <v>2.19</v>
      </c>
      <c r="R60" s="31">
        <f t="shared" si="5"/>
        <v>10.95</v>
      </c>
      <c r="S60" s="33">
        <f t="shared" si="6"/>
        <v>12.727993892724374</v>
      </c>
      <c r="T60" s="33"/>
      <c r="U60" s="33"/>
    </row>
    <row r="61" spans="1:21" x14ac:dyDescent="0.25">
      <c r="A61">
        <v>59</v>
      </c>
      <c r="B61" s="13" t="s">
        <v>46</v>
      </c>
      <c r="C61" s="15" t="s">
        <v>112</v>
      </c>
      <c r="D61" s="19">
        <v>23</v>
      </c>
      <c r="E61" s="24">
        <v>1.0389999999999999</v>
      </c>
      <c r="F61" s="24">
        <v>11.05</v>
      </c>
      <c r="G61" s="24">
        <v>10.145</v>
      </c>
      <c r="H61" s="23">
        <f t="shared" si="0"/>
        <v>9.9385020865363618</v>
      </c>
      <c r="I61" s="24">
        <v>10.004</v>
      </c>
      <c r="J61" s="1">
        <f t="shared" si="1"/>
        <v>9.0097522512629027</v>
      </c>
      <c r="K61" s="1">
        <f t="shared" si="2"/>
        <v>1.1103523960492623</v>
      </c>
      <c r="L61" s="31">
        <v>0.16</v>
      </c>
      <c r="M61" s="31">
        <f t="shared" si="3"/>
        <v>0.7996801279488206</v>
      </c>
      <c r="N61" s="33">
        <f t="shared" si="4"/>
        <v>0.88792674614095357</v>
      </c>
      <c r="O61" s="33"/>
      <c r="P61" s="33"/>
      <c r="Q61" s="31">
        <v>6.24</v>
      </c>
      <c r="R61" s="31">
        <f t="shared" si="5"/>
        <v>31.187524990004007</v>
      </c>
      <c r="S61" s="33">
        <f t="shared" si="6"/>
        <v>34.629143099497192</v>
      </c>
      <c r="T61" s="33"/>
      <c r="U61" s="33"/>
    </row>
    <row r="62" spans="1:21" x14ac:dyDescent="0.25">
      <c r="A62">
        <v>60</v>
      </c>
      <c r="B62" s="13" t="s">
        <v>46</v>
      </c>
      <c r="C62" s="15" t="s">
        <v>113</v>
      </c>
      <c r="D62" s="19">
        <v>24</v>
      </c>
      <c r="E62" s="24">
        <v>1.014</v>
      </c>
      <c r="F62" s="24">
        <v>11.053000000000001</v>
      </c>
      <c r="G62" s="24">
        <v>9.6929999999999996</v>
      </c>
      <c r="H62" s="23">
        <f t="shared" si="0"/>
        <v>15.670008065445341</v>
      </c>
      <c r="I62" s="24">
        <v>10.002000000000001</v>
      </c>
      <c r="J62" s="1">
        <f t="shared" si="1"/>
        <v>8.4346857932941575</v>
      </c>
      <c r="K62" s="1">
        <f t="shared" si="2"/>
        <v>1.1858177346632055</v>
      </c>
      <c r="L62" s="31">
        <v>0.19</v>
      </c>
      <c r="M62" s="31">
        <f t="shared" si="3"/>
        <v>0.9498100379924016</v>
      </c>
      <c r="N62" s="33">
        <f t="shared" si="4"/>
        <v>1.1263015876125229</v>
      </c>
      <c r="O62" s="33"/>
      <c r="P62" s="33"/>
      <c r="Q62" s="31">
        <v>2.69</v>
      </c>
      <c r="R62" s="31">
        <f t="shared" si="5"/>
        <v>13.447310537892422</v>
      </c>
      <c r="S62" s="33">
        <f t="shared" si="6"/>
        <v>15.946059319356243</v>
      </c>
      <c r="T62" s="33"/>
      <c r="U62" s="33"/>
    </row>
    <row r="63" spans="1:21" x14ac:dyDescent="0.25">
      <c r="A63">
        <v>61</v>
      </c>
      <c r="B63" s="13" t="s">
        <v>46</v>
      </c>
      <c r="C63" s="15" t="s">
        <v>114</v>
      </c>
      <c r="D63" s="19">
        <v>25</v>
      </c>
      <c r="E63" s="24">
        <v>1.0049999999999999</v>
      </c>
      <c r="F63" s="24">
        <v>11.090999999999999</v>
      </c>
      <c r="G63" s="24">
        <v>9.7379999999999995</v>
      </c>
      <c r="H63" s="23">
        <f t="shared" si="0"/>
        <v>15.492957746478849</v>
      </c>
      <c r="I63" s="24">
        <v>10.003</v>
      </c>
      <c r="J63" s="1">
        <f t="shared" si="1"/>
        <v>8.4532394366197199</v>
      </c>
      <c r="K63" s="1">
        <f t="shared" si="2"/>
        <v>1.1833333333333331</v>
      </c>
      <c r="L63" s="31">
        <v>0.13</v>
      </c>
      <c r="M63" s="31">
        <f t="shared" si="3"/>
        <v>0.64980505848245529</v>
      </c>
      <c r="N63" s="33">
        <f t="shared" si="4"/>
        <v>0.76893598587090528</v>
      </c>
      <c r="O63" s="33"/>
      <c r="P63" s="33"/>
      <c r="Q63" s="31">
        <v>2.97</v>
      </c>
      <c r="R63" s="31">
        <f t="shared" si="5"/>
        <v>14.845546336099172</v>
      </c>
      <c r="S63" s="33">
        <f t="shared" si="6"/>
        <v>17.567229831050685</v>
      </c>
      <c r="T63" s="33"/>
      <c r="U63" s="33"/>
    </row>
    <row r="64" spans="1:21" x14ac:dyDescent="0.25">
      <c r="A64">
        <v>62</v>
      </c>
      <c r="B64" s="13" t="s">
        <v>46</v>
      </c>
      <c r="C64" s="15" t="s">
        <v>115</v>
      </c>
      <c r="D64" s="19">
        <v>26</v>
      </c>
      <c r="E64" s="24">
        <v>1.0129999999999999</v>
      </c>
      <c r="F64" s="24">
        <v>11.034000000000001</v>
      </c>
      <c r="G64" s="24">
        <v>9.9160000000000004</v>
      </c>
      <c r="H64" s="23">
        <f t="shared" si="0"/>
        <v>12.557564865775584</v>
      </c>
      <c r="I64" s="24">
        <v>10.007</v>
      </c>
      <c r="J64" s="1">
        <f t="shared" si="1"/>
        <v>8.7503644838818371</v>
      </c>
      <c r="K64" s="1">
        <f t="shared" si="2"/>
        <v>1.1436095054592166</v>
      </c>
      <c r="L64" s="31">
        <v>0.14000000000000001</v>
      </c>
      <c r="M64" s="31">
        <f t="shared" si="3"/>
        <v>0.69951034276006807</v>
      </c>
      <c r="N64" s="33">
        <f t="shared" si="4"/>
        <v>0.79996667714744851</v>
      </c>
      <c r="O64" s="33"/>
      <c r="P64" s="33"/>
      <c r="Q64" s="31">
        <v>4.9000000000000004</v>
      </c>
      <c r="R64" s="31">
        <f t="shared" si="5"/>
        <v>24.482861996602381</v>
      </c>
      <c r="S64" s="33">
        <f t="shared" si="6"/>
        <v>27.998833700160695</v>
      </c>
      <c r="T64" s="33"/>
      <c r="U64" s="33"/>
    </row>
    <row r="65" spans="1:21" x14ac:dyDescent="0.25">
      <c r="A65">
        <v>63</v>
      </c>
      <c r="B65" s="13" t="s">
        <v>46</v>
      </c>
      <c r="C65" s="15" t="s">
        <v>116</v>
      </c>
      <c r="D65" s="19">
        <v>27</v>
      </c>
      <c r="E65" s="24">
        <v>1.004</v>
      </c>
      <c r="F65" s="24">
        <v>11.009</v>
      </c>
      <c r="G65" s="24">
        <v>9.83</v>
      </c>
      <c r="H65" s="23">
        <f t="shared" si="0"/>
        <v>13.358259687287562</v>
      </c>
      <c r="I65" s="24">
        <v>10.005000000000001</v>
      </c>
      <c r="J65" s="1">
        <f t="shared" si="1"/>
        <v>8.6685061182868814</v>
      </c>
      <c r="K65" s="1">
        <f t="shared" si="2"/>
        <v>1.1541781090623773</v>
      </c>
      <c r="L65" s="31">
        <v>0.14000000000000001</v>
      </c>
      <c r="M65" s="31">
        <f t="shared" si="3"/>
        <v>0.69965017491254378</v>
      </c>
      <c r="N65" s="33">
        <f t="shared" si="4"/>
        <v>0.80752091588572128</v>
      </c>
      <c r="O65" s="33"/>
      <c r="P65" s="33"/>
      <c r="Q65" s="31">
        <v>6.29</v>
      </c>
      <c r="R65" s="31">
        <f t="shared" si="5"/>
        <v>31.434282858570715</v>
      </c>
      <c r="S65" s="33">
        <f t="shared" si="6"/>
        <v>36.280761149437048</v>
      </c>
      <c r="T65" s="33"/>
      <c r="U65" s="33"/>
    </row>
    <row r="66" spans="1:21" x14ac:dyDescent="0.25">
      <c r="A66">
        <v>64</v>
      </c>
      <c r="B66" s="13" t="s">
        <v>46</v>
      </c>
      <c r="C66" s="15" t="s">
        <v>117</v>
      </c>
      <c r="D66" s="19">
        <v>28</v>
      </c>
      <c r="E66" s="24">
        <v>1.0089999999999999</v>
      </c>
      <c r="F66" s="24">
        <v>11.005000000000001</v>
      </c>
      <c r="G66" s="24">
        <v>9.9659999999999993</v>
      </c>
      <c r="H66" s="23">
        <f t="shared" si="0"/>
        <v>11.599866026571416</v>
      </c>
      <c r="I66" s="24">
        <v>9.9990000000000006</v>
      </c>
      <c r="J66" s="1">
        <f t="shared" si="1"/>
        <v>8.8391293960031252</v>
      </c>
      <c r="K66" s="1">
        <f t="shared" si="2"/>
        <v>1.1312200050517809</v>
      </c>
      <c r="L66" s="31">
        <v>0.14000000000000001</v>
      </c>
      <c r="M66" s="31">
        <f t="shared" si="3"/>
        <v>0.7000700070007001</v>
      </c>
      <c r="N66" s="33">
        <f t="shared" si="4"/>
        <v>0.79193319685593222</v>
      </c>
      <c r="O66" s="33">
        <f>AVERAGE(N66:N74)</f>
        <v>0.80596246928407433</v>
      </c>
      <c r="P66" s="33">
        <f>STDEV(N66:N74)</f>
        <v>0.11959350071922885</v>
      </c>
      <c r="Q66" s="31">
        <v>2.39</v>
      </c>
      <c r="R66" s="31">
        <f t="shared" si="5"/>
        <v>11.951195119511951</v>
      </c>
      <c r="S66" s="33">
        <f t="shared" si="6"/>
        <v>13.519431003469128</v>
      </c>
      <c r="T66" s="33">
        <f>AVERAGE(S66:S74)</f>
        <v>33.207218809938958</v>
      </c>
      <c r="U66" s="33">
        <f>STDEV(S66:S74)</f>
        <v>12.014195133059484</v>
      </c>
    </row>
    <row r="67" spans="1:21" x14ac:dyDescent="0.25">
      <c r="A67">
        <v>65</v>
      </c>
      <c r="B67" s="13" t="s">
        <v>46</v>
      </c>
      <c r="C67" s="15" t="s">
        <v>118</v>
      </c>
      <c r="D67" s="19">
        <v>29</v>
      </c>
      <c r="E67" s="24">
        <v>1.014</v>
      </c>
      <c r="F67" s="24">
        <v>11.029</v>
      </c>
      <c r="G67" s="24">
        <v>10.047000000000001</v>
      </c>
      <c r="H67" s="23">
        <f t="shared" si="0"/>
        <v>10.871249861618502</v>
      </c>
      <c r="I67" s="24">
        <v>10.000999999999999</v>
      </c>
      <c r="J67" s="1">
        <f t="shared" si="1"/>
        <v>8.9137663013395319</v>
      </c>
      <c r="K67" s="1">
        <f t="shared" si="2"/>
        <v>1.1219724257856167</v>
      </c>
      <c r="L67" s="31">
        <v>0.14000000000000001</v>
      </c>
      <c r="M67" s="31">
        <f t="shared" si="3"/>
        <v>0.69993000699930019</v>
      </c>
      <c r="N67" s="33">
        <f t="shared" si="4"/>
        <v>0.78530216783314855</v>
      </c>
      <c r="O67" s="33"/>
      <c r="P67" s="33"/>
      <c r="Q67" s="31">
        <v>5.35</v>
      </c>
      <c r="R67" s="31">
        <f t="shared" si="5"/>
        <v>26.747325267473254</v>
      </c>
      <c r="S67" s="33">
        <f t="shared" si="6"/>
        <v>30.009761413623888</v>
      </c>
      <c r="T67" s="33"/>
      <c r="U67" s="33"/>
    </row>
    <row r="68" spans="1:21" x14ac:dyDescent="0.25">
      <c r="A68">
        <v>66</v>
      </c>
      <c r="B68" s="13" t="s">
        <v>46</v>
      </c>
      <c r="C68" s="15" t="s">
        <v>119</v>
      </c>
      <c r="D68" s="19">
        <v>30</v>
      </c>
      <c r="E68" s="24">
        <v>1.018</v>
      </c>
      <c r="F68" s="24">
        <v>11.074</v>
      </c>
      <c r="G68" s="24">
        <v>10.093999999999999</v>
      </c>
      <c r="H68" s="23">
        <f t="shared" si="0"/>
        <v>10.797708241516093</v>
      </c>
      <c r="I68" s="24">
        <v>9.9990000000000006</v>
      </c>
      <c r="J68" s="1">
        <f t="shared" si="1"/>
        <v>8.9193371529308063</v>
      </c>
      <c r="K68" s="1">
        <f t="shared" si="2"/>
        <v>1.1210474308300395</v>
      </c>
      <c r="L68" s="31">
        <v>0.12</v>
      </c>
      <c r="M68" s="31">
        <f t="shared" si="3"/>
        <v>0.60006000600060005</v>
      </c>
      <c r="N68" s="33">
        <f t="shared" si="4"/>
        <v>0.67269572807083078</v>
      </c>
      <c r="O68" s="33"/>
      <c r="P68" s="33"/>
      <c r="Q68" s="31">
        <v>5.32</v>
      </c>
      <c r="R68" s="31">
        <f t="shared" si="5"/>
        <v>26.6026602660266</v>
      </c>
      <c r="S68" s="33">
        <f t="shared" si="6"/>
        <v>29.822843944473497</v>
      </c>
      <c r="T68" s="33"/>
      <c r="U68" s="33"/>
    </row>
    <row r="69" spans="1:21" x14ac:dyDescent="0.25">
      <c r="A69">
        <v>67</v>
      </c>
      <c r="B69" s="13" t="s">
        <v>46</v>
      </c>
      <c r="C69" s="15" t="s">
        <v>120</v>
      </c>
      <c r="D69" s="19">
        <v>31</v>
      </c>
      <c r="E69" s="24">
        <v>1.0169999999999999</v>
      </c>
      <c r="F69" s="24">
        <v>11.053000000000001</v>
      </c>
      <c r="G69" s="24">
        <v>9.9420000000000002</v>
      </c>
      <c r="H69" s="23">
        <f t="shared" si="0"/>
        <v>12.448179271708689</v>
      </c>
      <c r="I69" s="24">
        <v>10.007</v>
      </c>
      <c r="J69" s="1">
        <f t="shared" si="1"/>
        <v>8.7613107002801129</v>
      </c>
      <c r="K69" s="1">
        <f t="shared" si="2"/>
        <v>1.1421807013053493</v>
      </c>
      <c r="L69" s="31">
        <v>0.14000000000000001</v>
      </c>
      <c r="M69" s="31">
        <f t="shared" si="3"/>
        <v>0.69951034276006807</v>
      </c>
      <c r="N69" s="33">
        <f t="shared" si="4"/>
        <v>0.79896721386403979</v>
      </c>
      <c r="O69" s="33"/>
      <c r="P69" s="33"/>
      <c r="Q69" s="31">
        <v>9</v>
      </c>
      <c r="R69" s="31">
        <f t="shared" si="5"/>
        <v>44.968522034575798</v>
      </c>
      <c r="S69" s="33">
        <f t="shared" si="6"/>
        <v>51.362178034116837</v>
      </c>
      <c r="T69" s="33"/>
      <c r="U69" s="33"/>
    </row>
    <row r="70" spans="1:21" x14ac:dyDescent="0.25">
      <c r="A70">
        <v>68</v>
      </c>
      <c r="B70" s="13" t="s">
        <v>46</v>
      </c>
      <c r="C70" s="15" t="s">
        <v>121</v>
      </c>
      <c r="D70" s="19">
        <v>32</v>
      </c>
      <c r="E70" s="24">
        <v>1.0269999999999999</v>
      </c>
      <c r="F70" s="24">
        <v>11.022</v>
      </c>
      <c r="G70" s="24">
        <v>9.984</v>
      </c>
      <c r="H70" s="23">
        <f t="shared" si="0"/>
        <v>11.588701574187787</v>
      </c>
      <c r="I70" s="24">
        <v>10.007999999999999</v>
      </c>
      <c r="J70" s="1">
        <f t="shared" si="1"/>
        <v>8.8482027464552857</v>
      </c>
      <c r="K70" s="1">
        <f t="shared" si="2"/>
        <v>1.1310771562065918</v>
      </c>
      <c r="L70" s="31">
        <v>0.13</v>
      </c>
      <c r="M70" s="31">
        <f t="shared" si="3"/>
        <v>0.64948041566746606</v>
      </c>
      <c r="N70" s="33">
        <f t="shared" si="4"/>
        <v>0.73461246156503268</v>
      </c>
      <c r="O70" s="33"/>
      <c r="P70" s="33"/>
      <c r="Q70" s="31">
        <v>5.16</v>
      </c>
      <c r="R70" s="31">
        <f t="shared" si="5"/>
        <v>25.779376498800961</v>
      </c>
      <c r="S70" s="33">
        <f t="shared" si="6"/>
        <v>29.158463859042836</v>
      </c>
      <c r="T70" s="33"/>
      <c r="U70" s="33"/>
    </row>
    <row r="71" spans="1:21" x14ac:dyDescent="0.25">
      <c r="A71">
        <v>69</v>
      </c>
      <c r="B71" s="13" t="s">
        <v>46</v>
      </c>
      <c r="C71" s="15" t="s">
        <v>122</v>
      </c>
      <c r="D71" s="19">
        <v>33</v>
      </c>
      <c r="E71" s="24">
        <v>1.014</v>
      </c>
      <c r="F71" s="24">
        <v>11.052</v>
      </c>
      <c r="G71" s="24">
        <v>9.8759999999999994</v>
      </c>
      <c r="H71" s="23">
        <f t="shared" si="0"/>
        <v>13.270142180094787</v>
      </c>
      <c r="I71" s="24">
        <v>10.006</v>
      </c>
      <c r="J71" s="1">
        <f t="shared" si="1"/>
        <v>8.6781895734597168</v>
      </c>
      <c r="K71" s="1">
        <f t="shared" si="2"/>
        <v>1.1530054644808743</v>
      </c>
      <c r="L71" s="31">
        <v>0.19</v>
      </c>
      <c r="M71" s="31">
        <f t="shared" si="3"/>
        <v>0.94943034179492314</v>
      </c>
      <c r="N71" s="33">
        <f t="shared" si="4"/>
        <v>1.0946983722334906</v>
      </c>
      <c r="O71" s="33"/>
      <c r="P71" s="33"/>
      <c r="Q71" s="31">
        <v>6.9</v>
      </c>
      <c r="R71" s="31">
        <f t="shared" si="5"/>
        <v>34.479312412552467</v>
      </c>
      <c r="S71" s="33">
        <f t="shared" si="6"/>
        <v>39.754835623216231</v>
      </c>
      <c r="T71" s="33"/>
      <c r="U71" s="33"/>
    </row>
    <row r="72" spans="1:21" x14ac:dyDescent="0.25">
      <c r="A72">
        <v>70</v>
      </c>
      <c r="B72" s="13" t="s">
        <v>46</v>
      </c>
      <c r="C72" s="15" t="s">
        <v>123</v>
      </c>
      <c r="D72" s="19">
        <v>34</v>
      </c>
      <c r="E72" s="24">
        <v>1.0089999999999999</v>
      </c>
      <c r="F72" s="24">
        <v>11.084</v>
      </c>
      <c r="G72" s="24">
        <v>9.9420000000000002</v>
      </c>
      <c r="H72" s="23">
        <f t="shared" si="0"/>
        <v>12.784059106683079</v>
      </c>
      <c r="I72" s="24">
        <v>10.002000000000001</v>
      </c>
      <c r="J72" s="1">
        <f t="shared" si="1"/>
        <v>8.7233384081495586</v>
      </c>
      <c r="K72" s="1">
        <f t="shared" si="2"/>
        <v>1.1465793864715697</v>
      </c>
      <c r="L72" s="31">
        <v>0.15</v>
      </c>
      <c r="M72" s="31">
        <f t="shared" si="3"/>
        <v>0.74985002999400119</v>
      </c>
      <c r="N72" s="33">
        <f t="shared" si="4"/>
        <v>0.85976258733621003</v>
      </c>
      <c r="O72" s="33"/>
      <c r="P72" s="33"/>
      <c r="Q72" s="31">
        <v>3.57</v>
      </c>
      <c r="R72" s="31">
        <f t="shared" si="5"/>
        <v>17.846430713857227</v>
      </c>
      <c r="S72" s="33">
        <f t="shared" si="6"/>
        <v>20.462349578601795</v>
      </c>
      <c r="T72" s="33"/>
      <c r="U72" s="33"/>
    </row>
    <row r="73" spans="1:21" x14ac:dyDescent="0.25">
      <c r="A73">
        <v>71</v>
      </c>
      <c r="B73" s="13" t="s">
        <v>46</v>
      </c>
      <c r="C73" s="15" t="s">
        <v>124</v>
      </c>
      <c r="D73" s="19">
        <v>35</v>
      </c>
      <c r="E73" s="24">
        <v>1.014</v>
      </c>
      <c r="F73" s="24">
        <v>11.029</v>
      </c>
      <c r="G73" s="24">
        <v>9.7929999999999993</v>
      </c>
      <c r="H73" s="23">
        <f t="shared" si="0"/>
        <v>14.079052283859216</v>
      </c>
      <c r="I73" s="24">
        <v>10.000999999999999</v>
      </c>
      <c r="J73" s="1">
        <f t="shared" si="1"/>
        <v>8.5929539810912399</v>
      </c>
      <c r="K73" s="1">
        <f t="shared" si="2"/>
        <v>1.1638605329444518</v>
      </c>
      <c r="L73" s="31">
        <v>0.13</v>
      </c>
      <c r="M73" s="31">
        <f t="shared" si="3"/>
        <v>0.64993500649935021</v>
      </c>
      <c r="N73" s="33">
        <f t="shared" si="4"/>
        <v>0.75643370304358948</v>
      </c>
      <c r="O73" s="33"/>
      <c r="P73" s="33"/>
      <c r="Q73" s="31">
        <v>6.67</v>
      </c>
      <c r="R73" s="31">
        <f t="shared" si="5"/>
        <v>33.34666533346666</v>
      </c>
      <c r="S73" s="33">
        <f t="shared" si="6"/>
        <v>38.810867686928781</v>
      </c>
      <c r="T73" s="33"/>
      <c r="U73" s="33"/>
    </row>
    <row r="74" spans="1:21" x14ac:dyDescent="0.25">
      <c r="A74">
        <v>72</v>
      </c>
      <c r="B74" s="6" t="s">
        <v>46</v>
      </c>
      <c r="C74" s="4" t="s">
        <v>125</v>
      </c>
      <c r="D74" s="20">
        <v>36</v>
      </c>
      <c r="E74" s="25">
        <v>1.0049999999999999</v>
      </c>
      <c r="F74" s="25">
        <v>11.037000000000001</v>
      </c>
      <c r="G74" s="25">
        <v>9.7750000000000004</v>
      </c>
      <c r="H74" s="23">
        <f t="shared" si="0"/>
        <v>14.389965792474349</v>
      </c>
      <c r="I74" s="25">
        <v>10</v>
      </c>
      <c r="J74" s="1">
        <f t="shared" si="1"/>
        <v>8.5610034207525647</v>
      </c>
      <c r="K74" s="1">
        <f t="shared" si="2"/>
        <v>1.1680873734683006</v>
      </c>
      <c r="L74" s="31">
        <v>0.13</v>
      </c>
      <c r="M74" s="31">
        <f t="shared" si="3"/>
        <v>0.65</v>
      </c>
      <c r="N74" s="33">
        <f t="shared" si="4"/>
        <v>0.75925679275439539</v>
      </c>
      <c r="O74" s="33"/>
      <c r="P74" s="33"/>
      <c r="Q74" s="31">
        <v>7.87</v>
      </c>
      <c r="R74" s="31">
        <f t="shared" si="5"/>
        <v>39.35</v>
      </c>
      <c r="S74" s="33">
        <f t="shared" si="6"/>
        <v>45.964238145977632</v>
      </c>
      <c r="T74" s="33"/>
      <c r="U74" s="33"/>
    </row>
    <row r="75" spans="1:21" x14ac:dyDescent="0.25">
      <c r="A75">
        <v>73</v>
      </c>
      <c r="B75" s="13" t="s">
        <v>47</v>
      </c>
      <c r="C75" s="15" t="s">
        <v>126</v>
      </c>
      <c r="D75" s="19">
        <v>1</v>
      </c>
      <c r="E75" s="24">
        <v>1.0269999999999999</v>
      </c>
      <c r="F75" s="24">
        <v>11.135</v>
      </c>
      <c r="G75" s="26">
        <v>10.102</v>
      </c>
      <c r="H75" s="23">
        <f t="shared" si="0"/>
        <v>11.382920110192831</v>
      </c>
      <c r="I75" s="24">
        <v>10</v>
      </c>
      <c r="J75" s="1">
        <f t="shared" si="1"/>
        <v>8.8617079889807187</v>
      </c>
      <c r="K75" s="1">
        <f t="shared" si="2"/>
        <v>1.128450634170604</v>
      </c>
      <c r="L75" s="31">
        <v>0.16</v>
      </c>
      <c r="M75" s="31">
        <f t="shared" si="3"/>
        <v>0.8</v>
      </c>
      <c r="N75" s="33">
        <f t="shared" si="4"/>
        <v>0.90276050733648328</v>
      </c>
      <c r="O75" s="33">
        <f>AVERAGE(N75:N83)</f>
        <v>0.9165422877039775</v>
      </c>
      <c r="P75" s="33">
        <f>STDEV(N75:N83)</f>
        <v>7.8476164418952013E-2</v>
      </c>
      <c r="Q75" s="31">
        <v>1.74</v>
      </c>
      <c r="R75" s="31">
        <f t="shared" si="5"/>
        <v>8.7000000000000011</v>
      </c>
      <c r="S75" s="33">
        <f t="shared" si="6"/>
        <v>9.8175205172842563</v>
      </c>
      <c r="T75" s="33">
        <f>AVERAGE(S75:S83)</f>
        <v>13.989956963788581</v>
      </c>
      <c r="U75" s="33">
        <f>STDEV(S75:S83)</f>
        <v>5.509476056162053</v>
      </c>
    </row>
    <row r="76" spans="1:21" x14ac:dyDescent="0.25">
      <c r="A76">
        <v>74</v>
      </c>
      <c r="B76" s="13" t="s">
        <v>47</v>
      </c>
      <c r="C76" s="15" t="s">
        <v>127</v>
      </c>
      <c r="D76" s="19">
        <v>2</v>
      </c>
      <c r="E76" s="24">
        <v>1.0289999999999999</v>
      </c>
      <c r="F76" s="24">
        <v>11.145</v>
      </c>
      <c r="G76" s="26">
        <v>10.074999999999999</v>
      </c>
      <c r="H76" s="23">
        <f t="shared" si="0"/>
        <v>11.828432456334296</v>
      </c>
      <c r="I76" s="24">
        <v>10.000999999999999</v>
      </c>
      <c r="J76" s="1">
        <f t="shared" si="1"/>
        <v>8.8180384700420067</v>
      </c>
      <c r="K76" s="1">
        <f t="shared" si="2"/>
        <v>1.1341524573721165</v>
      </c>
      <c r="L76" s="31">
        <v>0.16</v>
      </c>
      <c r="M76" s="31">
        <f t="shared" si="3"/>
        <v>0.79992000799920016</v>
      </c>
      <c r="N76" s="33">
        <f t="shared" si="4"/>
        <v>0.90723124277341594</v>
      </c>
      <c r="O76" s="33"/>
      <c r="P76" s="33"/>
      <c r="Q76" s="31">
        <v>3.96</v>
      </c>
      <c r="R76" s="31">
        <f t="shared" si="5"/>
        <v>19.798020197980204</v>
      </c>
      <c r="S76" s="33">
        <f t="shared" si="6"/>
        <v>22.453973258642044</v>
      </c>
      <c r="T76" s="33"/>
      <c r="U76" s="33"/>
    </row>
    <row r="77" spans="1:21" x14ac:dyDescent="0.25">
      <c r="A77">
        <v>75</v>
      </c>
      <c r="B77" s="13" t="s">
        <v>47</v>
      </c>
      <c r="C77" s="15" t="s">
        <v>128</v>
      </c>
      <c r="D77" s="19">
        <v>3</v>
      </c>
      <c r="E77" s="24">
        <v>1.0189999999999999</v>
      </c>
      <c r="F77" s="24">
        <v>11.49</v>
      </c>
      <c r="G77" s="26">
        <v>10.135999999999999</v>
      </c>
      <c r="H77" s="23">
        <f t="shared" si="0"/>
        <v>14.851376549303511</v>
      </c>
      <c r="I77" s="24">
        <v>10</v>
      </c>
      <c r="J77" s="1">
        <f t="shared" si="1"/>
        <v>8.5148623450696501</v>
      </c>
      <c r="K77" s="1">
        <f t="shared" si="2"/>
        <v>1.1744171067886127</v>
      </c>
      <c r="L77" s="31">
        <v>0.18</v>
      </c>
      <c r="M77" s="31">
        <f t="shared" si="3"/>
        <v>0.89999999999999991</v>
      </c>
      <c r="N77" s="33">
        <f t="shared" si="4"/>
        <v>1.0569753961097512</v>
      </c>
      <c r="O77" s="33"/>
      <c r="P77" s="33"/>
      <c r="Q77" s="31">
        <v>1.47</v>
      </c>
      <c r="R77" s="31">
        <f t="shared" si="5"/>
        <v>7.35</v>
      </c>
      <c r="S77" s="33">
        <f t="shared" si="6"/>
        <v>8.631965734896303</v>
      </c>
      <c r="T77" s="33"/>
      <c r="U77" s="33"/>
    </row>
    <row r="78" spans="1:21" x14ac:dyDescent="0.25">
      <c r="A78">
        <v>76</v>
      </c>
      <c r="B78" s="13" t="s">
        <v>47</v>
      </c>
      <c r="C78" s="15" t="s">
        <v>129</v>
      </c>
      <c r="D78" s="19">
        <v>4</v>
      </c>
      <c r="E78" s="24">
        <v>1.0089999999999999</v>
      </c>
      <c r="F78" s="24">
        <v>11.601000000000001</v>
      </c>
      <c r="G78" s="26">
        <v>10.526999999999999</v>
      </c>
      <c r="H78" s="23">
        <f t="shared" si="0"/>
        <v>11.283883168732945</v>
      </c>
      <c r="I78" s="24">
        <v>10</v>
      </c>
      <c r="J78" s="1">
        <f t="shared" si="1"/>
        <v>8.8716116831267069</v>
      </c>
      <c r="K78" s="1">
        <f t="shared" si="2"/>
        <v>1.1271909047844624</v>
      </c>
      <c r="L78" s="31">
        <v>0.16</v>
      </c>
      <c r="M78" s="31">
        <f t="shared" si="3"/>
        <v>0.8</v>
      </c>
      <c r="N78" s="33">
        <f t="shared" si="4"/>
        <v>0.90175272382756999</v>
      </c>
      <c r="O78" s="33"/>
      <c r="P78" s="33"/>
      <c r="Q78" s="31">
        <v>2.96</v>
      </c>
      <c r="R78" s="31">
        <f t="shared" si="5"/>
        <v>14.799999999999999</v>
      </c>
      <c r="S78" s="33">
        <f t="shared" si="6"/>
        <v>16.682425390810042</v>
      </c>
      <c r="T78" s="33"/>
      <c r="U78" s="33"/>
    </row>
    <row r="79" spans="1:21" x14ac:dyDescent="0.25">
      <c r="A79">
        <v>77</v>
      </c>
      <c r="B79" s="13" t="s">
        <v>47</v>
      </c>
      <c r="C79" s="15" t="s">
        <v>130</v>
      </c>
      <c r="D79" s="19">
        <v>5</v>
      </c>
      <c r="E79" s="24">
        <v>1.038</v>
      </c>
      <c r="F79" s="24">
        <v>11.202</v>
      </c>
      <c r="G79" s="26">
        <v>10.223000000000001</v>
      </c>
      <c r="H79" s="23">
        <f t="shared" si="0"/>
        <v>10.658682634730528</v>
      </c>
      <c r="I79" s="24">
        <v>10.003</v>
      </c>
      <c r="J79" s="1">
        <f t="shared" si="1"/>
        <v>8.9368119760479061</v>
      </c>
      <c r="K79" s="1">
        <f t="shared" si="2"/>
        <v>1.1193029490616619</v>
      </c>
      <c r="L79" s="31">
        <v>0.14000000000000001</v>
      </c>
      <c r="M79" s="31">
        <f t="shared" si="3"/>
        <v>0.6997900629811058</v>
      </c>
      <c r="N79" s="33">
        <f t="shared" si="4"/>
        <v>0.78327708121879791</v>
      </c>
      <c r="O79" s="33"/>
      <c r="P79" s="33"/>
      <c r="Q79" s="31">
        <v>1.39</v>
      </c>
      <c r="R79" s="31">
        <f t="shared" si="5"/>
        <v>6.9479156253124055</v>
      </c>
      <c r="S79" s="33">
        <f t="shared" si="6"/>
        <v>7.7768224492437765</v>
      </c>
      <c r="T79" s="33"/>
      <c r="U79" s="33"/>
    </row>
    <row r="80" spans="1:21" x14ac:dyDescent="0.25">
      <c r="A80">
        <v>78</v>
      </c>
      <c r="B80" s="13" t="s">
        <v>47</v>
      </c>
      <c r="C80" s="15" t="s">
        <v>131</v>
      </c>
      <c r="D80" s="19">
        <v>6</v>
      </c>
      <c r="E80" s="24">
        <v>1.032</v>
      </c>
      <c r="F80" s="24">
        <v>11.138</v>
      </c>
      <c r="G80" s="26">
        <v>10.186</v>
      </c>
      <c r="H80" s="23">
        <f t="shared" si="0"/>
        <v>10.399825213021629</v>
      </c>
      <c r="I80" s="24">
        <v>10.003</v>
      </c>
      <c r="J80" s="1">
        <f t="shared" si="1"/>
        <v>8.9627054839414466</v>
      </c>
      <c r="K80" s="1">
        <f t="shared" si="2"/>
        <v>1.1160692514020971</v>
      </c>
      <c r="L80" s="31">
        <v>0.17</v>
      </c>
      <c r="M80" s="31">
        <f t="shared" si="3"/>
        <v>0.84974507647705699</v>
      </c>
      <c r="N80" s="33">
        <f t="shared" si="4"/>
        <v>0.94837435138636672</v>
      </c>
      <c r="O80" s="33"/>
      <c r="P80" s="33"/>
      <c r="Q80" s="31">
        <v>1.44</v>
      </c>
      <c r="R80" s="31">
        <f t="shared" si="5"/>
        <v>7.1978406478056582</v>
      </c>
      <c r="S80" s="33">
        <f t="shared" si="6"/>
        <v>8.0332886235080476</v>
      </c>
      <c r="T80" s="33"/>
      <c r="U80" s="33"/>
    </row>
    <row r="81" spans="1:21" x14ac:dyDescent="0.25">
      <c r="A81">
        <v>79</v>
      </c>
      <c r="B81" s="13" t="s">
        <v>47</v>
      </c>
      <c r="C81" s="15" t="s">
        <v>132</v>
      </c>
      <c r="D81" s="19">
        <v>7</v>
      </c>
      <c r="E81" s="24">
        <v>1.018</v>
      </c>
      <c r="F81" s="24">
        <v>11.052</v>
      </c>
      <c r="G81" s="26">
        <v>10.198</v>
      </c>
      <c r="H81" s="23">
        <f t="shared" si="0"/>
        <v>9.3028322440087052</v>
      </c>
      <c r="I81" s="24">
        <v>10</v>
      </c>
      <c r="J81" s="1">
        <f t="shared" si="1"/>
        <v>9.0697167755991295</v>
      </c>
      <c r="K81" s="1">
        <f t="shared" si="2"/>
        <v>1.1025702618304107</v>
      </c>
      <c r="L81" s="31">
        <v>0.16</v>
      </c>
      <c r="M81" s="31">
        <f t="shared" si="3"/>
        <v>0.8</v>
      </c>
      <c r="N81" s="33">
        <f t="shared" si="4"/>
        <v>0.88205620946432861</v>
      </c>
      <c r="O81" s="33"/>
      <c r="P81" s="33"/>
      <c r="Q81" s="31">
        <v>3.33</v>
      </c>
      <c r="R81" s="31">
        <f t="shared" si="5"/>
        <v>16.650000000000002</v>
      </c>
      <c r="S81" s="33">
        <f t="shared" si="6"/>
        <v>18.357794859476343</v>
      </c>
      <c r="T81" s="33"/>
      <c r="U81" s="33"/>
    </row>
    <row r="82" spans="1:21" x14ac:dyDescent="0.25">
      <c r="A82">
        <v>80</v>
      </c>
      <c r="B82" s="13" t="s">
        <v>47</v>
      </c>
      <c r="C82" s="15" t="s">
        <v>133</v>
      </c>
      <c r="D82" s="19">
        <v>8</v>
      </c>
      <c r="E82" s="24">
        <v>1.0189999999999999</v>
      </c>
      <c r="F82" s="24">
        <v>11.489000000000001</v>
      </c>
      <c r="G82" s="26">
        <v>10.547000000000001</v>
      </c>
      <c r="H82" s="23">
        <f t="shared" si="0"/>
        <v>9.8866498740554167</v>
      </c>
      <c r="I82" s="24">
        <v>10.002000000000001</v>
      </c>
      <c r="J82" s="1">
        <f t="shared" si="1"/>
        <v>9.0131372795969771</v>
      </c>
      <c r="K82" s="1">
        <f t="shared" si="2"/>
        <v>1.1097134870719778</v>
      </c>
      <c r="L82" s="31">
        <v>0.18</v>
      </c>
      <c r="M82" s="31">
        <f t="shared" si="3"/>
        <v>0.89982003599280136</v>
      </c>
      <c r="N82" s="33">
        <f t="shared" si="4"/>
        <v>0.99854242987880415</v>
      </c>
      <c r="O82" s="33"/>
      <c r="P82" s="33"/>
      <c r="Q82" s="31">
        <v>3.38</v>
      </c>
      <c r="R82" s="31">
        <f t="shared" si="5"/>
        <v>16.896620675864828</v>
      </c>
      <c r="S82" s="33">
        <f t="shared" si="6"/>
        <v>18.750407849946438</v>
      </c>
      <c r="T82" s="33"/>
      <c r="U82" s="33"/>
    </row>
    <row r="83" spans="1:21" x14ac:dyDescent="0.25">
      <c r="A83">
        <v>81</v>
      </c>
      <c r="B83" s="13" t="s">
        <v>47</v>
      </c>
      <c r="C83" s="15" t="s">
        <v>134</v>
      </c>
      <c r="D83" s="19">
        <v>9</v>
      </c>
      <c r="E83" s="24">
        <v>1.032</v>
      </c>
      <c r="F83" s="24">
        <v>11.185</v>
      </c>
      <c r="G83" s="24">
        <v>10.445</v>
      </c>
      <c r="H83" s="23">
        <f t="shared" si="0"/>
        <v>7.861468182301075</v>
      </c>
      <c r="I83" s="24">
        <v>10.004</v>
      </c>
      <c r="J83" s="1">
        <f t="shared" si="1"/>
        <v>9.2175387230425994</v>
      </c>
      <c r="K83" s="1">
        <f t="shared" si="2"/>
        <v>1.0853222644990201</v>
      </c>
      <c r="L83" s="31">
        <v>0.16</v>
      </c>
      <c r="M83" s="31">
        <f t="shared" si="3"/>
        <v>0.7996801279488206</v>
      </c>
      <c r="N83" s="33">
        <f t="shared" si="4"/>
        <v>0.86791064734028012</v>
      </c>
      <c r="O83" s="33"/>
      <c r="P83" s="33"/>
      <c r="Q83" s="31">
        <v>2.84</v>
      </c>
      <c r="R83" s="31">
        <f t="shared" si="5"/>
        <v>14.194322271091563</v>
      </c>
      <c r="S83" s="33">
        <f t="shared" si="6"/>
        <v>15.40541399028997</v>
      </c>
      <c r="T83" s="33"/>
      <c r="U83" s="33"/>
    </row>
    <row r="84" spans="1:21" x14ac:dyDescent="0.25">
      <c r="A84">
        <v>82</v>
      </c>
      <c r="B84" s="13" t="s">
        <v>47</v>
      </c>
      <c r="C84" s="15" t="s">
        <v>135</v>
      </c>
      <c r="D84" s="19">
        <v>10</v>
      </c>
      <c r="E84" s="24">
        <v>1.0369999999999999</v>
      </c>
      <c r="F84" s="24">
        <v>11.071</v>
      </c>
      <c r="G84" s="24">
        <v>10.228999999999999</v>
      </c>
      <c r="H84" s="23">
        <f t="shared" si="0"/>
        <v>9.1601392515230504</v>
      </c>
      <c r="I84" s="24">
        <v>10</v>
      </c>
      <c r="J84" s="1">
        <f t="shared" si="1"/>
        <v>9.0839860748476955</v>
      </c>
      <c r="K84" s="1">
        <f t="shared" si="2"/>
        <v>1.1008383233532932</v>
      </c>
      <c r="L84" s="31">
        <v>0.28000000000000003</v>
      </c>
      <c r="M84" s="31">
        <f t="shared" si="3"/>
        <v>1.4000000000000001</v>
      </c>
      <c r="N84" s="33">
        <f t="shared" si="4"/>
        <v>1.5411736526946107</v>
      </c>
      <c r="O84" s="33">
        <f>AVERAGE(N84:N92)</f>
        <v>1.0654905257542322</v>
      </c>
      <c r="P84" s="33">
        <f>STDEV(N84:N92)</f>
        <v>0.24597159182106484</v>
      </c>
      <c r="Q84" s="31">
        <v>1.35</v>
      </c>
      <c r="R84" s="31">
        <f t="shared" si="5"/>
        <v>6.75</v>
      </c>
      <c r="S84" s="33">
        <f t="shared" si="6"/>
        <v>7.4306586826347294</v>
      </c>
      <c r="T84" s="33">
        <f>AVERAGE(S84:S92)</f>
        <v>16.582315083626181</v>
      </c>
      <c r="U84" s="33">
        <f>STDEV(S84:S92)</f>
        <v>10.802373250634936</v>
      </c>
    </row>
    <row r="85" spans="1:21" x14ac:dyDescent="0.25">
      <c r="A85">
        <v>83</v>
      </c>
      <c r="B85" s="13" t="s">
        <v>47</v>
      </c>
      <c r="C85" s="15" t="s">
        <v>136</v>
      </c>
      <c r="D85" s="19">
        <v>11</v>
      </c>
      <c r="E85" s="24">
        <v>1.028</v>
      </c>
      <c r="F85" s="24">
        <v>11.23</v>
      </c>
      <c r="G85" s="24">
        <v>10.199999999999999</v>
      </c>
      <c r="H85" s="23">
        <f t="shared" si="0"/>
        <v>11.229829917139133</v>
      </c>
      <c r="I85" s="24">
        <v>10.002000000000001</v>
      </c>
      <c r="J85" s="1">
        <f t="shared" si="1"/>
        <v>8.8787924116877441</v>
      </c>
      <c r="K85" s="1">
        <f t="shared" si="2"/>
        <v>1.1265045443380006</v>
      </c>
      <c r="L85" s="31">
        <v>0.16</v>
      </c>
      <c r="M85" s="31">
        <f t="shared" si="3"/>
        <v>0.79984003199360121</v>
      </c>
      <c r="N85" s="33">
        <f t="shared" si="4"/>
        <v>0.90102343078424352</v>
      </c>
      <c r="O85" s="33"/>
      <c r="P85" s="33"/>
      <c r="Q85" s="31">
        <v>2.2000000000000002</v>
      </c>
      <c r="R85" s="31">
        <f t="shared" si="5"/>
        <v>10.997800439912018</v>
      </c>
      <c r="S85" s="33">
        <f t="shared" si="6"/>
        <v>12.389072173283351</v>
      </c>
      <c r="T85" s="33"/>
      <c r="U85" s="33"/>
    </row>
    <row r="86" spans="1:21" x14ac:dyDescent="0.25">
      <c r="A86">
        <v>84</v>
      </c>
      <c r="B86" s="13" t="s">
        <v>47</v>
      </c>
      <c r="C86" s="15" t="s">
        <v>137</v>
      </c>
      <c r="D86" s="19">
        <v>12</v>
      </c>
      <c r="E86" s="24">
        <v>1.01</v>
      </c>
      <c r="F86" s="24">
        <v>11.59</v>
      </c>
      <c r="G86" s="24">
        <v>10.32</v>
      </c>
      <c r="H86" s="23">
        <f t="shared" si="0"/>
        <v>13.641245972073035</v>
      </c>
      <c r="I86" s="24">
        <v>10.002000000000001</v>
      </c>
      <c r="J86" s="1">
        <f t="shared" si="1"/>
        <v>8.6376025778732561</v>
      </c>
      <c r="K86" s="1">
        <f t="shared" si="2"/>
        <v>1.157960199004975</v>
      </c>
      <c r="L86" s="31">
        <v>0.16</v>
      </c>
      <c r="M86" s="31">
        <f t="shared" si="3"/>
        <v>0.79984003199360121</v>
      </c>
      <c r="N86" s="33">
        <f t="shared" si="4"/>
        <v>0.92618292261945601</v>
      </c>
      <c r="O86" s="33"/>
      <c r="P86" s="33"/>
      <c r="Q86" s="31">
        <v>1.45</v>
      </c>
      <c r="R86" s="31">
        <f t="shared" si="5"/>
        <v>7.2485502899420107</v>
      </c>
      <c r="S86" s="33">
        <f t="shared" si="6"/>
        <v>8.3935327362388197</v>
      </c>
      <c r="T86" s="33"/>
      <c r="U86" s="33"/>
    </row>
    <row r="87" spans="1:21" x14ac:dyDescent="0.25">
      <c r="A87">
        <v>85</v>
      </c>
      <c r="B87" s="13" t="s">
        <v>47</v>
      </c>
      <c r="C87" s="15" t="s">
        <v>138</v>
      </c>
      <c r="D87" s="19">
        <v>13</v>
      </c>
      <c r="E87" s="24">
        <v>1.0169999999999999</v>
      </c>
      <c r="F87" s="24">
        <v>11.362</v>
      </c>
      <c r="G87" s="24">
        <v>10.397</v>
      </c>
      <c r="H87" s="23">
        <f t="shared" si="0"/>
        <v>10.287846481876329</v>
      </c>
      <c r="I87" s="24">
        <v>10</v>
      </c>
      <c r="J87" s="1">
        <f t="shared" si="1"/>
        <v>8.9712153518123667</v>
      </c>
      <c r="K87" s="1">
        <f t="shared" si="2"/>
        <v>1.1146761734997028</v>
      </c>
      <c r="L87" s="31">
        <v>0.16</v>
      </c>
      <c r="M87" s="31">
        <f t="shared" si="3"/>
        <v>0.8</v>
      </c>
      <c r="N87" s="33">
        <f t="shared" si="4"/>
        <v>0.89174093879976235</v>
      </c>
      <c r="O87" s="33"/>
      <c r="P87" s="33"/>
      <c r="Q87" s="31">
        <v>7.56</v>
      </c>
      <c r="R87" s="31">
        <f t="shared" si="5"/>
        <v>37.799999999999997</v>
      </c>
      <c r="S87" s="33">
        <f t="shared" si="6"/>
        <v>42.134759358288761</v>
      </c>
      <c r="T87" s="33"/>
      <c r="U87" s="33"/>
    </row>
    <row r="88" spans="1:21" x14ac:dyDescent="0.25">
      <c r="A88">
        <v>86</v>
      </c>
      <c r="B88" s="13" t="s">
        <v>47</v>
      </c>
      <c r="C88" s="15" t="s">
        <v>139</v>
      </c>
      <c r="D88" s="19">
        <v>14</v>
      </c>
      <c r="E88" s="24">
        <v>1.02</v>
      </c>
      <c r="F88" s="24">
        <v>11.127000000000001</v>
      </c>
      <c r="G88" s="24">
        <v>10.135</v>
      </c>
      <c r="H88" s="23">
        <f t="shared" si="0"/>
        <v>10.883159626988489</v>
      </c>
      <c r="I88" s="24">
        <v>9.9990000000000006</v>
      </c>
      <c r="J88" s="1">
        <f t="shared" si="1"/>
        <v>8.9107928688974223</v>
      </c>
      <c r="K88" s="1">
        <f t="shared" si="2"/>
        <v>1.1221223685830359</v>
      </c>
      <c r="L88" s="31">
        <v>0.17</v>
      </c>
      <c r="M88" s="31">
        <f t="shared" si="3"/>
        <v>0.85008500850085011</v>
      </c>
      <c r="N88" s="33">
        <f t="shared" si="4"/>
        <v>0.95389940323590416</v>
      </c>
      <c r="O88" s="33"/>
      <c r="P88" s="33"/>
      <c r="Q88" s="31">
        <v>3.97</v>
      </c>
      <c r="R88" s="31">
        <f t="shared" si="5"/>
        <v>19.851985198519852</v>
      </c>
      <c r="S88" s="33">
        <f t="shared" si="6"/>
        <v>22.276356652038466</v>
      </c>
      <c r="T88" s="33"/>
      <c r="U88" s="33"/>
    </row>
    <row r="89" spans="1:21" x14ac:dyDescent="0.25">
      <c r="A89">
        <v>87</v>
      </c>
      <c r="B89" s="13" t="s">
        <v>47</v>
      </c>
      <c r="C89" s="15" t="s">
        <v>140</v>
      </c>
      <c r="D89" s="19">
        <v>15</v>
      </c>
      <c r="E89" s="24">
        <v>1.02</v>
      </c>
      <c r="F89" s="24">
        <v>11.116</v>
      </c>
      <c r="G89" s="24">
        <v>10.183999999999999</v>
      </c>
      <c r="H89" s="23">
        <f t="shared" si="0"/>
        <v>10.170231340026193</v>
      </c>
      <c r="I89" s="24">
        <v>10.003</v>
      </c>
      <c r="J89" s="1">
        <f t="shared" si="1"/>
        <v>8.9856717590571797</v>
      </c>
      <c r="K89" s="1">
        <f t="shared" si="2"/>
        <v>1.1132167152575316</v>
      </c>
      <c r="L89" s="31">
        <v>0.16</v>
      </c>
      <c r="M89" s="31">
        <f t="shared" si="3"/>
        <v>0.79976007197840648</v>
      </c>
      <c r="N89" s="33">
        <f t="shared" si="4"/>
        <v>0.89030628032192871</v>
      </c>
      <c r="O89" s="33"/>
      <c r="P89" s="33"/>
      <c r="Q89" s="31">
        <v>3.69</v>
      </c>
      <c r="R89" s="31">
        <f t="shared" si="5"/>
        <v>18.444466660002</v>
      </c>
      <c r="S89" s="33">
        <f t="shared" si="6"/>
        <v>20.532688589924483</v>
      </c>
      <c r="T89" s="33"/>
      <c r="U89" s="33"/>
    </row>
    <row r="90" spans="1:21" x14ac:dyDescent="0.25">
      <c r="A90">
        <v>88</v>
      </c>
      <c r="B90" s="13" t="s">
        <v>47</v>
      </c>
      <c r="C90" s="15" t="s">
        <v>141</v>
      </c>
      <c r="D90" s="19">
        <v>16</v>
      </c>
      <c r="E90" s="24">
        <v>1.036</v>
      </c>
      <c r="F90" s="24">
        <v>11.14</v>
      </c>
      <c r="G90" s="24">
        <v>10.288</v>
      </c>
      <c r="H90" s="23">
        <f t="shared" si="0"/>
        <v>9.2088197146562933</v>
      </c>
      <c r="I90" s="24">
        <v>10</v>
      </c>
      <c r="J90" s="1">
        <f t="shared" si="1"/>
        <v>9.0791180285343689</v>
      </c>
      <c r="K90" s="1">
        <f t="shared" si="2"/>
        <v>1.1014285714285716</v>
      </c>
      <c r="L90" s="31">
        <v>0.17</v>
      </c>
      <c r="M90" s="31">
        <f t="shared" si="3"/>
        <v>0.85000000000000009</v>
      </c>
      <c r="N90" s="33">
        <f t="shared" si="4"/>
        <v>0.936214285714286</v>
      </c>
      <c r="O90" s="33"/>
      <c r="P90" s="33"/>
      <c r="Q90" s="31">
        <v>2.29</v>
      </c>
      <c r="R90" s="31">
        <f t="shared" si="5"/>
        <v>11.450000000000001</v>
      </c>
      <c r="S90" s="33">
        <f t="shared" si="6"/>
        <v>12.611357142857146</v>
      </c>
      <c r="T90" s="33"/>
      <c r="U90" s="33"/>
    </row>
    <row r="91" spans="1:21" x14ac:dyDescent="0.25">
      <c r="A91">
        <v>89</v>
      </c>
      <c r="B91" s="13" t="s">
        <v>47</v>
      </c>
      <c r="C91" s="15" t="s">
        <v>142</v>
      </c>
      <c r="D91" s="19">
        <v>17</v>
      </c>
      <c r="E91" s="24">
        <v>1.0309999999999999</v>
      </c>
      <c r="F91" s="24">
        <v>11.076000000000001</v>
      </c>
      <c r="G91" s="24">
        <v>9.9489999999999998</v>
      </c>
      <c r="H91" s="23">
        <f t="shared" si="0"/>
        <v>12.637362637362646</v>
      </c>
      <c r="I91" s="24">
        <v>10.004</v>
      </c>
      <c r="J91" s="1">
        <f t="shared" si="1"/>
        <v>8.7397582417582402</v>
      </c>
      <c r="K91" s="1">
        <f t="shared" si="2"/>
        <v>1.1446540880503147</v>
      </c>
      <c r="L91" s="31">
        <v>0.2</v>
      </c>
      <c r="M91" s="31">
        <f t="shared" si="3"/>
        <v>0.99960015993602591</v>
      </c>
      <c r="N91" s="33">
        <f t="shared" si="4"/>
        <v>1.1441964094865205</v>
      </c>
      <c r="O91" s="33"/>
      <c r="P91" s="33"/>
      <c r="Q91" s="31">
        <v>2.2000000000000002</v>
      </c>
      <c r="R91" s="31">
        <f t="shared" si="5"/>
        <v>10.995601759296283</v>
      </c>
      <c r="S91" s="33">
        <f t="shared" si="6"/>
        <v>12.586160504351723</v>
      </c>
      <c r="T91" s="33"/>
      <c r="U91" s="33"/>
    </row>
    <row r="92" spans="1:21" x14ac:dyDescent="0.25">
      <c r="A92">
        <v>90</v>
      </c>
      <c r="B92" s="13" t="s">
        <v>47</v>
      </c>
      <c r="C92" s="15" t="s">
        <v>143</v>
      </c>
      <c r="D92" s="19">
        <v>18</v>
      </c>
      <c r="E92" s="24">
        <v>1.038</v>
      </c>
      <c r="F92" s="24">
        <v>11.218</v>
      </c>
      <c r="G92" s="24">
        <v>9.92</v>
      </c>
      <c r="H92" s="23">
        <f t="shared" si="0"/>
        <v>14.613825714929071</v>
      </c>
      <c r="I92" s="24">
        <v>10.005000000000001</v>
      </c>
      <c r="J92" s="1">
        <f t="shared" si="1"/>
        <v>8.5428867372213464</v>
      </c>
      <c r="K92" s="1">
        <f t="shared" si="2"/>
        <v>1.1711497890295359</v>
      </c>
      <c r="L92" s="31">
        <v>0.24</v>
      </c>
      <c r="M92" s="31">
        <f t="shared" si="3"/>
        <v>1.199400299850075</v>
      </c>
      <c r="N92" s="33">
        <f t="shared" si="4"/>
        <v>1.4046774081313775</v>
      </c>
      <c r="O92" s="33"/>
      <c r="P92" s="33"/>
      <c r="Q92" s="31">
        <v>1.86</v>
      </c>
      <c r="R92" s="31">
        <f t="shared" si="5"/>
        <v>9.2953523238380829</v>
      </c>
      <c r="S92" s="33">
        <f t="shared" si="6"/>
        <v>10.886249913018178</v>
      </c>
      <c r="T92" s="33"/>
      <c r="U92" s="33"/>
    </row>
    <row r="93" spans="1:21" x14ac:dyDescent="0.25">
      <c r="A93">
        <v>91</v>
      </c>
      <c r="B93" s="13" t="s">
        <v>47</v>
      </c>
      <c r="C93" s="15" t="s">
        <v>144</v>
      </c>
      <c r="D93" s="19">
        <v>19</v>
      </c>
      <c r="E93" s="24">
        <v>1.0089999999999999</v>
      </c>
      <c r="F93" s="24">
        <v>11.254</v>
      </c>
      <c r="G93" s="24">
        <v>10.247</v>
      </c>
      <c r="H93" s="23">
        <f t="shared" si="0"/>
        <v>10.900627841524138</v>
      </c>
      <c r="I93" s="24">
        <v>10.002000000000001</v>
      </c>
      <c r="J93" s="1">
        <f t="shared" si="1"/>
        <v>8.9117192032907564</v>
      </c>
      <c r="K93" s="1">
        <f t="shared" si="2"/>
        <v>1.1223423642327786</v>
      </c>
      <c r="L93" s="31">
        <v>0.19</v>
      </c>
      <c r="M93" s="31">
        <f t="shared" si="3"/>
        <v>0.9498100379924016</v>
      </c>
      <c r="N93" s="33">
        <f t="shared" si="4"/>
        <v>1.0660120436124172</v>
      </c>
      <c r="O93" s="33">
        <f>AVERAGE(N93:N101)</f>
        <v>1.0580578675681158</v>
      </c>
      <c r="P93" s="33">
        <f>STDEV(N93:N101)</f>
        <v>0.11802363201766362</v>
      </c>
      <c r="Q93" s="31">
        <v>3.42</v>
      </c>
      <c r="R93" s="31">
        <f t="shared" si="5"/>
        <v>17.096580683863227</v>
      </c>
      <c r="S93" s="33">
        <f t="shared" si="6"/>
        <v>19.188216785023506</v>
      </c>
      <c r="T93" s="33">
        <f>AVERAGE(S93:S101)</f>
        <v>19.949382951919759</v>
      </c>
      <c r="U93" s="33">
        <f>STDEV(S93:S101)</f>
        <v>8.9010854622819462</v>
      </c>
    </row>
    <row r="94" spans="1:21" x14ac:dyDescent="0.25">
      <c r="A94">
        <v>92</v>
      </c>
      <c r="B94" s="13" t="s">
        <v>47</v>
      </c>
      <c r="C94" s="15" t="s">
        <v>145</v>
      </c>
      <c r="D94" s="19">
        <v>20</v>
      </c>
      <c r="E94" s="24">
        <v>1.0189999999999999</v>
      </c>
      <c r="F94" s="24">
        <v>11.458</v>
      </c>
      <c r="G94" s="24">
        <v>10.086</v>
      </c>
      <c r="H94" s="23">
        <f t="shared" si="0"/>
        <v>15.131796625124075</v>
      </c>
      <c r="I94" s="24">
        <v>10</v>
      </c>
      <c r="J94" s="1">
        <f t="shared" si="1"/>
        <v>8.4868203374875915</v>
      </c>
      <c r="K94" s="1">
        <f t="shared" si="2"/>
        <v>1.1782975958414557</v>
      </c>
      <c r="L94" s="31">
        <v>0.16</v>
      </c>
      <c r="M94" s="31">
        <f t="shared" si="3"/>
        <v>0.8</v>
      </c>
      <c r="N94" s="33">
        <f t="shared" si="4"/>
        <v>0.94263807667316457</v>
      </c>
      <c r="O94" s="33"/>
      <c r="P94" s="33"/>
      <c r="Q94" s="31">
        <v>3.49</v>
      </c>
      <c r="R94" s="31">
        <f t="shared" si="5"/>
        <v>17.450000000000003</v>
      </c>
      <c r="S94" s="33">
        <f t="shared" si="6"/>
        <v>20.561293047433406</v>
      </c>
      <c r="T94" s="33"/>
      <c r="U94" s="33"/>
    </row>
    <row r="95" spans="1:21" x14ac:dyDescent="0.25">
      <c r="A95">
        <v>93</v>
      </c>
      <c r="B95" s="13" t="s">
        <v>47</v>
      </c>
      <c r="C95" s="15" t="s">
        <v>146</v>
      </c>
      <c r="D95" s="19">
        <v>21</v>
      </c>
      <c r="E95" s="24">
        <v>1.016</v>
      </c>
      <c r="F95" s="24">
        <v>11.077</v>
      </c>
      <c r="G95" s="24">
        <v>9.9239999999999995</v>
      </c>
      <c r="H95" s="23">
        <f t="shared" si="0"/>
        <v>12.943421643466552</v>
      </c>
      <c r="I95" s="24">
        <v>9.9990000000000006</v>
      </c>
      <c r="J95" s="1">
        <f t="shared" si="1"/>
        <v>8.7047872698697795</v>
      </c>
      <c r="K95" s="1">
        <f t="shared" si="2"/>
        <v>1.1486782720825275</v>
      </c>
      <c r="L95" s="31">
        <v>0.2</v>
      </c>
      <c r="M95" s="31">
        <f t="shared" si="3"/>
        <v>1.0001000100010002</v>
      </c>
      <c r="N95" s="33">
        <f t="shared" si="4"/>
        <v>1.1487931513976675</v>
      </c>
      <c r="O95" s="33"/>
      <c r="P95" s="33"/>
      <c r="Q95" s="31">
        <v>2.99</v>
      </c>
      <c r="R95" s="31">
        <f t="shared" si="5"/>
        <v>14.951495149514953</v>
      </c>
      <c r="S95" s="33">
        <f t="shared" si="6"/>
        <v>17.174457613395127</v>
      </c>
      <c r="T95" s="33"/>
      <c r="U95" s="33"/>
    </row>
    <row r="96" spans="1:21" x14ac:dyDescent="0.25">
      <c r="A96">
        <v>94</v>
      </c>
      <c r="B96" s="13" t="s">
        <v>47</v>
      </c>
      <c r="C96" s="15" t="s">
        <v>147</v>
      </c>
      <c r="D96" s="19">
        <v>22</v>
      </c>
      <c r="E96" s="24">
        <v>1.034</v>
      </c>
      <c r="F96" s="24">
        <v>11.353999999999999</v>
      </c>
      <c r="G96" s="24">
        <v>9.9659999999999993</v>
      </c>
      <c r="H96" s="23">
        <f t="shared" si="0"/>
        <v>15.539632781012092</v>
      </c>
      <c r="I96" s="24">
        <v>10</v>
      </c>
      <c r="J96" s="1">
        <f t="shared" si="1"/>
        <v>8.4460367218987908</v>
      </c>
      <c r="K96" s="1">
        <f t="shared" si="2"/>
        <v>1.1839872746553552</v>
      </c>
      <c r="L96" s="31">
        <v>0.19</v>
      </c>
      <c r="M96" s="31">
        <f t="shared" si="3"/>
        <v>0.95000000000000018</v>
      </c>
      <c r="N96" s="33">
        <f t="shared" si="4"/>
        <v>1.1247879109225878</v>
      </c>
      <c r="O96" s="33"/>
      <c r="P96" s="33"/>
      <c r="Q96" s="31">
        <v>5.17</v>
      </c>
      <c r="R96" s="31">
        <f t="shared" si="5"/>
        <v>25.85</v>
      </c>
      <c r="S96" s="33">
        <f t="shared" si="6"/>
        <v>30.606071049840935</v>
      </c>
      <c r="T96" s="33"/>
      <c r="U96" s="33"/>
    </row>
    <row r="97" spans="1:21" x14ac:dyDescent="0.25">
      <c r="A97">
        <v>95</v>
      </c>
      <c r="B97" s="13" t="s">
        <v>47</v>
      </c>
      <c r="C97" s="15" t="s">
        <v>148</v>
      </c>
      <c r="D97" s="19">
        <v>23</v>
      </c>
      <c r="E97" s="24">
        <v>1.04</v>
      </c>
      <c r="F97" s="24">
        <v>11.122</v>
      </c>
      <c r="G97" s="24">
        <v>9.9719999999999995</v>
      </c>
      <c r="H97" s="23">
        <f t="shared" si="0"/>
        <v>12.87505597850428</v>
      </c>
      <c r="I97" s="24">
        <v>10.005000000000001</v>
      </c>
      <c r="J97" s="1">
        <f t="shared" si="1"/>
        <v>8.7168506493506488</v>
      </c>
      <c r="K97" s="1">
        <f t="shared" si="2"/>
        <v>1.1477769210999744</v>
      </c>
      <c r="L97" s="31">
        <v>0.16</v>
      </c>
      <c r="M97" s="31">
        <f t="shared" si="3"/>
        <v>0.79960019990005005</v>
      </c>
      <c r="N97" s="33">
        <f t="shared" si="4"/>
        <v>0.91776265555220349</v>
      </c>
      <c r="O97" s="33"/>
      <c r="P97" s="33"/>
      <c r="Q97" s="31">
        <v>1.94</v>
      </c>
      <c r="R97" s="31">
        <f t="shared" si="5"/>
        <v>9.695152423788107</v>
      </c>
      <c r="S97" s="33">
        <f t="shared" si="6"/>
        <v>11.127872198570468</v>
      </c>
      <c r="T97" s="33"/>
      <c r="U97" s="33"/>
    </row>
    <row r="98" spans="1:21" x14ac:dyDescent="0.25">
      <c r="A98">
        <v>96</v>
      </c>
      <c r="B98" s="13" t="s">
        <v>47</v>
      </c>
      <c r="C98" s="15" t="s">
        <v>149</v>
      </c>
      <c r="D98" s="19">
        <v>24</v>
      </c>
      <c r="E98" s="24">
        <v>1.0089999999999999</v>
      </c>
      <c r="F98" s="24">
        <v>11.116</v>
      </c>
      <c r="G98" s="24">
        <v>10.215</v>
      </c>
      <c r="H98" s="23">
        <f t="shared" si="0"/>
        <v>9.7870953725830958</v>
      </c>
      <c r="I98" s="24">
        <v>10.000999999999999</v>
      </c>
      <c r="J98" s="1">
        <f t="shared" si="1"/>
        <v>9.0221925917879631</v>
      </c>
      <c r="K98" s="1">
        <f t="shared" si="2"/>
        <v>1.1084888621312463</v>
      </c>
      <c r="L98" s="31">
        <v>0.18</v>
      </c>
      <c r="M98" s="31">
        <f t="shared" si="3"/>
        <v>0.89991000899910012</v>
      </c>
      <c r="N98" s="33">
        <f t="shared" si="4"/>
        <v>0.99754022189593217</v>
      </c>
      <c r="O98" s="33"/>
      <c r="P98" s="33"/>
      <c r="Q98" s="31">
        <v>6.51</v>
      </c>
      <c r="R98" s="31">
        <f t="shared" si="5"/>
        <v>32.546745325467455</v>
      </c>
      <c r="S98" s="33">
        <f t="shared" si="6"/>
        <v>36.077704691902881</v>
      </c>
      <c r="T98" s="33"/>
      <c r="U98" s="33"/>
    </row>
    <row r="99" spans="1:21" x14ac:dyDescent="0.25">
      <c r="A99">
        <v>97</v>
      </c>
      <c r="B99" s="13" t="s">
        <v>47</v>
      </c>
      <c r="C99" s="15" t="s">
        <v>150</v>
      </c>
      <c r="D99" s="19">
        <v>25</v>
      </c>
      <c r="E99" s="24">
        <v>1.006</v>
      </c>
      <c r="F99" s="24">
        <v>11.097</v>
      </c>
      <c r="G99" s="24">
        <v>10.124000000000001</v>
      </c>
      <c r="H99" s="23">
        <f t="shared" si="0"/>
        <v>10.67119982452291</v>
      </c>
      <c r="I99" s="24">
        <v>9.9990000000000006</v>
      </c>
      <c r="J99" s="1">
        <f t="shared" si="1"/>
        <v>8.9319867295459545</v>
      </c>
      <c r="K99" s="1">
        <f t="shared" si="2"/>
        <v>1.1194597912829956</v>
      </c>
      <c r="L99" s="31">
        <v>0.23</v>
      </c>
      <c r="M99" s="31">
        <f t="shared" si="3"/>
        <v>1.1501150115011503</v>
      </c>
      <c r="N99" s="33">
        <f t="shared" si="4"/>
        <v>1.2875075107265177</v>
      </c>
      <c r="O99" s="33"/>
      <c r="P99" s="33"/>
      <c r="Q99" s="31">
        <v>3.98</v>
      </c>
      <c r="R99" s="31">
        <f t="shared" si="5"/>
        <v>19.901990199019902</v>
      </c>
      <c r="S99" s="33">
        <f t="shared" si="6"/>
        <v>22.279477794311042</v>
      </c>
      <c r="T99" s="33"/>
      <c r="U99" s="33"/>
    </row>
    <row r="100" spans="1:21" x14ac:dyDescent="0.25">
      <c r="A100">
        <v>98</v>
      </c>
      <c r="B100" s="13" t="s">
        <v>47</v>
      </c>
      <c r="C100" s="15" t="s">
        <v>151</v>
      </c>
      <c r="D100" s="19">
        <v>26</v>
      </c>
      <c r="E100" s="24">
        <v>1.014</v>
      </c>
      <c r="F100" s="24">
        <v>11.101000000000001</v>
      </c>
      <c r="G100" s="24">
        <v>10.051</v>
      </c>
      <c r="H100" s="23">
        <f t="shared" si="0"/>
        <v>11.61890007745934</v>
      </c>
      <c r="I100" s="24">
        <v>10.000999999999999</v>
      </c>
      <c r="J100" s="1">
        <f t="shared" si="1"/>
        <v>8.83899380325329</v>
      </c>
      <c r="K100" s="1">
        <f t="shared" si="2"/>
        <v>1.1314636283961439</v>
      </c>
      <c r="L100" s="31">
        <v>0.19</v>
      </c>
      <c r="M100" s="31">
        <f t="shared" si="3"/>
        <v>0.94990500949905032</v>
      </c>
      <c r="N100" s="33">
        <f t="shared" si="4"/>
        <v>1.074782968679469</v>
      </c>
      <c r="O100" s="33"/>
      <c r="P100" s="33"/>
      <c r="Q100" s="31">
        <v>1.47</v>
      </c>
      <c r="R100" s="31">
        <f t="shared" si="5"/>
        <v>7.349265073492651</v>
      </c>
      <c r="S100" s="33">
        <f t="shared" si="6"/>
        <v>8.3154261260990481</v>
      </c>
      <c r="T100" s="33"/>
      <c r="U100" s="33"/>
    </row>
    <row r="101" spans="1:21" x14ac:dyDescent="0.25">
      <c r="A101">
        <v>99</v>
      </c>
      <c r="B101" s="13" t="s">
        <v>47</v>
      </c>
      <c r="C101" s="15" t="s">
        <v>152</v>
      </c>
      <c r="D101" s="19">
        <v>27</v>
      </c>
      <c r="E101" s="24">
        <v>1.006</v>
      </c>
      <c r="F101" s="24">
        <v>11.144</v>
      </c>
      <c r="G101" s="24">
        <v>10.077999999999999</v>
      </c>
      <c r="H101" s="23">
        <f t="shared" si="0"/>
        <v>11.750440917107593</v>
      </c>
      <c r="I101" s="24">
        <v>10.005000000000001</v>
      </c>
      <c r="J101" s="1">
        <f t="shared" si="1"/>
        <v>8.8293683862433845</v>
      </c>
      <c r="K101" s="1">
        <f t="shared" si="2"/>
        <v>1.1331501373969526</v>
      </c>
      <c r="L101" s="31">
        <v>0.17</v>
      </c>
      <c r="M101" s="31">
        <f t="shared" si="3"/>
        <v>0.84957521239380318</v>
      </c>
      <c r="N101" s="33">
        <f t="shared" si="4"/>
        <v>0.96269626865308322</v>
      </c>
      <c r="O101" s="33"/>
      <c r="P101" s="33"/>
      <c r="Q101" s="31">
        <v>2.5099999999999998</v>
      </c>
      <c r="R101" s="31">
        <f t="shared" si="5"/>
        <v>12.543728135932033</v>
      </c>
      <c r="S101" s="33">
        <f t="shared" si="6"/>
        <v>14.213927260701404</v>
      </c>
      <c r="T101" s="33"/>
      <c r="U101" s="33"/>
    </row>
    <row r="102" spans="1:21" x14ac:dyDescent="0.25">
      <c r="A102">
        <v>100</v>
      </c>
      <c r="B102" s="13" t="s">
        <v>47</v>
      </c>
      <c r="C102" s="15" t="s">
        <v>153</v>
      </c>
      <c r="D102" s="19">
        <v>28</v>
      </c>
      <c r="E102" s="24">
        <v>1.0089999999999999</v>
      </c>
      <c r="F102" s="24">
        <v>11.166</v>
      </c>
      <c r="G102" s="24">
        <v>10.029</v>
      </c>
      <c r="H102" s="23">
        <f t="shared" si="0"/>
        <v>12.605321507760539</v>
      </c>
      <c r="I102" s="24">
        <v>10</v>
      </c>
      <c r="J102" s="1">
        <f t="shared" si="1"/>
        <v>8.7394678492239457</v>
      </c>
      <c r="K102" s="1">
        <f t="shared" si="2"/>
        <v>1.1442344285170623</v>
      </c>
      <c r="L102" s="31">
        <v>0.17</v>
      </c>
      <c r="M102" s="31">
        <f t="shared" si="3"/>
        <v>0.85000000000000009</v>
      </c>
      <c r="N102" s="33">
        <f t="shared" si="4"/>
        <v>0.97259926423950305</v>
      </c>
      <c r="O102" s="33">
        <f>AVERAGE(N102:N110)</f>
        <v>1.107841800945621</v>
      </c>
      <c r="P102" s="33">
        <f>STDEV(N102:N110)</f>
        <v>0.11602761358863455</v>
      </c>
      <c r="Q102" s="31">
        <v>2.0499999999999998</v>
      </c>
      <c r="R102" s="31">
        <f t="shared" si="5"/>
        <v>10.25</v>
      </c>
      <c r="S102" s="33">
        <f t="shared" si="6"/>
        <v>11.728402892299888</v>
      </c>
      <c r="T102" s="33">
        <f>AVERAGE(S102:S110)</f>
        <v>16.77214927884431</v>
      </c>
      <c r="U102" s="33">
        <f>STDEV(S102:S110)</f>
        <v>7.7850479852785845</v>
      </c>
    </row>
    <row r="103" spans="1:21" x14ac:dyDescent="0.25">
      <c r="A103">
        <v>101</v>
      </c>
      <c r="B103" s="13" t="s">
        <v>47</v>
      </c>
      <c r="C103" s="15" t="s">
        <v>154</v>
      </c>
      <c r="D103" s="19">
        <v>29</v>
      </c>
      <c r="E103" s="24">
        <v>1.0109999999999999</v>
      </c>
      <c r="F103" s="24">
        <v>11.166</v>
      </c>
      <c r="G103" s="24">
        <v>10.27</v>
      </c>
      <c r="H103" s="23">
        <f t="shared" si="0"/>
        <v>9.6770709579868317</v>
      </c>
      <c r="I103" s="24">
        <v>10.002000000000001</v>
      </c>
      <c r="J103" s="1">
        <f t="shared" si="1"/>
        <v>9.0340993627821575</v>
      </c>
      <c r="K103" s="1">
        <f t="shared" si="2"/>
        <v>1.1071385866315917</v>
      </c>
      <c r="L103" s="31">
        <v>0.19</v>
      </c>
      <c r="M103" s="31">
        <f t="shared" si="3"/>
        <v>0.9498100379924016</v>
      </c>
      <c r="N103" s="33">
        <f t="shared" si="4"/>
        <v>1.051571343031406</v>
      </c>
      <c r="O103" s="33"/>
      <c r="P103" s="33"/>
      <c r="Q103" s="31">
        <v>1.9</v>
      </c>
      <c r="R103" s="31">
        <f t="shared" si="5"/>
        <v>9.4981003799240149</v>
      </c>
      <c r="S103" s="33">
        <f t="shared" si="6"/>
        <v>10.515713430314058</v>
      </c>
      <c r="T103" s="33"/>
      <c r="U103" s="33"/>
    </row>
    <row r="104" spans="1:21" x14ac:dyDescent="0.25">
      <c r="A104">
        <v>102</v>
      </c>
      <c r="B104" s="13" t="s">
        <v>47</v>
      </c>
      <c r="C104" s="15" t="s">
        <v>155</v>
      </c>
      <c r="D104" s="19">
        <v>30</v>
      </c>
      <c r="E104" s="24">
        <v>1.02</v>
      </c>
      <c r="F104" s="24">
        <v>11.042</v>
      </c>
      <c r="G104" s="24">
        <v>9.9879999999999995</v>
      </c>
      <c r="H104" s="23">
        <f t="shared" ref="H104:H167" si="7">(((F104-E104)-(G104-E104))/(G104-E104)*100)</f>
        <v>11.752899197145409</v>
      </c>
      <c r="I104" s="24">
        <v>10.002000000000001</v>
      </c>
      <c r="J104" s="1">
        <f t="shared" ref="J104:J167" si="8">I104*(100-H104)/100</f>
        <v>8.8264750223015156</v>
      </c>
      <c r="K104" s="1">
        <f t="shared" ref="K104:K167" si="9">I104/J104</f>
        <v>1.1331817033105891</v>
      </c>
      <c r="L104" s="31">
        <v>0.21</v>
      </c>
      <c r="M104" s="31">
        <f t="shared" ref="M104:M167" si="10">(L104*0.05)/($I104/1000)</f>
        <v>1.0497900419916018</v>
      </c>
      <c r="N104" s="33">
        <f t="shared" ref="N104:N167" si="11">M104*$K104</f>
        <v>1.1896028679025381</v>
      </c>
      <c r="O104" s="33"/>
      <c r="P104" s="33"/>
      <c r="Q104" s="31">
        <v>1.64</v>
      </c>
      <c r="R104" s="31">
        <f t="shared" ref="R104:R167" si="12">(Q104*0.05)/($I104/1000)</f>
        <v>8.198360327934413</v>
      </c>
      <c r="S104" s="33">
        <f t="shared" ref="S104:S167" si="13">R104*$K104</f>
        <v>9.2902319207626771</v>
      </c>
      <c r="T104" s="33"/>
      <c r="U104" s="33"/>
    </row>
    <row r="105" spans="1:21" x14ac:dyDescent="0.25">
      <c r="A105">
        <v>103</v>
      </c>
      <c r="B105" s="13" t="s">
        <v>47</v>
      </c>
      <c r="C105" s="15" t="s">
        <v>156</v>
      </c>
      <c r="D105" s="19">
        <v>31</v>
      </c>
      <c r="E105" s="24">
        <v>1.018</v>
      </c>
      <c r="F105" s="24">
        <v>11.045</v>
      </c>
      <c r="G105" s="24">
        <v>9.968</v>
      </c>
      <c r="H105" s="23">
        <f t="shared" si="7"/>
        <v>12.033519553072626</v>
      </c>
      <c r="I105" s="24">
        <v>10.000999999999999</v>
      </c>
      <c r="J105" s="1">
        <f t="shared" si="8"/>
        <v>8.7975277094972064</v>
      </c>
      <c r="K105" s="1">
        <f t="shared" si="9"/>
        <v>1.1367966467674331</v>
      </c>
      <c r="L105" s="31">
        <v>0.22</v>
      </c>
      <c r="M105" s="31">
        <f t="shared" si="10"/>
        <v>1.0998900109989003</v>
      </c>
      <c r="N105" s="33">
        <f t="shared" si="11"/>
        <v>1.250351276316545</v>
      </c>
      <c r="O105" s="33"/>
      <c r="P105" s="33"/>
      <c r="Q105" s="31">
        <v>2.98</v>
      </c>
      <c r="R105" s="31">
        <f t="shared" si="12"/>
        <v>14.898510148985102</v>
      </c>
      <c r="S105" s="33">
        <f t="shared" si="13"/>
        <v>16.936576379196833</v>
      </c>
      <c r="T105" s="33"/>
      <c r="U105" s="33"/>
    </row>
    <row r="106" spans="1:21" x14ac:dyDescent="0.25">
      <c r="A106">
        <v>104</v>
      </c>
      <c r="B106" s="13" t="s">
        <v>47</v>
      </c>
      <c r="C106" s="15" t="s">
        <v>157</v>
      </c>
      <c r="D106" s="19">
        <v>32</v>
      </c>
      <c r="E106" s="24">
        <v>1.0289999999999999</v>
      </c>
      <c r="F106" s="24">
        <v>11.090999999999999</v>
      </c>
      <c r="G106" s="24">
        <v>9.9849999999999994</v>
      </c>
      <c r="H106" s="23">
        <f t="shared" si="7"/>
        <v>12.349263063867797</v>
      </c>
      <c r="I106" s="24">
        <v>10.000999999999999</v>
      </c>
      <c r="J106" s="1">
        <f t="shared" si="8"/>
        <v>8.7659502009825818</v>
      </c>
      <c r="K106" s="1">
        <f t="shared" si="9"/>
        <v>1.1408917197452229</v>
      </c>
      <c r="L106" s="31">
        <v>0.16</v>
      </c>
      <c r="M106" s="31">
        <f t="shared" si="10"/>
        <v>0.79992000799920016</v>
      </c>
      <c r="N106" s="33">
        <f t="shared" si="11"/>
        <v>0.91262211358481993</v>
      </c>
      <c r="O106" s="33"/>
      <c r="P106" s="33"/>
      <c r="Q106" s="31">
        <v>3.69</v>
      </c>
      <c r="R106" s="31">
        <f t="shared" si="12"/>
        <v>18.448155184481553</v>
      </c>
      <c r="S106" s="33">
        <f t="shared" si="13"/>
        <v>21.047347494549907</v>
      </c>
      <c r="T106" s="33"/>
      <c r="U106" s="33"/>
    </row>
    <row r="107" spans="1:21" x14ac:dyDescent="0.25">
      <c r="A107">
        <v>105</v>
      </c>
      <c r="B107" s="13" t="s">
        <v>47</v>
      </c>
      <c r="C107" s="15" t="s">
        <v>158</v>
      </c>
      <c r="D107" s="19">
        <v>33</v>
      </c>
      <c r="E107" s="24">
        <v>1.0149999999999999</v>
      </c>
      <c r="F107" s="24">
        <v>11.157999999999999</v>
      </c>
      <c r="G107" s="24">
        <v>9.76</v>
      </c>
      <c r="H107" s="23">
        <f t="shared" si="7"/>
        <v>15.986277873070323</v>
      </c>
      <c r="I107" s="24">
        <v>10.000999999999999</v>
      </c>
      <c r="J107" s="1">
        <f t="shared" si="8"/>
        <v>8.4022123499142367</v>
      </c>
      <c r="K107" s="1">
        <f t="shared" si="9"/>
        <v>1.1902817476521028</v>
      </c>
      <c r="L107" s="31">
        <v>0.21</v>
      </c>
      <c r="M107" s="31">
        <f t="shared" si="10"/>
        <v>1.0498950104989502</v>
      </c>
      <c r="N107" s="33">
        <f t="shared" si="11"/>
        <v>1.2496708679479132</v>
      </c>
      <c r="O107" s="33"/>
      <c r="P107" s="33"/>
      <c r="Q107" s="31">
        <v>4.53</v>
      </c>
      <c r="R107" s="31">
        <f t="shared" si="12"/>
        <v>22.647735226477359</v>
      </c>
      <c r="S107" s="33">
        <f t="shared" si="13"/>
        <v>26.957185865733564</v>
      </c>
      <c r="T107" s="33"/>
      <c r="U107" s="33"/>
    </row>
    <row r="108" spans="1:21" x14ac:dyDescent="0.25">
      <c r="A108">
        <v>106</v>
      </c>
      <c r="B108" s="13" t="s">
        <v>47</v>
      </c>
      <c r="C108" s="15" t="s">
        <v>159</v>
      </c>
      <c r="D108" s="19">
        <v>34</v>
      </c>
      <c r="E108" s="24">
        <v>1.0109999999999999</v>
      </c>
      <c r="F108" s="24">
        <v>11.336</v>
      </c>
      <c r="G108" s="24">
        <v>9.9930000000000003</v>
      </c>
      <c r="H108" s="23">
        <f t="shared" si="7"/>
        <v>14.952126475172564</v>
      </c>
      <c r="I108" s="24">
        <v>10</v>
      </c>
      <c r="J108" s="1">
        <f t="shared" si="8"/>
        <v>8.5047873524827438</v>
      </c>
      <c r="K108" s="1">
        <f t="shared" si="9"/>
        <v>1.1758083518785181</v>
      </c>
      <c r="L108" s="31">
        <v>0.19</v>
      </c>
      <c r="M108" s="31">
        <f t="shared" si="10"/>
        <v>0.95000000000000018</v>
      </c>
      <c r="N108" s="33">
        <f t="shared" si="11"/>
        <v>1.1170179342845923</v>
      </c>
      <c r="O108" s="33"/>
      <c r="P108" s="33"/>
      <c r="Q108" s="31">
        <v>1.58</v>
      </c>
      <c r="R108" s="31">
        <f t="shared" si="12"/>
        <v>7.9000000000000012</v>
      </c>
      <c r="S108" s="33">
        <f t="shared" si="13"/>
        <v>9.2888859798402947</v>
      </c>
      <c r="T108" s="33"/>
      <c r="U108" s="33"/>
    </row>
    <row r="109" spans="1:21" x14ac:dyDescent="0.25">
      <c r="A109">
        <v>107</v>
      </c>
      <c r="B109" s="13" t="s">
        <v>47</v>
      </c>
      <c r="C109" s="15" t="s">
        <v>160</v>
      </c>
      <c r="D109" s="19">
        <v>35</v>
      </c>
      <c r="E109" s="24">
        <v>1.0169999999999999</v>
      </c>
      <c r="F109" s="24">
        <v>11.095000000000001</v>
      </c>
      <c r="G109" s="24">
        <v>9.9309999999999992</v>
      </c>
      <c r="H109" s="23">
        <f t="shared" si="7"/>
        <v>13.058110836885813</v>
      </c>
      <c r="I109" s="24">
        <v>10</v>
      </c>
      <c r="J109" s="1">
        <f t="shared" si="8"/>
        <v>8.6941889163114183</v>
      </c>
      <c r="K109" s="1">
        <f t="shared" si="9"/>
        <v>1.1501935483870971</v>
      </c>
      <c r="L109" s="31">
        <v>0.19</v>
      </c>
      <c r="M109" s="31">
        <f t="shared" si="10"/>
        <v>0.95000000000000018</v>
      </c>
      <c r="N109" s="33">
        <f t="shared" si="11"/>
        <v>1.0926838709677424</v>
      </c>
      <c r="O109" s="33"/>
      <c r="P109" s="33"/>
      <c r="Q109" s="31">
        <v>2.59</v>
      </c>
      <c r="R109" s="31">
        <f t="shared" si="12"/>
        <v>12.95</v>
      </c>
      <c r="S109" s="33">
        <f t="shared" si="13"/>
        <v>14.895006451612906</v>
      </c>
      <c r="T109" s="33"/>
      <c r="U109" s="33"/>
    </row>
    <row r="110" spans="1:21" x14ac:dyDescent="0.25">
      <c r="A110">
        <v>108</v>
      </c>
      <c r="B110" s="6" t="s">
        <v>47</v>
      </c>
      <c r="C110" s="4" t="s">
        <v>161</v>
      </c>
      <c r="D110" s="20">
        <v>36</v>
      </c>
      <c r="E110" s="25">
        <v>1.0069999999999999</v>
      </c>
      <c r="F110" s="25">
        <v>11.358000000000001</v>
      </c>
      <c r="G110" s="25">
        <v>10.259</v>
      </c>
      <c r="H110" s="23">
        <f t="shared" si="7"/>
        <v>11.878512753999136</v>
      </c>
      <c r="I110" s="25">
        <v>10.003</v>
      </c>
      <c r="J110" s="1">
        <f t="shared" si="8"/>
        <v>8.8147923692174679</v>
      </c>
      <c r="K110" s="1">
        <f t="shared" si="9"/>
        <v>1.1347970072365998</v>
      </c>
      <c r="L110" s="31">
        <v>0.2</v>
      </c>
      <c r="M110" s="31">
        <f t="shared" si="10"/>
        <v>0.9997000899730083</v>
      </c>
      <c r="N110" s="33">
        <f t="shared" si="11"/>
        <v>1.1344566702355294</v>
      </c>
      <c r="O110" s="33"/>
      <c r="P110" s="33"/>
      <c r="Q110" s="31">
        <v>5.34</v>
      </c>
      <c r="R110" s="31">
        <f t="shared" si="12"/>
        <v>26.691992402279318</v>
      </c>
      <c r="S110" s="33">
        <f t="shared" si="13"/>
        <v>30.289993095288629</v>
      </c>
      <c r="T110" s="33"/>
      <c r="U110" s="33"/>
    </row>
    <row r="111" spans="1:21" x14ac:dyDescent="0.25">
      <c r="A111">
        <v>109</v>
      </c>
      <c r="B111" s="13" t="s">
        <v>48</v>
      </c>
      <c r="C111" s="15" t="s">
        <v>162</v>
      </c>
      <c r="D111" s="19">
        <v>1</v>
      </c>
      <c r="E111" s="24">
        <v>1.0249999999999999</v>
      </c>
      <c r="F111" s="24">
        <v>11.182</v>
      </c>
      <c r="G111" s="24">
        <v>9.2170000000000005</v>
      </c>
      <c r="H111" s="23">
        <f t="shared" si="7"/>
        <v>23.986816406249996</v>
      </c>
      <c r="I111" s="24">
        <v>10.000999999999999</v>
      </c>
      <c r="J111" s="1">
        <f t="shared" si="8"/>
        <v>7.6020784912109365</v>
      </c>
      <c r="K111" s="1">
        <f t="shared" si="9"/>
        <v>1.3155612654568813</v>
      </c>
      <c r="L111" s="31">
        <v>0.28999999999999998</v>
      </c>
      <c r="M111" s="31">
        <f t="shared" si="10"/>
        <v>1.44985501449855</v>
      </c>
      <c r="N111" s="33">
        <f t="shared" si="11"/>
        <v>1.9073730976027174</v>
      </c>
      <c r="O111" s="33">
        <f>AVERAGE(N111:N119)</f>
        <v>2.1428808544561484</v>
      </c>
      <c r="P111" s="33">
        <f>STDEV(N111:N119)</f>
        <v>0.31919308887160697</v>
      </c>
      <c r="Q111" s="31">
        <v>0.98</v>
      </c>
      <c r="R111" s="31">
        <f t="shared" si="12"/>
        <v>4.8995100489951007</v>
      </c>
      <c r="S111" s="33">
        <f t="shared" si="13"/>
        <v>6.4456056401747013</v>
      </c>
      <c r="T111" s="33">
        <f>AVERAGE(S111:S119)</f>
        <v>9.9413011994874605</v>
      </c>
      <c r="U111" s="33">
        <f>STDEV(S111:S119)</f>
        <v>5.4029277858612481</v>
      </c>
    </row>
    <row r="112" spans="1:21" x14ac:dyDescent="0.25">
      <c r="A112">
        <v>110</v>
      </c>
      <c r="B112" s="13" t="s">
        <v>48</v>
      </c>
      <c r="C112" s="15" t="s">
        <v>163</v>
      </c>
      <c r="D112" s="19">
        <v>2</v>
      </c>
      <c r="E112" s="24">
        <v>1.024</v>
      </c>
      <c r="F112" s="24">
        <v>11.115</v>
      </c>
      <c r="G112" s="24">
        <v>9.06</v>
      </c>
      <c r="H112" s="23">
        <f t="shared" si="7"/>
        <v>25.572424091587848</v>
      </c>
      <c r="I112" s="24">
        <v>10.004</v>
      </c>
      <c r="J112" s="1">
        <f t="shared" si="8"/>
        <v>7.4457346938775517</v>
      </c>
      <c r="K112" s="1">
        <f t="shared" si="9"/>
        <v>1.3435880287577326</v>
      </c>
      <c r="L112" s="31">
        <v>0.34</v>
      </c>
      <c r="M112" s="31">
        <f t="shared" si="10"/>
        <v>1.6993202718912437</v>
      </c>
      <c r="N112" s="33">
        <f t="shared" si="11"/>
        <v>2.2831863743384102</v>
      </c>
      <c r="O112" s="33"/>
      <c r="P112" s="33"/>
      <c r="Q112" s="31">
        <v>1.1399999999999999</v>
      </c>
      <c r="R112" s="31">
        <f t="shared" si="12"/>
        <v>5.6977209116353462</v>
      </c>
      <c r="S112" s="33">
        <f t="shared" si="13"/>
        <v>7.6553896080758461</v>
      </c>
      <c r="T112" s="33"/>
      <c r="U112" s="33"/>
    </row>
    <row r="113" spans="1:21" x14ac:dyDescent="0.25">
      <c r="A113">
        <v>111</v>
      </c>
      <c r="B113" s="13" t="s">
        <v>48</v>
      </c>
      <c r="C113" s="15" t="s">
        <v>164</v>
      </c>
      <c r="D113" s="19">
        <v>3</v>
      </c>
      <c r="E113" s="24">
        <v>1.0189999999999999</v>
      </c>
      <c r="F113" s="24">
        <v>11.178000000000001</v>
      </c>
      <c r="G113" s="24">
        <v>9.1609999999999996</v>
      </c>
      <c r="H113" s="23">
        <f t="shared" si="7"/>
        <v>24.772783099975452</v>
      </c>
      <c r="I113" s="24">
        <v>10</v>
      </c>
      <c r="J113" s="1">
        <f t="shared" si="8"/>
        <v>7.5227216900024541</v>
      </c>
      <c r="K113" s="1">
        <f t="shared" si="9"/>
        <v>1.3293061224489799</v>
      </c>
      <c r="L113" s="31">
        <v>0.28000000000000003</v>
      </c>
      <c r="M113" s="31">
        <f t="shared" si="10"/>
        <v>1.4000000000000001</v>
      </c>
      <c r="N113" s="33">
        <f t="shared" si="11"/>
        <v>1.8610285714285721</v>
      </c>
      <c r="O113" s="33"/>
      <c r="P113" s="33"/>
      <c r="Q113" s="31">
        <v>2.41</v>
      </c>
      <c r="R113" s="31">
        <f t="shared" si="12"/>
        <v>12.05</v>
      </c>
      <c r="S113" s="33">
        <f t="shared" si="13"/>
        <v>16.018138775510209</v>
      </c>
      <c r="T113" s="33"/>
      <c r="U113" s="33"/>
    </row>
    <row r="114" spans="1:21" x14ac:dyDescent="0.25">
      <c r="A114">
        <v>112</v>
      </c>
      <c r="B114" s="13" t="s">
        <v>48</v>
      </c>
      <c r="C114" s="15" t="s">
        <v>165</v>
      </c>
      <c r="D114" s="19">
        <v>4</v>
      </c>
      <c r="E114" s="24">
        <v>1.0149999999999999</v>
      </c>
      <c r="F114" s="24">
        <v>11.17</v>
      </c>
      <c r="G114" s="24">
        <v>8.9079999999999995</v>
      </c>
      <c r="H114" s="23">
        <f t="shared" si="7"/>
        <v>28.658304827061947</v>
      </c>
      <c r="I114" s="24">
        <v>10</v>
      </c>
      <c r="J114" s="1">
        <f t="shared" si="8"/>
        <v>7.1341695172938042</v>
      </c>
      <c r="K114" s="1">
        <f t="shared" si="9"/>
        <v>1.4017048481619607</v>
      </c>
      <c r="L114" s="31">
        <v>0.37</v>
      </c>
      <c r="M114" s="31">
        <f t="shared" si="10"/>
        <v>1.8499999999999999</v>
      </c>
      <c r="N114" s="33">
        <f t="shared" si="11"/>
        <v>2.5931539690996273</v>
      </c>
      <c r="O114" s="33"/>
      <c r="P114" s="33"/>
      <c r="Q114" s="31">
        <v>2.93</v>
      </c>
      <c r="R114" s="31">
        <f t="shared" si="12"/>
        <v>14.650000000000002</v>
      </c>
      <c r="S114" s="33">
        <f t="shared" si="13"/>
        <v>20.534976025572728</v>
      </c>
      <c r="T114" s="33"/>
      <c r="U114" s="33"/>
    </row>
    <row r="115" spans="1:21" x14ac:dyDescent="0.25">
      <c r="A115">
        <v>113</v>
      </c>
      <c r="B115" s="13" t="s">
        <v>48</v>
      </c>
      <c r="C115" s="15" t="s">
        <v>166</v>
      </c>
      <c r="D115" s="19">
        <v>5</v>
      </c>
      <c r="E115" s="24">
        <v>1.0349999999999999</v>
      </c>
      <c r="F115" s="24">
        <v>11.074</v>
      </c>
      <c r="G115" s="24">
        <v>8.8640000000000008</v>
      </c>
      <c r="H115" s="23">
        <f t="shared" si="7"/>
        <v>28.228381657938417</v>
      </c>
      <c r="I115" s="24">
        <v>10.004</v>
      </c>
      <c r="J115" s="1">
        <f t="shared" si="8"/>
        <v>7.1800326989398409</v>
      </c>
      <c r="K115" s="1">
        <f t="shared" si="9"/>
        <v>1.3933084178679476</v>
      </c>
      <c r="L115" s="31">
        <v>0.31</v>
      </c>
      <c r="M115" s="31">
        <f t="shared" si="10"/>
        <v>1.5493802479008398</v>
      </c>
      <c r="N115" s="33">
        <f t="shared" si="11"/>
        <v>2.1587645418785675</v>
      </c>
      <c r="O115" s="33"/>
      <c r="P115" s="33"/>
      <c r="Q115" s="31">
        <v>1.08</v>
      </c>
      <c r="R115" s="31">
        <f t="shared" si="12"/>
        <v>5.3978408636545394</v>
      </c>
      <c r="S115" s="33">
        <f t="shared" si="13"/>
        <v>7.5208571136414619</v>
      </c>
      <c r="T115" s="33"/>
      <c r="U115" s="33"/>
    </row>
    <row r="116" spans="1:21" x14ac:dyDescent="0.25">
      <c r="A116">
        <v>114</v>
      </c>
      <c r="B116" s="13" t="s">
        <v>48</v>
      </c>
      <c r="C116" s="15" t="s">
        <v>167</v>
      </c>
      <c r="D116" s="19">
        <v>6</v>
      </c>
      <c r="E116" s="24">
        <v>1.0289999999999999</v>
      </c>
      <c r="F116" s="24">
        <v>11.063000000000001</v>
      </c>
      <c r="G116" s="24">
        <v>9.0329999999999995</v>
      </c>
      <c r="H116" s="23">
        <f t="shared" si="7"/>
        <v>25.362318840579729</v>
      </c>
      <c r="I116" s="24">
        <v>10</v>
      </c>
      <c r="J116" s="1">
        <f t="shared" si="8"/>
        <v>7.4637681159420266</v>
      </c>
      <c r="K116" s="1">
        <f t="shared" si="9"/>
        <v>1.339805825242719</v>
      </c>
      <c r="L116" s="31">
        <v>0.35</v>
      </c>
      <c r="M116" s="31">
        <f t="shared" si="10"/>
        <v>1.7499999999999998</v>
      </c>
      <c r="N116" s="33">
        <f t="shared" si="11"/>
        <v>2.3446601941747578</v>
      </c>
      <c r="O116" s="33"/>
      <c r="P116" s="33"/>
      <c r="Q116" s="31">
        <v>0.74</v>
      </c>
      <c r="R116" s="31">
        <f t="shared" si="12"/>
        <v>3.6999999999999997</v>
      </c>
      <c r="S116" s="33">
        <f t="shared" si="13"/>
        <v>4.9572815533980599</v>
      </c>
      <c r="T116" s="33"/>
      <c r="U116" s="33"/>
    </row>
    <row r="117" spans="1:21" x14ac:dyDescent="0.25">
      <c r="A117">
        <v>115</v>
      </c>
      <c r="B117" s="13" t="s">
        <v>48</v>
      </c>
      <c r="C117" s="15" t="s">
        <v>168</v>
      </c>
      <c r="D117" s="19">
        <v>7</v>
      </c>
      <c r="E117" s="24">
        <v>1.0149999999999999</v>
      </c>
      <c r="F117" s="24">
        <v>11.121</v>
      </c>
      <c r="G117" s="24">
        <v>9.3330000000000002</v>
      </c>
      <c r="H117" s="23">
        <f t="shared" si="7"/>
        <v>21.495551815340232</v>
      </c>
      <c r="I117" s="24">
        <v>9.9990000000000006</v>
      </c>
      <c r="J117" s="1">
        <f t="shared" si="8"/>
        <v>7.849659773984131</v>
      </c>
      <c r="K117" s="1">
        <f t="shared" si="9"/>
        <v>1.2738131699846862</v>
      </c>
      <c r="L117" s="31">
        <v>0.38</v>
      </c>
      <c r="M117" s="31">
        <f t="shared" si="10"/>
        <v>1.9001900190019003</v>
      </c>
      <c r="N117" s="33">
        <f t="shared" si="11"/>
        <v>2.4204870716780715</v>
      </c>
      <c r="O117" s="33"/>
      <c r="P117" s="33"/>
      <c r="Q117" s="31">
        <v>0.97</v>
      </c>
      <c r="R117" s="31">
        <f t="shared" si="12"/>
        <v>4.8504850485048498</v>
      </c>
      <c r="S117" s="33">
        <f t="shared" si="13"/>
        <v>6.1786117355992873</v>
      </c>
      <c r="T117" s="33"/>
      <c r="U117" s="33"/>
    </row>
    <row r="118" spans="1:21" x14ac:dyDescent="0.25">
      <c r="A118">
        <v>116</v>
      </c>
      <c r="B118" s="13" t="s">
        <v>48</v>
      </c>
      <c r="C118" s="15" t="s">
        <v>169</v>
      </c>
      <c r="D118" s="19">
        <v>8</v>
      </c>
      <c r="E118" s="24">
        <v>1.016</v>
      </c>
      <c r="F118" s="24">
        <v>11.1</v>
      </c>
      <c r="G118" s="24">
        <v>9.2059999999999995</v>
      </c>
      <c r="H118" s="23">
        <f t="shared" si="7"/>
        <v>23.125763125763129</v>
      </c>
      <c r="I118" s="24">
        <v>10.005000000000001</v>
      </c>
      <c r="J118" s="1">
        <f t="shared" si="8"/>
        <v>7.6912673992673994</v>
      </c>
      <c r="K118" s="1">
        <f t="shared" si="9"/>
        <v>1.3008259212198221</v>
      </c>
      <c r="L118" s="31">
        <v>0.24</v>
      </c>
      <c r="M118" s="31">
        <f t="shared" si="10"/>
        <v>1.199400299850075</v>
      </c>
      <c r="N118" s="33">
        <f t="shared" si="11"/>
        <v>1.5602109999638047</v>
      </c>
      <c r="O118" s="33"/>
      <c r="P118" s="33"/>
      <c r="Q118" s="31">
        <v>1.04</v>
      </c>
      <c r="R118" s="31">
        <f t="shared" si="12"/>
        <v>5.1974012993503251</v>
      </c>
      <c r="S118" s="33">
        <f t="shared" si="13"/>
        <v>6.7609143331764869</v>
      </c>
      <c r="T118" s="33"/>
      <c r="U118" s="33"/>
    </row>
    <row r="119" spans="1:21" x14ac:dyDescent="0.25">
      <c r="A119">
        <v>117</v>
      </c>
      <c r="B119" s="13" t="s">
        <v>48</v>
      </c>
      <c r="C119" s="15" t="s">
        <v>170</v>
      </c>
      <c r="D119" s="19">
        <v>9</v>
      </c>
      <c r="E119" s="24">
        <v>1.03</v>
      </c>
      <c r="F119" s="24">
        <v>11.122999999999999</v>
      </c>
      <c r="G119" s="24">
        <v>9.202</v>
      </c>
      <c r="H119" s="23">
        <f t="shared" si="7"/>
        <v>23.507097405775809</v>
      </c>
      <c r="I119" s="24">
        <v>10</v>
      </c>
      <c r="J119" s="1">
        <f t="shared" si="8"/>
        <v>7.6492902594224184</v>
      </c>
      <c r="K119" s="1">
        <f t="shared" si="9"/>
        <v>1.3073108302671572</v>
      </c>
      <c r="L119" s="31">
        <v>0.33</v>
      </c>
      <c r="M119" s="31">
        <f t="shared" si="10"/>
        <v>1.6500000000000001</v>
      </c>
      <c r="N119" s="33">
        <f t="shared" si="11"/>
        <v>2.1570628699408094</v>
      </c>
      <c r="O119" s="33"/>
      <c r="P119" s="33"/>
      <c r="Q119" s="31">
        <v>2.0499999999999998</v>
      </c>
      <c r="R119" s="31">
        <f t="shared" si="12"/>
        <v>10.25</v>
      </c>
      <c r="S119" s="33">
        <f t="shared" si="13"/>
        <v>13.399936010238362</v>
      </c>
      <c r="T119" s="33"/>
      <c r="U119" s="33"/>
    </row>
    <row r="120" spans="1:21" x14ac:dyDescent="0.25">
      <c r="A120">
        <v>118</v>
      </c>
      <c r="B120" s="13" t="s">
        <v>48</v>
      </c>
      <c r="C120" s="15" t="s">
        <v>171</v>
      </c>
      <c r="D120" s="19">
        <v>10</v>
      </c>
      <c r="E120" s="24">
        <v>1.0349999999999999</v>
      </c>
      <c r="F120" s="24">
        <v>11.035</v>
      </c>
      <c r="G120" s="24">
        <v>9.1300000000000008</v>
      </c>
      <c r="H120" s="23">
        <f t="shared" si="7"/>
        <v>23.533045089561448</v>
      </c>
      <c r="I120" s="24">
        <v>10</v>
      </c>
      <c r="J120" s="1">
        <f t="shared" si="8"/>
        <v>7.6466954910438538</v>
      </c>
      <c r="K120" s="1">
        <f t="shared" si="9"/>
        <v>1.3077544426494347</v>
      </c>
      <c r="L120" s="31">
        <v>0.31</v>
      </c>
      <c r="M120" s="31">
        <f t="shared" si="10"/>
        <v>1.55</v>
      </c>
      <c r="N120" s="33">
        <f t="shared" si="11"/>
        <v>2.0270193861066241</v>
      </c>
      <c r="O120" s="33">
        <f>AVERAGE(N120:N128)</f>
        <v>1.8754207246647614</v>
      </c>
      <c r="P120" s="33">
        <f>STDEV(N120:N128)</f>
        <v>0.69824003610512064</v>
      </c>
      <c r="Q120" s="31">
        <v>0.76</v>
      </c>
      <c r="R120" s="31">
        <f t="shared" si="12"/>
        <v>3.8000000000000007</v>
      </c>
      <c r="S120" s="33">
        <f t="shared" si="13"/>
        <v>4.9694668820678531</v>
      </c>
      <c r="T120" s="33">
        <f>AVERAGE(S120:S128)</f>
        <v>9.6713467867630563</v>
      </c>
      <c r="U120" s="33">
        <f>STDEV(S120:S128)</f>
        <v>4.3212634359118303</v>
      </c>
    </row>
    <row r="121" spans="1:21" x14ac:dyDescent="0.25">
      <c r="A121">
        <v>119</v>
      </c>
      <c r="B121" s="13" t="s">
        <v>48</v>
      </c>
      <c r="C121" s="15" t="s">
        <v>172</v>
      </c>
      <c r="D121" s="19">
        <v>11</v>
      </c>
      <c r="E121" s="24">
        <v>1.024</v>
      </c>
      <c r="F121" s="24">
        <v>11.128</v>
      </c>
      <c r="G121" s="24">
        <v>9.2590000000000003</v>
      </c>
      <c r="H121" s="23">
        <f t="shared" si="7"/>
        <v>22.69581056466302</v>
      </c>
      <c r="I121" s="24">
        <v>10</v>
      </c>
      <c r="J121" s="1">
        <f t="shared" si="8"/>
        <v>7.7304189435336976</v>
      </c>
      <c r="K121" s="1">
        <f t="shared" si="9"/>
        <v>1.2935909519321396</v>
      </c>
      <c r="L121" s="31">
        <v>0.18</v>
      </c>
      <c r="M121" s="31">
        <f t="shared" si="10"/>
        <v>0.89999999999999991</v>
      </c>
      <c r="N121" s="33">
        <f t="shared" si="11"/>
        <v>1.1642318567389256</v>
      </c>
      <c r="O121" s="33"/>
      <c r="P121" s="33"/>
      <c r="Q121" s="31">
        <v>1.07</v>
      </c>
      <c r="R121" s="31">
        <f t="shared" si="12"/>
        <v>5.3500000000000005</v>
      </c>
      <c r="S121" s="33">
        <f t="shared" si="13"/>
        <v>6.9207115928369474</v>
      </c>
      <c r="T121" s="33"/>
      <c r="U121" s="33"/>
    </row>
    <row r="122" spans="1:21" x14ac:dyDescent="0.25">
      <c r="A122">
        <v>120</v>
      </c>
      <c r="B122" s="13" t="s">
        <v>48</v>
      </c>
      <c r="C122" s="15" t="s">
        <v>173</v>
      </c>
      <c r="D122" s="19">
        <v>12</v>
      </c>
      <c r="E122" s="24">
        <v>1.006</v>
      </c>
      <c r="F122" s="24">
        <v>11.208</v>
      </c>
      <c r="G122" s="24">
        <v>8.9809999999999999</v>
      </c>
      <c r="H122" s="23">
        <f t="shared" si="7"/>
        <v>27.924764890282137</v>
      </c>
      <c r="I122" s="24">
        <v>9.9990000000000006</v>
      </c>
      <c r="J122" s="1">
        <f t="shared" si="8"/>
        <v>7.2068027586206904</v>
      </c>
      <c r="K122" s="1">
        <f t="shared" si="9"/>
        <v>1.387439109255393</v>
      </c>
      <c r="L122" s="31">
        <v>0.18</v>
      </c>
      <c r="M122" s="31">
        <f t="shared" si="10"/>
        <v>0.90009000900089997</v>
      </c>
      <c r="N122" s="33">
        <f t="shared" si="11"/>
        <v>1.2488200803378873</v>
      </c>
      <c r="O122" s="33"/>
      <c r="P122" s="33"/>
      <c r="Q122" s="31">
        <v>2.73</v>
      </c>
      <c r="R122" s="31">
        <f t="shared" si="12"/>
        <v>13.65136513651365</v>
      </c>
      <c r="S122" s="33">
        <f t="shared" si="13"/>
        <v>18.940437885124627</v>
      </c>
      <c r="T122" s="33"/>
      <c r="U122" s="33"/>
    </row>
    <row r="123" spans="1:21" x14ac:dyDescent="0.25">
      <c r="A123">
        <v>121</v>
      </c>
      <c r="B123" s="13" t="s">
        <v>48</v>
      </c>
      <c r="C123" s="15" t="s">
        <v>174</v>
      </c>
      <c r="D123" s="19">
        <v>13</v>
      </c>
      <c r="E123" s="24">
        <v>1.0129999999999999</v>
      </c>
      <c r="F123" s="24">
        <v>11.077999999999999</v>
      </c>
      <c r="G123" s="24">
        <v>8.9239999999999995</v>
      </c>
      <c r="H123" s="23">
        <f t="shared" si="7"/>
        <v>27.22791050436102</v>
      </c>
      <c r="I123" s="24">
        <v>9.9979999999999993</v>
      </c>
      <c r="J123" s="1">
        <f t="shared" si="8"/>
        <v>7.2757535077739854</v>
      </c>
      <c r="K123" s="1">
        <f t="shared" si="9"/>
        <v>1.3741532047941636</v>
      </c>
      <c r="L123" s="31">
        <v>0.31</v>
      </c>
      <c r="M123" s="31">
        <f t="shared" si="10"/>
        <v>1.5503100620124024</v>
      </c>
      <c r="N123" s="33">
        <f t="shared" si="11"/>
        <v>2.1303635401389811</v>
      </c>
      <c r="O123" s="33"/>
      <c r="P123" s="33"/>
      <c r="Q123" s="31">
        <v>1.17</v>
      </c>
      <c r="R123" s="31">
        <f t="shared" si="12"/>
        <v>5.8511702340468092</v>
      </c>
      <c r="S123" s="33">
        <f t="shared" si="13"/>
        <v>8.0404043289116398</v>
      </c>
      <c r="T123" s="33"/>
      <c r="U123" s="33"/>
    </row>
    <row r="124" spans="1:21" x14ac:dyDescent="0.25">
      <c r="A124">
        <v>122</v>
      </c>
      <c r="B124" s="13" t="s">
        <v>48</v>
      </c>
      <c r="C124" s="15" t="s">
        <v>175</v>
      </c>
      <c r="D124" s="19">
        <v>14</v>
      </c>
      <c r="E124" s="24">
        <v>1.0149999999999999</v>
      </c>
      <c r="F124" s="24">
        <v>11.153</v>
      </c>
      <c r="G124" s="24">
        <v>9.2759999999999998</v>
      </c>
      <c r="H124" s="23">
        <f t="shared" si="7"/>
        <v>22.721220191260148</v>
      </c>
      <c r="I124" s="24">
        <v>10</v>
      </c>
      <c r="J124" s="1">
        <f t="shared" si="8"/>
        <v>7.727877980873985</v>
      </c>
      <c r="K124" s="1">
        <f t="shared" si="9"/>
        <v>1.2940162907268173</v>
      </c>
      <c r="L124" s="31">
        <v>0.34</v>
      </c>
      <c r="M124" s="31">
        <f t="shared" si="10"/>
        <v>1.7000000000000002</v>
      </c>
      <c r="N124" s="33">
        <f t="shared" si="11"/>
        <v>2.1998276942355899</v>
      </c>
      <c r="O124" s="33"/>
      <c r="P124" s="33"/>
      <c r="Q124" s="31">
        <v>1.32</v>
      </c>
      <c r="R124" s="31">
        <f t="shared" si="12"/>
        <v>6.6000000000000005</v>
      </c>
      <c r="S124" s="33">
        <f t="shared" si="13"/>
        <v>8.5405075187969945</v>
      </c>
      <c r="T124" s="33"/>
      <c r="U124" s="33"/>
    </row>
    <row r="125" spans="1:21" x14ac:dyDescent="0.25">
      <c r="A125">
        <v>123</v>
      </c>
      <c r="B125" s="13" t="s">
        <v>48</v>
      </c>
      <c r="C125" s="15" t="s">
        <v>176</v>
      </c>
      <c r="D125" s="19">
        <v>15</v>
      </c>
      <c r="E125" s="24">
        <v>1.0169999999999999</v>
      </c>
      <c r="F125" s="24">
        <v>11.173999999999999</v>
      </c>
      <c r="G125" s="24">
        <v>9.3239999999999998</v>
      </c>
      <c r="H125" s="23">
        <f t="shared" si="7"/>
        <v>22.270374383050434</v>
      </c>
      <c r="I125" s="24">
        <v>10.006</v>
      </c>
      <c r="J125" s="1">
        <f t="shared" si="8"/>
        <v>7.7776263392319729</v>
      </c>
      <c r="K125" s="1">
        <f t="shared" si="9"/>
        <v>1.2865107635124671</v>
      </c>
      <c r="L125" s="31">
        <v>0.21</v>
      </c>
      <c r="M125" s="31">
        <f t="shared" si="10"/>
        <v>1.0493703777733359</v>
      </c>
      <c r="N125" s="33">
        <f t="shared" si="11"/>
        <v>1.3500262859165404</v>
      </c>
      <c r="O125" s="33"/>
      <c r="P125" s="33"/>
      <c r="Q125" s="31">
        <v>1.03</v>
      </c>
      <c r="R125" s="31">
        <f t="shared" si="12"/>
        <v>5.1469118528882669</v>
      </c>
      <c r="S125" s="33">
        <f t="shared" si="13"/>
        <v>6.6215574975906506</v>
      </c>
      <c r="T125" s="33"/>
      <c r="U125" s="33"/>
    </row>
    <row r="126" spans="1:21" x14ac:dyDescent="0.25">
      <c r="A126">
        <v>124</v>
      </c>
      <c r="B126" s="13" t="s">
        <v>48</v>
      </c>
      <c r="C126" s="15" t="s">
        <v>177</v>
      </c>
      <c r="D126" s="19">
        <v>16</v>
      </c>
      <c r="E126" s="24">
        <v>1.0329999999999999</v>
      </c>
      <c r="F126" s="24">
        <v>10.994</v>
      </c>
      <c r="G126" s="24">
        <v>9.0559999999999992</v>
      </c>
      <c r="H126" s="23">
        <f t="shared" si="7"/>
        <v>24.155552785741001</v>
      </c>
      <c r="I126" s="24">
        <v>10.000999999999999</v>
      </c>
      <c r="J126" s="1">
        <f t="shared" si="8"/>
        <v>7.585203165898041</v>
      </c>
      <c r="K126" s="1">
        <f t="shared" si="9"/>
        <v>1.3184880854560397</v>
      </c>
      <c r="L126" s="31">
        <v>0.52</v>
      </c>
      <c r="M126" s="31">
        <f t="shared" si="10"/>
        <v>2.5997400259974008</v>
      </c>
      <c r="N126" s="33">
        <f t="shared" si="11"/>
        <v>3.4277262495607479</v>
      </c>
      <c r="O126" s="33"/>
      <c r="P126" s="33"/>
      <c r="Q126" s="31">
        <v>1.3</v>
      </c>
      <c r="R126" s="31">
        <f t="shared" si="12"/>
        <v>6.499350064993501</v>
      </c>
      <c r="S126" s="33">
        <f t="shared" si="13"/>
        <v>8.5693156239018684</v>
      </c>
      <c r="T126" s="33"/>
      <c r="U126" s="33"/>
    </row>
    <row r="127" spans="1:21" x14ac:dyDescent="0.25">
      <c r="A127">
        <v>125</v>
      </c>
      <c r="B127" s="13" t="s">
        <v>48</v>
      </c>
      <c r="C127" s="15" t="s">
        <v>178</v>
      </c>
      <c r="D127" s="19">
        <v>17</v>
      </c>
      <c r="E127" s="24">
        <v>1.028</v>
      </c>
      <c r="F127" s="24">
        <v>11.07</v>
      </c>
      <c r="G127" s="24">
        <v>9.0579999999999998</v>
      </c>
      <c r="H127" s="23">
        <f t="shared" si="7"/>
        <v>25.056039850560406</v>
      </c>
      <c r="I127" s="24">
        <v>10.006</v>
      </c>
      <c r="J127" s="1">
        <f t="shared" si="8"/>
        <v>7.498892652552926</v>
      </c>
      <c r="K127" s="1">
        <f t="shared" si="9"/>
        <v>1.3343303423064141</v>
      </c>
      <c r="L127" s="31">
        <v>0.23</v>
      </c>
      <c r="M127" s="31">
        <f t="shared" si="10"/>
        <v>1.1493104137517489</v>
      </c>
      <c r="N127" s="33">
        <f t="shared" si="11"/>
        <v>1.5335597577976976</v>
      </c>
      <c r="O127" s="33"/>
      <c r="P127" s="33"/>
      <c r="Q127" s="31">
        <v>2.1</v>
      </c>
      <c r="R127" s="31">
        <f t="shared" si="12"/>
        <v>10.49370377773336</v>
      </c>
      <c r="S127" s="33">
        <f t="shared" si="13"/>
        <v>14.002067353805066</v>
      </c>
      <c r="T127" s="33"/>
      <c r="U127" s="33"/>
    </row>
    <row r="128" spans="1:21" x14ac:dyDescent="0.25">
      <c r="A128">
        <v>126</v>
      </c>
      <c r="B128" s="13" t="s">
        <v>48</v>
      </c>
      <c r="C128" s="15" t="s">
        <v>179</v>
      </c>
      <c r="D128" s="19">
        <v>18</v>
      </c>
      <c r="E128" s="24">
        <v>1.0349999999999999</v>
      </c>
      <c r="F128" s="24">
        <v>11.084</v>
      </c>
      <c r="G128" s="24">
        <v>8.9049999999999994</v>
      </c>
      <c r="H128" s="23">
        <f t="shared" si="7"/>
        <v>27.687420584498103</v>
      </c>
      <c r="I128" s="24">
        <v>10.003</v>
      </c>
      <c r="J128" s="1">
        <f t="shared" si="8"/>
        <v>7.2334273189326552</v>
      </c>
      <c r="K128" s="1">
        <f t="shared" si="9"/>
        <v>1.3828852574240029</v>
      </c>
      <c r="L128" s="31">
        <v>0.26</v>
      </c>
      <c r="M128" s="31">
        <f t="shared" si="10"/>
        <v>1.2996101169649106</v>
      </c>
      <c r="N128" s="33">
        <f t="shared" si="11"/>
        <v>1.7972116711498589</v>
      </c>
      <c r="O128" s="33"/>
      <c r="P128" s="33"/>
      <c r="Q128" s="31">
        <v>1.51</v>
      </c>
      <c r="R128" s="31">
        <f t="shared" si="12"/>
        <v>7.5477356792962125</v>
      </c>
      <c r="S128" s="33">
        <f t="shared" si="13"/>
        <v>10.437652397831874</v>
      </c>
      <c r="T128" s="33"/>
      <c r="U128" s="33"/>
    </row>
    <row r="129" spans="1:21" x14ac:dyDescent="0.25">
      <c r="A129">
        <v>127</v>
      </c>
      <c r="B129" s="13" t="s">
        <v>48</v>
      </c>
      <c r="C129" s="15" t="s">
        <v>180</v>
      </c>
      <c r="D129" s="19">
        <v>19</v>
      </c>
      <c r="E129" s="24">
        <v>1.006</v>
      </c>
      <c r="F129" s="24">
        <v>11.058999999999999</v>
      </c>
      <c r="G129" s="24">
        <v>9.0719999999999992</v>
      </c>
      <c r="H129" s="23">
        <f t="shared" si="7"/>
        <v>24.634267294817757</v>
      </c>
      <c r="I129" s="24">
        <v>10</v>
      </c>
      <c r="J129" s="1">
        <f t="shared" si="8"/>
        <v>7.5365732705182245</v>
      </c>
      <c r="K129" s="1">
        <f t="shared" si="9"/>
        <v>1.326862970883369</v>
      </c>
      <c r="L129" s="31">
        <v>0.37</v>
      </c>
      <c r="M129" s="31">
        <f t="shared" si="10"/>
        <v>1.8499999999999999</v>
      </c>
      <c r="N129" s="33">
        <f t="shared" si="11"/>
        <v>2.4546964961342326</v>
      </c>
      <c r="O129" s="33">
        <f>AVERAGE(N129:N137)</f>
        <v>1.9771294923798759</v>
      </c>
      <c r="P129" s="33">
        <f>STDEV(N129:N137)</f>
        <v>0.42548322596875476</v>
      </c>
      <c r="Q129" s="31">
        <v>1.33</v>
      </c>
      <c r="R129" s="31">
        <f t="shared" si="12"/>
        <v>6.65</v>
      </c>
      <c r="S129" s="33">
        <f t="shared" si="13"/>
        <v>8.8236387563744039</v>
      </c>
      <c r="T129" s="33">
        <f>AVERAGE(S129:S137)</f>
        <v>10.85365582081479</v>
      </c>
      <c r="U129" s="33">
        <f>STDEV(S129:S137)</f>
        <v>4.7050180887160611</v>
      </c>
    </row>
    <row r="130" spans="1:21" x14ac:dyDescent="0.25">
      <c r="A130">
        <v>128</v>
      </c>
      <c r="B130" s="13" t="s">
        <v>48</v>
      </c>
      <c r="C130" s="15" t="s">
        <v>181</v>
      </c>
      <c r="D130" s="19">
        <v>20</v>
      </c>
      <c r="E130" s="24">
        <v>1.0149999999999999</v>
      </c>
      <c r="F130" s="24">
        <v>11.161</v>
      </c>
      <c r="G130" s="24">
        <v>9.0329999999999995</v>
      </c>
      <c r="H130" s="23">
        <f t="shared" si="7"/>
        <v>26.540284360189581</v>
      </c>
      <c r="I130" s="24">
        <v>9.9990000000000006</v>
      </c>
      <c r="J130" s="1">
        <f t="shared" si="8"/>
        <v>7.3452369668246433</v>
      </c>
      <c r="K130" s="1">
        <f t="shared" si="9"/>
        <v>1.3612903225806454</v>
      </c>
      <c r="L130" s="31">
        <v>0.25</v>
      </c>
      <c r="M130" s="31">
        <f t="shared" si="10"/>
        <v>1.25012501250125</v>
      </c>
      <c r="N130" s="33">
        <f t="shared" si="11"/>
        <v>1.7017830815339599</v>
      </c>
      <c r="O130" s="33"/>
      <c r="P130" s="33"/>
      <c r="Q130" s="31">
        <v>2.72</v>
      </c>
      <c r="R130" s="31">
        <f t="shared" si="12"/>
        <v>13.601360136013602</v>
      </c>
      <c r="S130" s="33">
        <f t="shared" si="13"/>
        <v>18.515399927089486</v>
      </c>
      <c r="T130" s="33"/>
      <c r="U130" s="33"/>
    </row>
    <row r="131" spans="1:21" x14ac:dyDescent="0.25">
      <c r="A131">
        <v>129</v>
      </c>
      <c r="B131" s="13" t="s">
        <v>48</v>
      </c>
      <c r="C131" s="15" t="s">
        <v>182</v>
      </c>
      <c r="D131" s="19">
        <v>21</v>
      </c>
      <c r="E131" s="24">
        <v>1.0309999999999999</v>
      </c>
      <c r="F131" s="24">
        <v>11.048999999999999</v>
      </c>
      <c r="G131" s="24">
        <v>9.1170000000000009</v>
      </c>
      <c r="H131" s="23">
        <f t="shared" si="7"/>
        <v>23.893148651991076</v>
      </c>
      <c r="I131" s="24">
        <v>10.000999999999999</v>
      </c>
      <c r="J131" s="1">
        <f t="shared" si="8"/>
        <v>7.6114462033143715</v>
      </c>
      <c r="K131" s="1">
        <f t="shared" si="9"/>
        <v>1.3139421514462135</v>
      </c>
      <c r="L131" s="31">
        <v>0.33</v>
      </c>
      <c r="M131" s="31">
        <f t="shared" si="10"/>
        <v>1.6498350164983504</v>
      </c>
      <c r="N131" s="33">
        <f t="shared" si="11"/>
        <v>2.1677877711091416</v>
      </c>
      <c r="O131" s="33"/>
      <c r="P131" s="33"/>
      <c r="Q131" s="31">
        <v>2.34</v>
      </c>
      <c r="R131" s="31">
        <f t="shared" si="12"/>
        <v>11.698830116988301</v>
      </c>
      <c r="S131" s="33">
        <f t="shared" si="13"/>
        <v>15.371586013319366</v>
      </c>
      <c r="T131" s="33"/>
      <c r="U131" s="33"/>
    </row>
    <row r="132" spans="1:21" x14ac:dyDescent="0.25">
      <c r="A132">
        <v>130</v>
      </c>
      <c r="B132" s="13" t="s">
        <v>48</v>
      </c>
      <c r="C132" s="15" t="s">
        <v>183</v>
      </c>
      <c r="D132" s="19">
        <v>22</v>
      </c>
      <c r="E132" s="24">
        <v>1.0349999999999999</v>
      </c>
      <c r="F132" s="24">
        <v>11.086</v>
      </c>
      <c r="G132" s="24">
        <v>8.9120000000000008</v>
      </c>
      <c r="H132" s="23">
        <f t="shared" si="7"/>
        <v>27.59933985019677</v>
      </c>
      <c r="I132" s="24">
        <v>10.002000000000001</v>
      </c>
      <c r="J132" s="1">
        <f t="shared" si="8"/>
        <v>7.2415140281833192</v>
      </c>
      <c r="K132" s="1">
        <f t="shared" si="9"/>
        <v>1.381202875679467</v>
      </c>
      <c r="L132" s="31">
        <v>0.28999999999999998</v>
      </c>
      <c r="M132" s="31">
        <f t="shared" si="10"/>
        <v>1.4497100579884021</v>
      </c>
      <c r="N132" s="33">
        <f t="shared" si="11"/>
        <v>2.002343700995028</v>
      </c>
      <c r="O132" s="33"/>
      <c r="P132" s="33"/>
      <c r="Q132" s="31">
        <v>1.76</v>
      </c>
      <c r="R132" s="31">
        <f t="shared" si="12"/>
        <v>8.7982403519296142</v>
      </c>
      <c r="S132" s="33">
        <f t="shared" si="13"/>
        <v>12.152154875004308</v>
      </c>
      <c r="T132" s="33"/>
      <c r="U132" s="33"/>
    </row>
    <row r="133" spans="1:21" x14ac:dyDescent="0.25">
      <c r="A133">
        <v>131</v>
      </c>
      <c r="B133" s="13" t="s">
        <v>48</v>
      </c>
      <c r="C133" s="15" t="s">
        <v>184</v>
      </c>
      <c r="D133" s="19">
        <v>23</v>
      </c>
      <c r="E133" s="24">
        <v>1.0860000000000001</v>
      </c>
      <c r="F133" s="24">
        <v>11.095000000000001</v>
      </c>
      <c r="G133" s="24">
        <v>9.0739999999999998</v>
      </c>
      <c r="H133" s="23">
        <f t="shared" si="7"/>
        <v>25.30045067601403</v>
      </c>
      <c r="I133" s="24">
        <v>10.004</v>
      </c>
      <c r="J133" s="1">
        <f t="shared" si="8"/>
        <v>7.4729429143715551</v>
      </c>
      <c r="K133" s="1">
        <f t="shared" si="9"/>
        <v>1.3386961622255744</v>
      </c>
      <c r="L133" s="31">
        <v>0.36</v>
      </c>
      <c r="M133" s="31">
        <f t="shared" si="10"/>
        <v>1.7992802878848462</v>
      </c>
      <c r="N133" s="33">
        <f t="shared" si="11"/>
        <v>2.4086896161595703</v>
      </c>
      <c r="O133" s="33"/>
      <c r="P133" s="33"/>
      <c r="Q133" s="31">
        <v>0.71</v>
      </c>
      <c r="R133" s="31">
        <f t="shared" si="12"/>
        <v>3.5485805677728908</v>
      </c>
      <c r="S133" s="33">
        <f t="shared" si="13"/>
        <v>4.750471187425819</v>
      </c>
      <c r="T133" s="33"/>
      <c r="U133" s="33"/>
    </row>
    <row r="134" spans="1:21" x14ac:dyDescent="0.25">
      <c r="A134">
        <v>132</v>
      </c>
      <c r="B134" s="13" t="s">
        <v>48</v>
      </c>
      <c r="C134" s="15" t="s">
        <v>185</v>
      </c>
      <c r="D134" s="19">
        <v>24</v>
      </c>
      <c r="E134" s="24">
        <v>1.008</v>
      </c>
      <c r="F134" s="24">
        <v>11.122999999999999</v>
      </c>
      <c r="G134" s="24">
        <v>9.0630000000000006</v>
      </c>
      <c r="H134" s="23">
        <f t="shared" si="7"/>
        <v>25.574177529484775</v>
      </c>
      <c r="I134" s="24">
        <v>10.007</v>
      </c>
      <c r="J134" s="1">
        <f t="shared" si="8"/>
        <v>7.4477920546244585</v>
      </c>
      <c r="K134" s="1">
        <f t="shared" si="9"/>
        <v>1.343619683069224</v>
      </c>
      <c r="L134" s="31">
        <v>0.37</v>
      </c>
      <c r="M134" s="31">
        <f t="shared" si="10"/>
        <v>1.8487059058658937</v>
      </c>
      <c r="N134" s="33">
        <f t="shared" si="11"/>
        <v>2.4839576433277348</v>
      </c>
      <c r="O134" s="33"/>
      <c r="P134" s="33"/>
      <c r="Q134" s="31">
        <v>2</v>
      </c>
      <c r="R134" s="31">
        <f t="shared" si="12"/>
        <v>9.9930048965723994</v>
      </c>
      <c r="S134" s="33">
        <f t="shared" si="13"/>
        <v>13.426798072041811</v>
      </c>
      <c r="T134" s="33"/>
      <c r="U134" s="33"/>
    </row>
    <row r="135" spans="1:21" x14ac:dyDescent="0.25">
      <c r="A135">
        <v>133</v>
      </c>
      <c r="B135" s="13" t="s">
        <v>48</v>
      </c>
      <c r="C135" s="15" t="s">
        <v>186</v>
      </c>
      <c r="D135" s="19">
        <v>25</v>
      </c>
      <c r="E135" s="24">
        <v>1.0029999999999999</v>
      </c>
      <c r="F135" s="24">
        <v>11.061999999999999</v>
      </c>
      <c r="G135" s="24">
        <v>8.968</v>
      </c>
      <c r="H135" s="23">
        <f t="shared" si="7"/>
        <v>26.290018832391709</v>
      </c>
      <c r="I135" s="24">
        <v>10.004</v>
      </c>
      <c r="J135" s="1">
        <f t="shared" si="8"/>
        <v>7.3739465160075328</v>
      </c>
      <c r="K135" s="1">
        <f t="shared" si="9"/>
        <v>1.3566683699540112</v>
      </c>
      <c r="L135" s="31">
        <v>0.24</v>
      </c>
      <c r="M135" s="31">
        <f t="shared" si="10"/>
        <v>1.1995201919232308</v>
      </c>
      <c r="N135" s="33">
        <f t="shared" si="11"/>
        <v>1.6273511035034121</v>
      </c>
      <c r="O135" s="33"/>
      <c r="P135" s="33"/>
      <c r="Q135" s="31">
        <v>0.65</v>
      </c>
      <c r="R135" s="31">
        <f t="shared" si="12"/>
        <v>3.2487005197920835</v>
      </c>
      <c r="S135" s="33">
        <f t="shared" si="13"/>
        <v>4.4074092386550747</v>
      </c>
      <c r="T135" s="33"/>
      <c r="U135" s="33"/>
    </row>
    <row r="136" spans="1:21" x14ac:dyDescent="0.25">
      <c r="A136">
        <v>134</v>
      </c>
      <c r="B136" s="13" t="s">
        <v>48</v>
      </c>
      <c r="C136" s="15" t="s">
        <v>187</v>
      </c>
      <c r="D136" s="19">
        <v>26</v>
      </c>
      <c r="E136" s="24">
        <v>1.012</v>
      </c>
      <c r="F136" s="24">
        <v>10.997999999999999</v>
      </c>
      <c r="G136" s="24">
        <v>8.9809999999999999</v>
      </c>
      <c r="H136" s="23">
        <f t="shared" si="7"/>
        <v>25.310578491655161</v>
      </c>
      <c r="I136" s="24">
        <v>10.000999999999999</v>
      </c>
      <c r="J136" s="1">
        <f t="shared" si="8"/>
        <v>7.4696890450495665</v>
      </c>
      <c r="K136" s="1">
        <f t="shared" si="9"/>
        <v>1.338877688172043</v>
      </c>
      <c r="L136" s="31">
        <v>0.24</v>
      </c>
      <c r="M136" s="31">
        <f t="shared" si="10"/>
        <v>1.1998800119988002</v>
      </c>
      <c r="N136" s="33">
        <f t="shared" si="11"/>
        <v>1.606492576548797</v>
      </c>
      <c r="O136" s="33"/>
      <c r="P136" s="33"/>
      <c r="Q136" s="31">
        <v>1.26</v>
      </c>
      <c r="R136" s="31">
        <f t="shared" si="12"/>
        <v>6.2993700629937006</v>
      </c>
      <c r="S136" s="33">
        <f t="shared" si="13"/>
        <v>8.4340860268811824</v>
      </c>
      <c r="T136" s="33"/>
      <c r="U136" s="33"/>
    </row>
    <row r="137" spans="1:21" x14ac:dyDescent="0.25">
      <c r="A137">
        <v>135</v>
      </c>
      <c r="B137" s="13" t="s">
        <v>48</v>
      </c>
      <c r="C137" s="15" t="s">
        <v>188</v>
      </c>
      <c r="D137" s="19">
        <v>27</v>
      </c>
      <c r="E137" s="24">
        <v>1.004</v>
      </c>
      <c r="F137" s="24">
        <v>11.159000000000001</v>
      </c>
      <c r="G137" s="24">
        <v>9.1</v>
      </c>
      <c r="H137" s="23">
        <f t="shared" si="7"/>
        <v>25.43231225296444</v>
      </c>
      <c r="I137" s="24">
        <v>10</v>
      </c>
      <c r="J137" s="1">
        <f t="shared" si="8"/>
        <v>7.4567687747035567</v>
      </c>
      <c r="K137" s="1">
        <f t="shared" si="9"/>
        <v>1.3410634421070069</v>
      </c>
      <c r="L137" s="31">
        <v>0.2</v>
      </c>
      <c r="M137" s="31">
        <f t="shared" si="10"/>
        <v>1.0000000000000002</v>
      </c>
      <c r="N137" s="33">
        <f t="shared" si="11"/>
        <v>1.3410634421070071</v>
      </c>
      <c r="O137" s="33"/>
      <c r="P137" s="33"/>
      <c r="Q137" s="31">
        <v>1.76</v>
      </c>
      <c r="R137" s="31">
        <f t="shared" si="12"/>
        <v>8.8000000000000007</v>
      </c>
      <c r="S137" s="33">
        <f t="shared" si="13"/>
        <v>11.801358290541662</v>
      </c>
      <c r="T137" s="33"/>
      <c r="U137" s="33"/>
    </row>
    <row r="138" spans="1:21" x14ac:dyDescent="0.25">
      <c r="A138">
        <v>136</v>
      </c>
      <c r="B138" s="13" t="s">
        <v>48</v>
      </c>
      <c r="C138" s="15" t="s">
        <v>189</v>
      </c>
      <c r="D138" s="19">
        <v>28</v>
      </c>
      <c r="E138" s="24">
        <v>1.0069999999999999</v>
      </c>
      <c r="F138" s="24">
        <v>11.012</v>
      </c>
      <c r="G138" s="24">
        <v>9.1259999999999994</v>
      </c>
      <c r="H138" s="23">
        <f t="shared" si="7"/>
        <v>23.229461756373951</v>
      </c>
      <c r="I138" s="24">
        <v>10.002000000000001</v>
      </c>
      <c r="J138" s="1">
        <f t="shared" si="8"/>
        <v>7.678589235127478</v>
      </c>
      <c r="K138" s="1">
        <f t="shared" si="9"/>
        <v>1.3025830258302584</v>
      </c>
      <c r="L138" s="31">
        <v>0.38</v>
      </c>
      <c r="M138" s="31">
        <f t="shared" si="10"/>
        <v>1.8996200759848032</v>
      </c>
      <c r="N138" s="33">
        <f t="shared" si="11"/>
        <v>2.4744128665041902</v>
      </c>
      <c r="O138" s="33">
        <f>AVERAGE(N138:N146)</f>
        <v>1.8983037705000154</v>
      </c>
      <c r="P138" s="33">
        <f>STDEV(N138:N146)</f>
        <v>0.39070141323055385</v>
      </c>
      <c r="Q138" s="31">
        <v>0.94</v>
      </c>
      <c r="R138" s="31">
        <f t="shared" si="12"/>
        <v>4.6990601879624077</v>
      </c>
      <c r="S138" s="33">
        <f t="shared" si="13"/>
        <v>6.1209160381945757</v>
      </c>
      <c r="T138" s="33">
        <f>AVERAGE(S138:S146)</f>
        <v>9.9381180026178431</v>
      </c>
      <c r="U138" s="33">
        <f>STDEV(S138:S146)</f>
        <v>4.3473119437353036</v>
      </c>
    </row>
    <row r="139" spans="1:21" x14ac:dyDescent="0.25">
      <c r="A139">
        <v>137</v>
      </c>
      <c r="B139" s="13" t="s">
        <v>48</v>
      </c>
      <c r="C139" s="15" t="s">
        <v>190</v>
      </c>
      <c r="D139" s="19">
        <v>29</v>
      </c>
      <c r="E139" s="24">
        <v>1.006</v>
      </c>
      <c r="F139" s="24">
        <v>11.038</v>
      </c>
      <c r="G139" s="24">
        <v>9.3800000000000008</v>
      </c>
      <c r="H139" s="23">
        <f t="shared" si="7"/>
        <v>19.799379030331973</v>
      </c>
      <c r="I139" s="24">
        <v>10.004</v>
      </c>
      <c r="J139" s="1">
        <f t="shared" si="8"/>
        <v>8.023270121805588</v>
      </c>
      <c r="K139" s="1">
        <f t="shared" si="9"/>
        <v>1.2468731387730794</v>
      </c>
      <c r="L139" s="31">
        <v>0.34</v>
      </c>
      <c r="M139" s="31">
        <f t="shared" si="10"/>
        <v>1.6993202718912437</v>
      </c>
      <c r="N139" s="33">
        <f t="shared" si="11"/>
        <v>2.1188368011937575</v>
      </c>
      <c r="O139" s="33"/>
      <c r="P139" s="33"/>
      <c r="Q139" s="31">
        <v>1.77</v>
      </c>
      <c r="R139" s="31">
        <f t="shared" si="12"/>
        <v>8.8464614154338275</v>
      </c>
      <c r="S139" s="33">
        <f t="shared" si="13"/>
        <v>11.030415112096914</v>
      </c>
      <c r="T139" s="33"/>
      <c r="U139" s="33"/>
    </row>
    <row r="140" spans="1:21" x14ac:dyDescent="0.25">
      <c r="A140">
        <v>138</v>
      </c>
      <c r="B140" s="13" t="s">
        <v>48</v>
      </c>
      <c r="C140" s="15" t="s">
        <v>191</v>
      </c>
      <c r="D140" s="19">
        <v>30</v>
      </c>
      <c r="E140" s="24">
        <v>1.016</v>
      </c>
      <c r="F140" s="24">
        <v>11.172000000000001</v>
      </c>
      <c r="G140" s="24">
        <v>9.2119999999999997</v>
      </c>
      <c r="H140" s="23">
        <f t="shared" si="7"/>
        <v>23.914104441190837</v>
      </c>
      <c r="I140" s="24">
        <v>10.006</v>
      </c>
      <c r="J140" s="1">
        <f t="shared" si="8"/>
        <v>7.6131547096144461</v>
      </c>
      <c r="K140" s="1">
        <f t="shared" si="9"/>
        <v>1.3143040410519564</v>
      </c>
      <c r="L140" s="31">
        <v>0.19</v>
      </c>
      <c r="M140" s="31">
        <f t="shared" si="10"/>
        <v>0.94943034179492314</v>
      </c>
      <c r="N140" s="33">
        <f t="shared" si="11"/>
        <v>1.2478401349184076</v>
      </c>
      <c r="O140" s="33"/>
      <c r="P140" s="33"/>
      <c r="Q140" s="31">
        <v>1.19</v>
      </c>
      <c r="R140" s="31">
        <f t="shared" si="12"/>
        <v>5.9464321407155696</v>
      </c>
      <c r="S140" s="33">
        <f t="shared" si="13"/>
        <v>7.8154197923837092</v>
      </c>
      <c r="T140" s="33"/>
      <c r="U140" s="33"/>
    </row>
    <row r="141" spans="1:21" x14ac:dyDescent="0.25">
      <c r="A141">
        <v>139</v>
      </c>
      <c r="B141" s="13" t="s">
        <v>48</v>
      </c>
      <c r="C141" s="15" t="s">
        <v>192</v>
      </c>
      <c r="D141" s="19">
        <v>31</v>
      </c>
      <c r="E141" s="24">
        <v>1.014</v>
      </c>
      <c r="F141" s="24">
        <v>11.076000000000001</v>
      </c>
      <c r="G141" s="24">
        <v>9.2590000000000003</v>
      </c>
      <c r="H141" s="23">
        <f t="shared" si="7"/>
        <v>22.037598544572468</v>
      </c>
      <c r="I141" s="24">
        <v>10.006</v>
      </c>
      <c r="J141" s="1">
        <f t="shared" si="8"/>
        <v>7.8009178896300799</v>
      </c>
      <c r="K141" s="1">
        <f t="shared" si="9"/>
        <v>1.2826695706285001</v>
      </c>
      <c r="L141" s="31">
        <v>0.33</v>
      </c>
      <c r="M141" s="31">
        <f t="shared" si="10"/>
        <v>1.6490105936438135</v>
      </c>
      <c r="N141" s="33">
        <f t="shared" si="11"/>
        <v>2.1151357101109585</v>
      </c>
      <c r="O141" s="33"/>
      <c r="P141" s="33"/>
      <c r="Q141" s="31">
        <v>0.88</v>
      </c>
      <c r="R141" s="31">
        <f t="shared" si="12"/>
        <v>4.39736158305017</v>
      </c>
      <c r="S141" s="33">
        <f t="shared" si="13"/>
        <v>5.6403618936292226</v>
      </c>
      <c r="T141" s="33"/>
      <c r="U141" s="33"/>
    </row>
    <row r="142" spans="1:21" x14ac:dyDescent="0.25">
      <c r="A142">
        <v>140</v>
      </c>
      <c r="B142" s="13" t="s">
        <v>48</v>
      </c>
      <c r="C142" s="15" t="s">
        <v>193</v>
      </c>
      <c r="D142" s="19">
        <v>32</v>
      </c>
      <c r="E142" s="24">
        <v>1.0269999999999999</v>
      </c>
      <c r="F142" s="24">
        <v>11.214</v>
      </c>
      <c r="G142" s="24">
        <v>9.1920000000000002</v>
      </c>
      <c r="H142" s="23">
        <f t="shared" si="7"/>
        <v>24.764237599510107</v>
      </c>
      <c r="I142" s="24">
        <v>10.000999999999999</v>
      </c>
      <c r="J142" s="1">
        <f t="shared" si="8"/>
        <v>7.5243285976729934</v>
      </c>
      <c r="K142" s="1">
        <f t="shared" si="9"/>
        <v>1.3291551359270717</v>
      </c>
      <c r="L142" s="31">
        <v>0.27</v>
      </c>
      <c r="M142" s="31">
        <f t="shared" si="10"/>
        <v>1.3498650134986503</v>
      </c>
      <c r="N142" s="33">
        <f t="shared" si="11"/>
        <v>1.7941800154999969</v>
      </c>
      <c r="O142" s="33"/>
      <c r="P142" s="33"/>
      <c r="Q142" s="31">
        <v>0.81</v>
      </c>
      <c r="R142" s="31">
        <f t="shared" si="12"/>
        <v>4.0495950404959515</v>
      </c>
      <c r="S142" s="33">
        <f t="shared" si="13"/>
        <v>5.382540046499992</v>
      </c>
      <c r="T142" s="33"/>
      <c r="U142" s="33"/>
    </row>
    <row r="143" spans="1:21" x14ac:dyDescent="0.25">
      <c r="A143">
        <v>141</v>
      </c>
      <c r="B143" s="13" t="s">
        <v>48</v>
      </c>
      <c r="C143" s="15" t="s">
        <v>194</v>
      </c>
      <c r="D143" s="19">
        <v>33</v>
      </c>
      <c r="E143" s="24">
        <v>1.0129999999999999</v>
      </c>
      <c r="F143" s="24">
        <v>11.042</v>
      </c>
      <c r="G143" s="24">
        <v>8.7609999999999992</v>
      </c>
      <c r="H143" s="23">
        <f t="shared" si="7"/>
        <v>29.439855446566867</v>
      </c>
      <c r="I143" s="24">
        <v>10.004</v>
      </c>
      <c r="J143" s="1">
        <f t="shared" si="8"/>
        <v>7.0588368611254495</v>
      </c>
      <c r="K143" s="1">
        <f t="shared" si="9"/>
        <v>1.4172306566672768</v>
      </c>
      <c r="L143" s="31">
        <v>0.32</v>
      </c>
      <c r="M143" s="31">
        <f t="shared" si="10"/>
        <v>1.5993602558976412</v>
      </c>
      <c r="N143" s="33">
        <f t="shared" si="11"/>
        <v>2.2666623857133579</v>
      </c>
      <c r="O143" s="33"/>
      <c r="P143" s="33"/>
      <c r="Q143" s="31">
        <v>1.77</v>
      </c>
      <c r="R143" s="31">
        <f t="shared" si="12"/>
        <v>8.8464614154338275</v>
      </c>
      <c r="S143" s="33">
        <f t="shared" si="13"/>
        <v>12.53747632097701</v>
      </c>
      <c r="T143" s="33"/>
      <c r="U143" s="33"/>
    </row>
    <row r="144" spans="1:21" x14ac:dyDescent="0.25">
      <c r="A144">
        <v>142</v>
      </c>
      <c r="B144" s="13" t="s">
        <v>48</v>
      </c>
      <c r="C144" s="15" t="s">
        <v>195</v>
      </c>
      <c r="D144" s="19">
        <v>34</v>
      </c>
      <c r="E144" s="24">
        <v>1.0089999999999999</v>
      </c>
      <c r="F144" s="24">
        <v>11.201000000000001</v>
      </c>
      <c r="G144" s="24">
        <v>8.8469999999999995</v>
      </c>
      <c r="H144" s="23">
        <f t="shared" si="7"/>
        <v>30.033171727481516</v>
      </c>
      <c r="I144" s="24">
        <v>10</v>
      </c>
      <c r="J144" s="1">
        <f t="shared" si="8"/>
        <v>6.9966828272518482</v>
      </c>
      <c r="K144" s="1">
        <f t="shared" si="9"/>
        <v>1.429248723559446</v>
      </c>
      <c r="L144" s="31">
        <v>0.27</v>
      </c>
      <c r="M144" s="31">
        <f t="shared" si="10"/>
        <v>1.35</v>
      </c>
      <c r="N144" s="33">
        <f t="shared" si="11"/>
        <v>1.9294857768052522</v>
      </c>
      <c r="O144" s="33"/>
      <c r="P144" s="33"/>
      <c r="Q144" s="31">
        <v>2.54</v>
      </c>
      <c r="R144" s="31">
        <f t="shared" si="12"/>
        <v>12.7</v>
      </c>
      <c r="S144" s="33">
        <f t="shared" si="13"/>
        <v>18.151458789204963</v>
      </c>
      <c r="T144" s="33"/>
      <c r="U144" s="33"/>
    </row>
    <row r="145" spans="1:21" x14ac:dyDescent="0.25">
      <c r="A145">
        <v>143</v>
      </c>
      <c r="B145" s="13" t="s">
        <v>48</v>
      </c>
      <c r="C145" s="15" t="s">
        <v>196</v>
      </c>
      <c r="D145" s="19">
        <v>35</v>
      </c>
      <c r="E145" s="24">
        <v>1.012</v>
      </c>
      <c r="F145" s="24">
        <v>11.057</v>
      </c>
      <c r="G145" s="24">
        <v>8.9730000000000008</v>
      </c>
      <c r="H145" s="23">
        <f t="shared" si="7"/>
        <v>26.177615877402332</v>
      </c>
      <c r="I145" s="24">
        <v>10.003</v>
      </c>
      <c r="J145" s="1">
        <f t="shared" si="8"/>
        <v>7.3844530837834448</v>
      </c>
      <c r="K145" s="1">
        <f t="shared" si="9"/>
        <v>1.3546026884464861</v>
      </c>
      <c r="L145" s="31">
        <v>0.24</v>
      </c>
      <c r="M145" s="31">
        <f t="shared" si="10"/>
        <v>1.1996401079676098</v>
      </c>
      <c r="N145" s="33">
        <f t="shared" si="11"/>
        <v>1.625035715421157</v>
      </c>
      <c r="O145" s="33"/>
      <c r="P145" s="33"/>
      <c r="Q145" s="31">
        <v>1.3</v>
      </c>
      <c r="R145" s="31">
        <f t="shared" si="12"/>
        <v>6.4980505848245533</v>
      </c>
      <c r="S145" s="33">
        <f t="shared" si="13"/>
        <v>8.8022767918646014</v>
      </c>
      <c r="T145" s="33"/>
      <c r="U145" s="33"/>
    </row>
    <row r="146" spans="1:21" x14ac:dyDescent="0.25">
      <c r="A146">
        <v>144</v>
      </c>
      <c r="B146" s="6" t="s">
        <v>48</v>
      </c>
      <c r="C146" s="4" t="s">
        <v>197</v>
      </c>
      <c r="D146" s="20">
        <v>36</v>
      </c>
      <c r="E146" s="25">
        <v>1.006</v>
      </c>
      <c r="F146" s="25">
        <v>11.093999999999999</v>
      </c>
      <c r="G146" s="25">
        <v>8.9290000000000003</v>
      </c>
      <c r="H146" s="23">
        <f t="shared" si="7"/>
        <v>27.32550801464091</v>
      </c>
      <c r="I146" s="25">
        <v>10.003</v>
      </c>
      <c r="J146" s="1">
        <f t="shared" si="8"/>
        <v>7.269629433295469</v>
      </c>
      <c r="K146" s="1">
        <f t="shared" si="9"/>
        <v>1.3759986106286906</v>
      </c>
      <c r="L146" s="31">
        <v>0.22</v>
      </c>
      <c r="M146" s="31">
        <f t="shared" si="10"/>
        <v>1.099670098970309</v>
      </c>
      <c r="N146" s="33">
        <f t="shared" si="11"/>
        <v>1.5131445283330598</v>
      </c>
      <c r="O146" s="33"/>
      <c r="P146" s="33"/>
      <c r="Q146" s="31">
        <v>2.0299999999999998</v>
      </c>
      <c r="R146" s="31">
        <f t="shared" si="12"/>
        <v>10.146955913226032</v>
      </c>
      <c r="S146" s="33">
        <f t="shared" si="13"/>
        <v>13.962197238709596</v>
      </c>
      <c r="T146" s="33"/>
      <c r="U146" s="33"/>
    </row>
    <row r="147" spans="1:21" x14ac:dyDescent="0.25">
      <c r="A147">
        <v>145</v>
      </c>
      <c r="B147" s="13" t="s">
        <v>49</v>
      </c>
      <c r="C147" s="15" t="s">
        <v>198</v>
      </c>
      <c r="D147" s="19">
        <v>1</v>
      </c>
      <c r="E147" s="24">
        <v>1.0249999999999999</v>
      </c>
      <c r="F147" s="24">
        <v>12.651</v>
      </c>
      <c r="G147" s="24">
        <v>9.9879999999999995</v>
      </c>
      <c r="H147" s="23">
        <f t="shared" si="7"/>
        <v>29.711034251924584</v>
      </c>
      <c r="I147" s="24">
        <v>10.004</v>
      </c>
      <c r="J147" s="1">
        <f t="shared" si="8"/>
        <v>7.0317081334374647</v>
      </c>
      <c r="K147" s="1">
        <f t="shared" si="9"/>
        <v>1.4226984126984128</v>
      </c>
      <c r="L147" s="31">
        <v>0.19</v>
      </c>
      <c r="M147" s="31">
        <f t="shared" si="10"/>
        <v>0.94962015193922455</v>
      </c>
      <c r="N147" s="33">
        <f t="shared" si="11"/>
        <v>1.3510230828303604</v>
      </c>
      <c r="O147" s="33">
        <f>AVERAGE(N147:N155)</f>
        <v>1.307843844187542</v>
      </c>
      <c r="P147" s="33">
        <f>STDEV(N147:N155)</f>
        <v>0.10376457870516094</v>
      </c>
      <c r="Q147" s="31">
        <v>0.56999999999999995</v>
      </c>
      <c r="R147" s="31">
        <f t="shared" si="12"/>
        <v>2.8488604558176731</v>
      </c>
      <c r="S147" s="33">
        <f t="shared" si="13"/>
        <v>4.05306924849108</v>
      </c>
      <c r="T147" s="33">
        <f>AVERAGE(S147:S155)</f>
        <v>5.248769217664945</v>
      </c>
      <c r="U147" s="33">
        <f>STDEV(S147:S155)</f>
        <v>1.7343711980525773</v>
      </c>
    </row>
    <row r="148" spans="1:21" x14ac:dyDescent="0.25">
      <c r="A148">
        <v>146</v>
      </c>
      <c r="B148" s="13" t="s">
        <v>49</v>
      </c>
      <c r="C148" s="15" t="s">
        <v>199</v>
      </c>
      <c r="D148" s="19">
        <v>2</v>
      </c>
      <c r="E148" s="24">
        <v>1.028</v>
      </c>
      <c r="F148" s="24">
        <v>12.026999999999999</v>
      </c>
      <c r="G148" s="24">
        <v>9.36</v>
      </c>
      <c r="H148" s="23">
        <f t="shared" si="7"/>
        <v>32.009121459433509</v>
      </c>
      <c r="I148" s="24">
        <v>10</v>
      </c>
      <c r="J148" s="1">
        <f t="shared" si="8"/>
        <v>6.7990878540566486</v>
      </c>
      <c r="K148" s="1">
        <f t="shared" si="9"/>
        <v>1.4707855251544573</v>
      </c>
      <c r="L148" s="31">
        <v>0.17</v>
      </c>
      <c r="M148" s="31">
        <f t="shared" si="10"/>
        <v>0.85000000000000009</v>
      </c>
      <c r="N148" s="33">
        <f t="shared" si="11"/>
        <v>1.2501676963812889</v>
      </c>
      <c r="O148" s="33"/>
      <c r="P148" s="33"/>
      <c r="Q148" s="31">
        <v>0.61</v>
      </c>
      <c r="R148" s="31">
        <f t="shared" si="12"/>
        <v>3.05</v>
      </c>
      <c r="S148" s="33">
        <f t="shared" si="13"/>
        <v>4.4858958517210947</v>
      </c>
      <c r="T148" s="33"/>
      <c r="U148" s="33"/>
    </row>
    <row r="149" spans="1:21" x14ac:dyDescent="0.25">
      <c r="A149">
        <v>147</v>
      </c>
      <c r="B149" s="13" t="s">
        <v>49</v>
      </c>
      <c r="C149" s="15" t="s">
        <v>200</v>
      </c>
      <c r="D149" s="19">
        <v>3</v>
      </c>
      <c r="E149" s="24">
        <v>1.02</v>
      </c>
      <c r="F149" s="24">
        <v>11.367000000000001</v>
      </c>
      <c r="G149" s="24">
        <v>8.9689999999999994</v>
      </c>
      <c r="H149" s="23">
        <f t="shared" si="7"/>
        <v>30.167316643602987</v>
      </c>
      <c r="I149" s="24">
        <v>10.004</v>
      </c>
      <c r="J149" s="1">
        <f t="shared" si="8"/>
        <v>6.986061642973957</v>
      </c>
      <c r="K149" s="1">
        <f t="shared" si="9"/>
        <v>1.4319942352729242</v>
      </c>
      <c r="L149" s="31">
        <v>0.18</v>
      </c>
      <c r="M149" s="31">
        <f t="shared" si="10"/>
        <v>0.89964014394242309</v>
      </c>
      <c r="N149" s="33">
        <f t="shared" si="11"/>
        <v>1.2882794999456537</v>
      </c>
      <c r="O149" s="33"/>
      <c r="P149" s="33"/>
      <c r="Q149" s="31">
        <v>0.48</v>
      </c>
      <c r="R149" s="31">
        <f t="shared" si="12"/>
        <v>2.3990403838464616</v>
      </c>
      <c r="S149" s="33">
        <f t="shared" si="13"/>
        <v>3.4354119998550763</v>
      </c>
      <c r="T149" s="33"/>
      <c r="U149" s="33"/>
    </row>
    <row r="150" spans="1:21" x14ac:dyDescent="0.25">
      <c r="A150">
        <v>148</v>
      </c>
      <c r="B150" s="13" t="s">
        <v>49</v>
      </c>
      <c r="C150" s="15" t="s">
        <v>201</v>
      </c>
      <c r="D150" s="19">
        <v>4</v>
      </c>
      <c r="E150" s="24">
        <v>1.0169999999999999</v>
      </c>
      <c r="F150" s="24">
        <v>11.332000000000001</v>
      </c>
      <c r="G150" s="24">
        <v>8.4990000000000006</v>
      </c>
      <c r="H150" s="23">
        <f t="shared" si="7"/>
        <v>37.864207431168133</v>
      </c>
      <c r="I150" s="24">
        <v>10.000999999999999</v>
      </c>
      <c r="J150" s="1">
        <f t="shared" si="8"/>
        <v>6.2142006148088749</v>
      </c>
      <c r="K150" s="1">
        <f t="shared" si="9"/>
        <v>1.609378360937836</v>
      </c>
      <c r="L150" s="31">
        <v>0.16</v>
      </c>
      <c r="M150" s="31">
        <f t="shared" si="10"/>
        <v>0.79992000799920016</v>
      </c>
      <c r="N150" s="33">
        <f t="shared" si="11"/>
        <v>1.2873739513551334</v>
      </c>
      <c r="O150" s="33"/>
      <c r="P150" s="33"/>
      <c r="Q150" s="31">
        <v>0.95</v>
      </c>
      <c r="R150" s="31">
        <f t="shared" si="12"/>
        <v>4.7495250474952506</v>
      </c>
      <c r="S150" s="33">
        <f t="shared" si="13"/>
        <v>7.6437828361711047</v>
      </c>
      <c r="T150" s="33"/>
      <c r="U150" s="33"/>
    </row>
    <row r="151" spans="1:21" x14ac:dyDescent="0.25">
      <c r="A151">
        <v>149</v>
      </c>
      <c r="B151" s="13" t="s">
        <v>49</v>
      </c>
      <c r="C151" s="15" t="s">
        <v>202</v>
      </c>
      <c r="D151" s="19">
        <v>5</v>
      </c>
      <c r="E151" s="24">
        <v>1.036</v>
      </c>
      <c r="F151" s="24">
        <v>11.391999999999999</v>
      </c>
      <c r="G151" s="24">
        <v>8.6470000000000002</v>
      </c>
      <c r="H151" s="23">
        <f t="shared" si="7"/>
        <v>36.066219944816702</v>
      </c>
      <c r="I151" s="24">
        <v>10.004</v>
      </c>
      <c r="J151" s="1">
        <f t="shared" si="8"/>
        <v>6.3959353567205373</v>
      </c>
      <c r="K151" s="1">
        <f t="shared" si="9"/>
        <v>1.5641183723797778</v>
      </c>
      <c r="L151" s="31">
        <v>0.14000000000000001</v>
      </c>
      <c r="M151" s="31">
        <f t="shared" si="10"/>
        <v>0.6997201119552181</v>
      </c>
      <c r="N151" s="33">
        <f t="shared" si="11"/>
        <v>1.0944450826327916</v>
      </c>
      <c r="O151" s="33"/>
      <c r="P151" s="33"/>
      <c r="Q151" s="31">
        <v>0.38</v>
      </c>
      <c r="R151" s="31">
        <f t="shared" si="12"/>
        <v>1.8992403038784491</v>
      </c>
      <c r="S151" s="33">
        <f t="shared" si="13"/>
        <v>2.9706366528604344</v>
      </c>
      <c r="T151" s="33"/>
      <c r="U151" s="33"/>
    </row>
    <row r="152" spans="1:21" x14ac:dyDescent="0.25">
      <c r="A152">
        <v>150</v>
      </c>
      <c r="B152" s="13" t="s">
        <v>49</v>
      </c>
      <c r="C152" s="15" t="s">
        <v>203</v>
      </c>
      <c r="D152" s="19">
        <v>6</v>
      </c>
      <c r="E152" s="24">
        <v>1.0309999999999999</v>
      </c>
      <c r="F152" s="24">
        <v>11.351000000000001</v>
      </c>
      <c r="G152" s="24">
        <v>8.5739999999999998</v>
      </c>
      <c r="H152" s="23">
        <f t="shared" si="7"/>
        <v>36.81559061381413</v>
      </c>
      <c r="I152" s="24">
        <v>9.9990000000000006</v>
      </c>
      <c r="J152" s="1">
        <f t="shared" si="8"/>
        <v>6.3178090945247254</v>
      </c>
      <c r="K152" s="1">
        <f t="shared" si="9"/>
        <v>1.582668904741922</v>
      </c>
      <c r="L152" s="31">
        <v>0.16</v>
      </c>
      <c r="M152" s="31">
        <f t="shared" si="10"/>
        <v>0.80008000800080004</v>
      </c>
      <c r="N152" s="33">
        <f t="shared" si="11"/>
        <v>1.2662617499685345</v>
      </c>
      <c r="O152" s="33"/>
      <c r="P152" s="33"/>
      <c r="Q152" s="31">
        <v>0.86</v>
      </c>
      <c r="R152" s="31">
        <f t="shared" si="12"/>
        <v>4.3004300430043001</v>
      </c>
      <c r="S152" s="33">
        <f t="shared" si="13"/>
        <v>6.8061569060808722</v>
      </c>
      <c r="T152" s="33"/>
      <c r="U152" s="33"/>
    </row>
    <row r="153" spans="1:21" x14ac:dyDescent="0.25">
      <c r="A153">
        <v>151</v>
      </c>
      <c r="B153" s="13" t="s">
        <v>49</v>
      </c>
      <c r="C153" s="15" t="s">
        <v>204</v>
      </c>
      <c r="D153" s="19">
        <v>7</v>
      </c>
      <c r="E153" s="24">
        <v>1.0169999999999999</v>
      </c>
      <c r="F153" s="24">
        <v>11.121</v>
      </c>
      <c r="G153" s="24">
        <v>8.3870000000000005</v>
      </c>
      <c r="H153" s="23">
        <f t="shared" si="7"/>
        <v>37.096336499321566</v>
      </c>
      <c r="I153" s="24">
        <v>10.002000000000001</v>
      </c>
      <c r="J153" s="1">
        <f t="shared" si="8"/>
        <v>6.2916244233378578</v>
      </c>
      <c r="K153" s="1">
        <f t="shared" si="9"/>
        <v>1.5897325280414147</v>
      </c>
      <c r="L153" s="31">
        <v>0.18</v>
      </c>
      <c r="M153" s="31">
        <f t="shared" si="10"/>
        <v>0.89982003599280136</v>
      </c>
      <c r="N153" s="33">
        <f t="shared" si="11"/>
        <v>1.4304731806011528</v>
      </c>
      <c r="O153" s="33"/>
      <c r="P153" s="33"/>
      <c r="Q153" s="31">
        <v>0.79</v>
      </c>
      <c r="R153" s="31">
        <f t="shared" si="12"/>
        <v>3.9492101579684067</v>
      </c>
      <c r="S153" s="33">
        <f t="shared" si="13"/>
        <v>6.2781878481939497</v>
      </c>
      <c r="T153" s="33"/>
      <c r="U153" s="33"/>
    </row>
    <row r="154" spans="1:21" x14ac:dyDescent="0.25">
      <c r="A154">
        <v>152</v>
      </c>
      <c r="B154" s="13" t="s">
        <v>49</v>
      </c>
      <c r="C154" s="15" t="s">
        <v>205</v>
      </c>
      <c r="D154" s="19">
        <v>8</v>
      </c>
      <c r="E154" s="24">
        <v>1.018</v>
      </c>
      <c r="F154" s="24">
        <v>11.215999999999999</v>
      </c>
      <c r="G154" s="24">
        <v>8.3059999999999992</v>
      </c>
      <c r="H154" s="23">
        <f t="shared" si="7"/>
        <v>39.928649835345773</v>
      </c>
      <c r="I154" s="24">
        <v>10</v>
      </c>
      <c r="J154" s="1">
        <f t="shared" si="8"/>
        <v>6.0071350164654227</v>
      </c>
      <c r="K154" s="1">
        <f t="shared" si="9"/>
        <v>1.6646870717222475</v>
      </c>
      <c r="L154" s="31">
        <v>0.17</v>
      </c>
      <c r="M154" s="31">
        <f t="shared" si="10"/>
        <v>0.85000000000000009</v>
      </c>
      <c r="N154" s="33">
        <f t="shared" si="11"/>
        <v>1.4149840109639105</v>
      </c>
      <c r="O154" s="33"/>
      <c r="P154" s="33"/>
      <c r="Q154" s="31">
        <v>0.86</v>
      </c>
      <c r="R154" s="31">
        <f t="shared" si="12"/>
        <v>4.3</v>
      </c>
      <c r="S154" s="33">
        <f t="shared" si="13"/>
        <v>7.1581544084056636</v>
      </c>
      <c r="T154" s="33"/>
      <c r="U154" s="33"/>
    </row>
    <row r="155" spans="1:21" x14ac:dyDescent="0.25">
      <c r="A155">
        <v>153</v>
      </c>
      <c r="B155" s="13" t="s">
        <v>49</v>
      </c>
      <c r="C155" s="15" t="s">
        <v>206</v>
      </c>
      <c r="D155" s="19">
        <v>9</v>
      </c>
      <c r="E155" s="24">
        <v>1.032</v>
      </c>
      <c r="F155" s="24">
        <v>11.15</v>
      </c>
      <c r="G155" s="24">
        <v>8.3239999999999998</v>
      </c>
      <c r="H155" s="23">
        <f t="shared" si="7"/>
        <v>38.754799780581465</v>
      </c>
      <c r="I155" s="24">
        <v>10.002000000000001</v>
      </c>
      <c r="J155" s="1">
        <f t="shared" si="8"/>
        <v>6.1257449259462415</v>
      </c>
      <c r="K155" s="1">
        <f t="shared" si="9"/>
        <v>1.6327810120913573</v>
      </c>
      <c r="L155" s="31">
        <v>0.17</v>
      </c>
      <c r="M155" s="31">
        <f t="shared" si="10"/>
        <v>0.84983003399320134</v>
      </c>
      <c r="N155" s="33">
        <f t="shared" si="11"/>
        <v>1.3875863430090518</v>
      </c>
      <c r="O155" s="33"/>
      <c r="P155" s="33"/>
      <c r="Q155" s="31">
        <v>0.54</v>
      </c>
      <c r="R155" s="31">
        <f t="shared" si="12"/>
        <v>2.6994601079784046</v>
      </c>
      <c r="S155" s="33">
        <f t="shared" si="13"/>
        <v>4.4076272072052243</v>
      </c>
      <c r="T155" s="33"/>
      <c r="U155" s="33"/>
    </row>
    <row r="156" spans="1:21" x14ac:dyDescent="0.25">
      <c r="A156">
        <v>154</v>
      </c>
      <c r="B156" s="13" t="s">
        <v>49</v>
      </c>
      <c r="C156" s="15" t="s">
        <v>207</v>
      </c>
      <c r="D156" s="19">
        <v>10</v>
      </c>
      <c r="E156" s="24">
        <v>1.0369999999999999</v>
      </c>
      <c r="F156" s="24">
        <v>11.071999999999999</v>
      </c>
      <c r="G156" s="24">
        <v>8.2490000000000006</v>
      </c>
      <c r="H156" s="23">
        <f t="shared" si="7"/>
        <v>39.143094841930107</v>
      </c>
      <c r="I156" s="24">
        <v>9.9979999999999993</v>
      </c>
      <c r="J156" s="1">
        <f t="shared" si="8"/>
        <v>6.0844733777038273</v>
      </c>
      <c r="K156" s="1">
        <f t="shared" si="9"/>
        <v>1.6431989063568009</v>
      </c>
      <c r="L156" s="31">
        <v>0.18</v>
      </c>
      <c r="M156" s="31">
        <f t="shared" si="10"/>
        <v>0.90018003600720142</v>
      </c>
      <c r="N156" s="33">
        <f t="shared" si="11"/>
        <v>1.479174850691259</v>
      </c>
      <c r="O156" s="33">
        <f>AVERAGE(N156:N164)</f>
        <v>1.815905565293459</v>
      </c>
      <c r="P156" s="33">
        <f>STDEV(N156:N164)</f>
        <v>0.77463708761392003</v>
      </c>
      <c r="Q156" s="31">
        <v>0.31</v>
      </c>
      <c r="R156" s="31">
        <f t="shared" si="12"/>
        <v>1.5503100620124024</v>
      </c>
      <c r="S156" s="33">
        <f t="shared" si="13"/>
        <v>2.5474677984127236</v>
      </c>
      <c r="T156" s="33">
        <f>AVERAGE(S156:S164)</f>
        <v>2.6382934656574926</v>
      </c>
      <c r="U156" s="33">
        <f>STDEV(S156:S164)</f>
        <v>1.9386538208462138</v>
      </c>
    </row>
    <row r="157" spans="1:21" x14ac:dyDescent="0.25">
      <c r="A157">
        <v>155</v>
      </c>
      <c r="B157" s="13" t="s">
        <v>49</v>
      </c>
      <c r="C157" s="15" t="s">
        <v>208</v>
      </c>
      <c r="D157" s="19">
        <v>11</v>
      </c>
      <c r="E157" s="24">
        <v>1.026</v>
      </c>
      <c r="F157" s="24">
        <v>11.087999999999999</v>
      </c>
      <c r="G157" s="24">
        <v>8.0180000000000007</v>
      </c>
      <c r="H157" s="23">
        <f t="shared" si="7"/>
        <v>43.907322654462213</v>
      </c>
      <c r="I157" s="24">
        <v>9.9979999999999993</v>
      </c>
      <c r="J157" s="1">
        <f t="shared" si="8"/>
        <v>5.608145881006867</v>
      </c>
      <c r="K157" s="1">
        <f t="shared" si="9"/>
        <v>1.7827638959714425</v>
      </c>
      <c r="L157" s="31">
        <v>0.23</v>
      </c>
      <c r="M157" s="31">
        <f t="shared" si="10"/>
        <v>1.1502300460092021</v>
      </c>
      <c r="N157" s="33">
        <f t="shared" si="11"/>
        <v>2.0505885980867768</v>
      </c>
      <c r="O157" s="33"/>
      <c r="P157" s="33"/>
      <c r="Q157" s="31">
        <v>0.16</v>
      </c>
      <c r="R157" s="31">
        <f t="shared" si="12"/>
        <v>0.80016003200640129</v>
      </c>
      <c r="S157" s="33">
        <f t="shared" si="13"/>
        <v>1.4264964160603661</v>
      </c>
      <c r="T157" s="33"/>
      <c r="U157" s="33"/>
    </row>
    <row r="158" spans="1:21" x14ac:dyDescent="0.25">
      <c r="A158">
        <v>156</v>
      </c>
      <c r="B158" s="13" t="s">
        <v>49</v>
      </c>
      <c r="C158" s="15" t="s">
        <v>209</v>
      </c>
      <c r="D158" s="19">
        <v>12</v>
      </c>
      <c r="E158" s="24">
        <v>1.01</v>
      </c>
      <c r="F158" s="24">
        <v>11.571</v>
      </c>
      <c r="G158" s="24">
        <v>8.5559999999999992</v>
      </c>
      <c r="H158" s="23">
        <f t="shared" si="7"/>
        <v>39.954943016167519</v>
      </c>
      <c r="I158" s="24">
        <v>10.000999999999999</v>
      </c>
      <c r="J158" s="1">
        <f t="shared" si="8"/>
        <v>6.0051061489530868</v>
      </c>
      <c r="K158" s="1">
        <f t="shared" si="9"/>
        <v>1.6654160229529906</v>
      </c>
      <c r="L158" s="31">
        <v>0.19</v>
      </c>
      <c r="M158" s="31">
        <f t="shared" si="10"/>
        <v>0.94990500949905032</v>
      </c>
      <c r="N158" s="33">
        <f t="shared" si="11"/>
        <v>1.5819870231030311</v>
      </c>
      <c r="O158" s="33"/>
      <c r="P158" s="33"/>
      <c r="Q158" s="31">
        <v>0.13</v>
      </c>
      <c r="R158" s="31">
        <f t="shared" si="12"/>
        <v>0.64993500649935021</v>
      </c>
      <c r="S158" s="33">
        <f t="shared" si="13"/>
        <v>1.082412173702074</v>
      </c>
      <c r="T158" s="33"/>
      <c r="U158" s="33"/>
    </row>
    <row r="159" spans="1:21" x14ac:dyDescent="0.25">
      <c r="A159">
        <v>157</v>
      </c>
      <c r="B159" s="13" t="s">
        <v>49</v>
      </c>
      <c r="C159" s="15" t="s">
        <v>210</v>
      </c>
      <c r="D159" s="19">
        <v>13</v>
      </c>
      <c r="E159" s="24">
        <v>1.018</v>
      </c>
      <c r="F159" s="24">
        <v>11.771000000000001</v>
      </c>
      <c r="G159" s="24">
        <v>8.7249999999999996</v>
      </c>
      <c r="H159" s="23">
        <f t="shared" si="7"/>
        <v>39.522512002076041</v>
      </c>
      <c r="I159" s="24">
        <v>10</v>
      </c>
      <c r="J159" s="1">
        <f t="shared" si="8"/>
        <v>6.0477487997923962</v>
      </c>
      <c r="K159" s="1">
        <f t="shared" si="9"/>
        <v>1.653507830937567</v>
      </c>
      <c r="L159" s="31">
        <v>0.19</v>
      </c>
      <c r="M159" s="31">
        <f t="shared" si="10"/>
        <v>0.95000000000000018</v>
      </c>
      <c r="N159" s="33">
        <f t="shared" si="11"/>
        <v>1.570832439390689</v>
      </c>
      <c r="O159" s="33"/>
      <c r="P159" s="33"/>
      <c r="Q159" s="31">
        <v>-0.03</v>
      </c>
      <c r="R159" s="31">
        <v>0</v>
      </c>
      <c r="S159" s="33">
        <f t="shared" si="13"/>
        <v>0</v>
      </c>
      <c r="T159" s="33"/>
      <c r="U159" s="33"/>
    </row>
    <row r="160" spans="1:21" x14ac:dyDescent="0.25">
      <c r="A160">
        <v>158</v>
      </c>
      <c r="B160" s="13" t="s">
        <v>49</v>
      </c>
      <c r="C160" s="15" t="s">
        <v>211</v>
      </c>
      <c r="D160" s="19">
        <v>14</v>
      </c>
      <c r="E160" s="24">
        <v>1.02</v>
      </c>
      <c r="F160" s="24">
        <v>11.03</v>
      </c>
      <c r="G160" s="24">
        <v>8.4550000000000001</v>
      </c>
      <c r="H160" s="23">
        <f t="shared" si="7"/>
        <v>34.633490248823122</v>
      </c>
      <c r="I160" s="24">
        <v>10.000999999999999</v>
      </c>
      <c r="J160" s="1">
        <f t="shared" si="8"/>
        <v>6.5373046402151989</v>
      </c>
      <c r="K160" s="1">
        <f t="shared" si="9"/>
        <v>1.5298353909465019</v>
      </c>
      <c r="L160" s="31">
        <v>0.32</v>
      </c>
      <c r="M160" s="31">
        <f t="shared" si="10"/>
        <v>1.5998400159984003</v>
      </c>
      <c r="N160" s="33">
        <f t="shared" si="11"/>
        <v>2.4474918763267706</v>
      </c>
      <c r="O160" s="33"/>
      <c r="P160" s="33"/>
      <c r="Q160" s="31">
        <v>0.79</v>
      </c>
      <c r="R160" s="31">
        <f t="shared" si="12"/>
        <v>3.9496050394960514</v>
      </c>
      <c r="S160" s="33">
        <f t="shared" si="13"/>
        <v>6.0422455696817154</v>
      </c>
      <c r="T160" s="33"/>
      <c r="U160" s="33"/>
    </row>
    <row r="161" spans="1:21" x14ac:dyDescent="0.25">
      <c r="A161">
        <v>159</v>
      </c>
      <c r="B161" s="13" t="s">
        <v>49</v>
      </c>
      <c r="C161" s="15" t="s">
        <v>212</v>
      </c>
      <c r="D161" s="19">
        <v>15</v>
      </c>
      <c r="E161" s="24">
        <v>1.0189999999999999</v>
      </c>
      <c r="F161" s="24">
        <v>11.48</v>
      </c>
      <c r="G161" s="24">
        <v>8.907</v>
      </c>
      <c r="H161" s="23">
        <f t="shared" si="7"/>
        <v>32.619168356997982</v>
      </c>
      <c r="I161" s="24">
        <v>10.003</v>
      </c>
      <c r="J161" s="1">
        <f t="shared" si="8"/>
        <v>6.7401045892494915</v>
      </c>
      <c r="K161" s="1">
        <f t="shared" si="9"/>
        <v>1.4841015992474134</v>
      </c>
      <c r="L161" s="31">
        <v>0.17</v>
      </c>
      <c r="M161" s="31">
        <f t="shared" si="10"/>
        <v>0.84974507647705699</v>
      </c>
      <c r="N161" s="33">
        <f t="shared" si="11"/>
        <v>1.2611080269522159</v>
      </c>
      <c r="O161" s="33"/>
      <c r="P161" s="33"/>
      <c r="Q161" s="31">
        <v>0.41</v>
      </c>
      <c r="R161" s="31">
        <f t="shared" si="12"/>
        <v>2.0493851844446667</v>
      </c>
      <c r="S161" s="33">
        <f t="shared" si="13"/>
        <v>3.041495829708285</v>
      </c>
      <c r="T161" s="33"/>
      <c r="U161" s="33"/>
    </row>
    <row r="162" spans="1:21" x14ac:dyDescent="0.25">
      <c r="A162">
        <v>160</v>
      </c>
      <c r="B162" s="13" t="s">
        <v>49</v>
      </c>
      <c r="C162" s="15" t="s">
        <v>213</v>
      </c>
      <c r="D162" s="19">
        <v>16</v>
      </c>
      <c r="E162" s="24">
        <v>1.0349999999999999</v>
      </c>
      <c r="F162" s="24">
        <v>11.138999999999999</v>
      </c>
      <c r="G162" s="24">
        <v>8.5350000000000001</v>
      </c>
      <c r="H162" s="23">
        <f t="shared" si="7"/>
        <v>34.719999999999992</v>
      </c>
      <c r="I162" s="24">
        <v>10.000999999999999</v>
      </c>
      <c r="J162" s="1">
        <f t="shared" si="8"/>
        <v>6.5286527999999997</v>
      </c>
      <c r="K162" s="1">
        <f t="shared" si="9"/>
        <v>1.5318627450980391</v>
      </c>
      <c r="L162" s="31">
        <v>0.15</v>
      </c>
      <c r="M162" s="31">
        <f t="shared" si="10"/>
        <v>0.74992500749925006</v>
      </c>
      <c r="N162" s="33">
        <f t="shared" si="11"/>
        <v>1.1487821806054688</v>
      </c>
      <c r="O162" s="33"/>
      <c r="P162" s="33"/>
      <c r="Q162" s="31">
        <v>0.49</v>
      </c>
      <c r="R162" s="31">
        <f t="shared" si="12"/>
        <v>2.4497550244975503</v>
      </c>
      <c r="S162" s="33">
        <f t="shared" si="13"/>
        <v>3.7526884566445315</v>
      </c>
      <c r="T162" s="33"/>
      <c r="U162" s="33"/>
    </row>
    <row r="163" spans="1:21" x14ac:dyDescent="0.25">
      <c r="A163">
        <v>161</v>
      </c>
      <c r="B163" s="13" t="s">
        <v>49</v>
      </c>
      <c r="C163" s="15" t="s">
        <v>214</v>
      </c>
      <c r="D163" s="19">
        <v>17</v>
      </c>
      <c r="E163" s="24">
        <v>1.03</v>
      </c>
      <c r="F163" s="24">
        <v>11.345000000000001</v>
      </c>
      <c r="G163" s="24">
        <v>8.6300000000000008</v>
      </c>
      <c r="H163" s="23">
        <f t="shared" si="7"/>
        <v>35.723684210526322</v>
      </c>
      <c r="I163" s="24">
        <v>10.004</v>
      </c>
      <c r="J163" s="1">
        <f t="shared" si="8"/>
        <v>6.4302026315789451</v>
      </c>
      <c r="K163" s="1">
        <f t="shared" si="9"/>
        <v>1.5557830092118736</v>
      </c>
      <c r="L163" s="31">
        <v>0.16</v>
      </c>
      <c r="M163" s="31">
        <f t="shared" si="10"/>
        <v>0.7996801279488206</v>
      </c>
      <c r="N163" s="33">
        <f t="shared" si="11"/>
        <v>1.2441287558671523</v>
      </c>
      <c r="O163" s="33"/>
      <c r="P163" s="33"/>
      <c r="Q163" s="31">
        <v>0.6</v>
      </c>
      <c r="R163" s="31">
        <f t="shared" si="12"/>
        <v>2.998800479808077</v>
      </c>
      <c r="S163" s="33">
        <f t="shared" si="13"/>
        <v>4.6654828345018204</v>
      </c>
      <c r="T163" s="33"/>
      <c r="U163" s="33"/>
    </row>
    <row r="164" spans="1:21" x14ac:dyDescent="0.25">
      <c r="A164">
        <v>162</v>
      </c>
      <c r="B164" s="13" t="s">
        <v>49</v>
      </c>
      <c r="C164" s="15" t="s">
        <v>215</v>
      </c>
      <c r="D164" s="19">
        <v>18</v>
      </c>
      <c r="E164" s="24">
        <v>1.0369999999999999</v>
      </c>
      <c r="F164" s="24">
        <v>11.423999999999999</v>
      </c>
      <c r="G164" s="24">
        <v>8.1890000000000001</v>
      </c>
      <c r="H164" s="23">
        <f t="shared" si="7"/>
        <v>45.232102908277412</v>
      </c>
      <c r="I164" s="24">
        <v>10.004</v>
      </c>
      <c r="J164" s="1">
        <f t="shared" si="8"/>
        <v>5.4789804250559282</v>
      </c>
      <c r="K164" s="1">
        <f t="shared" si="9"/>
        <v>1.8258871585396987</v>
      </c>
      <c r="L164" s="31">
        <v>0.39</v>
      </c>
      <c r="M164" s="31">
        <f t="shared" si="10"/>
        <v>1.9492203118752505</v>
      </c>
      <c r="N164" s="33">
        <f t="shared" si="11"/>
        <v>3.5590563366177665</v>
      </c>
      <c r="O164" s="33"/>
      <c r="P164" s="33"/>
      <c r="Q164" s="31">
        <v>0.13</v>
      </c>
      <c r="R164" s="31">
        <f t="shared" si="12"/>
        <v>0.64974010395841675</v>
      </c>
      <c r="S164" s="33">
        <f t="shared" si="13"/>
        <v>1.186352112205922</v>
      </c>
      <c r="T164" s="33"/>
      <c r="U164" s="33"/>
    </row>
    <row r="165" spans="1:21" x14ac:dyDescent="0.25">
      <c r="A165">
        <v>163</v>
      </c>
      <c r="B165" s="13" t="s">
        <v>49</v>
      </c>
      <c r="C165" s="15" t="s">
        <v>216</v>
      </c>
      <c r="D165" s="19">
        <v>19</v>
      </c>
      <c r="E165" s="24">
        <v>1.0109999999999999</v>
      </c>
      <c r="F165" s="24">
        <v>11.73</v>
      </c>
      <c r="G165" s="24">
        <v>8.7639999999999993</v>
      </c>
      <c r="H165" s="23">
        <f t="shared" si="7"/>
        <v>38.256158906229878</v>
      </c>
      <c r="I165" s="24">
        <v>10</v>
      </c>
      <c r="J165" s="1">
        <f t="shared" si="8"/>
        <v>6.1743841093770122</v>
      </c>
      <c r="K165" s="1">
        <f t="shared" si="9"/>
        <v>1.6195947357426372</v>
      </c>
      <c r="L165" s="31">
        <v>0.14000000000000001</v>
      </c>
      <c r="M165" s="31">
        <f t="shared" si="10"/>
        <v>0.70000000000000007</v>
      </c>
      <c r="N165" s="33">
        <f t="shared" si="11"/>
        <v>1.1337163150198462</v>
      </c>
      <c r="O165" s="33">
        <f>AVERAGE(N165:N173)</f>
        <v>1.1191723050241433</v>
      </c>
      <c r="P165" s="33">
        <f>STDEV(N165:N173)</f>
        <v>0.14321446680989547</v>
      </c>
      <c r="Q165" s="31">
        <v>1.1499999999999999</v>
      </c>
      <c r="R165" s="31">
        <f t="shared" si="12"/>
        <v>5.7499999999999991</v>
      </c>
      <c r="S165" s="33">
        <f t="shared" si="13"/>
        <v>9.3126697305201631</v>
      </c>
      <c r="T165" s="33">
        <f>AVERAGE(S165:S173)</f>
        <v>7.4959086621078121</v>
      </c>
      <c r="U165" s="33">
        <f>STDEV(S165:S173)</f>
        <v>1.0319925214258501</v>
      </c>
    </row>
    <row r="166" spans="1:21" x14ac:dyDescent="0.25">
      <c r="A166">
        <v>164</v>
      </c>
      <c r="B166" s="13" t="s">
        <v>49</v>
      </c>
      <c r="C166" s="15" t="s">
        <v>217</v>
      </c>
      <c r="D166" s="19">
        <v>20</v>
      </c>
      <c r="E166" s="24">
        <v>1.02</v>
      </c>
      <c r="F166" s="24">
        <v>11.118</v>
      </c>
      <c r="G166" s="24">
        <v>8.6069999999999993</v>
      </c>
      <c r="H166" s="23">
        <f t="shared" si="7"/>
        <v>33.096085409252687</v>
      </c>
      <c r="I166" s="24">
        <v>10</v>
      </c>
      <c r="J166" s="1">
        <f t="shared" si="8"/>
        <v>6.690391459074732</v>
      </c>
      <c r="K166" s="1">
        <f t="shared" si="9"/>
        <v>1.4946808510638301</v>
      </c>
      <c r="L166" s="31">
        <v>0.13</v>
      </c>
      <c r="M166" s="31">
        <f t="shared" si="10"/>
        <v>0.65</v>
      </c>
      <c r="N166" s="33">
        <f t="shared" si="11"/>
        <v>0.97154255319148963</v>
      </c>
      <c r="O166" s="33"/>
      <c r="P166" s="33"/>
      <c r="Q166" s="31">
        <v>1.03</v>
      </c>
      <c r="R166" s="31">
        <f t="shared" si="12"/>
        <v>5.15</v>
      </c>
      <c r="S166" s="33">
        <f t="shared" si="13"/>
        <v>7.6976063829787256</v>
      </c>
      <c r="T166" s="33"/>
      <c r="U166" s="33"/>
    </row>
    <row r="167" spans="1:21" x14ac:dyDescent="0.25">
      <c r="A167">
        <v>165</v>
      </c>
      <c r="B167" s="13" t="s">
        <v>49</v>
      </c>
      <c r="C167" s="15" t="s">
        <v>218</v>
      </c>
      <c r="D167" s="19">
        <v>21</v>
      </c>
      <c r="E167" s="24">
        <v>1.0149999999999999</v>
      </c>
      <c r="F167" s="24">
        <v>11.147</v>
      </c>
      <c r="G167" s="24">
        <v>8.5239999999999991</v>
      </c>
      <c r="H167" s="23">
        <f t="shared" si="7"/>
        <v>34.931415634571856</v>
      </c>
      <c r="I167" s="24">
        <v>10.000999999999999</v>
      </c>
      <c r="J167" s="1">
        <f t="shared" si="8"/>
        <v>6.5075091223864669</v>
      </c>
      <c r="K167" s="1">
        <f t="shared" si="9"/>
        <v>1.5368399508800661</v>
      </c>
      <c r="L167" s="31">
        <v>0.17</v>
      </c>
      <c r="M167" s="31">
        <f t="shared" si="10"/>
        <v>0.84991500849915014</v>
      </c>
      <c r="N167" s="33">
        <f t="shared" si="11"/>
        <v>1.3061833399140648</v>
      </c>
      <c r="O167" s="33"/>
      <c r="P167" s="33"/>
      <c r="Q167" s="31">
        <v>0.85</v>
      </c>
      <c r="R167" s="31">
        <f t="shared" si="12"/>
        <v>4.249575042495751</v>
      </c>
      <c r="S167" s="33">
        <f t="shared" si="13"/>
        <v>6.5309166995703247</v>
      </c>
      <c r="T167" s="33"/>
      <c r="U167" s="33"/>
    </row>
    <row r="168" spans="1:21" x14ac:dyDescent="0.25">
      <c r="A168">
        <v>166</v>
      </c>
      <c r="B168" s="13" t="s">
        <v>49</v>
      </c>
      <c r="C168" s="15" t="s">
        <v>219</v>
      </c>
      <c r="D168" s="19">
        <v>22</v>
      </c>
      <c r="E168" s="24">
        <v>1.034</v>
      </c>
      <c r="F168" s="24">
        <v>11.278</v>
      </c>
      <c r="G168" s="24">
        <v>8.5239999999999991</v>
      </c>
      <c r="H168" s="23">
        <f t="shared" ref="H168:H231" si="14">(((F168-E168)-(G168-E168))/(G168-E168)*100)</f>
        <v>36.769025367156217</v>
      </c>
      <c r="I168" s="24">
        <v>10.002000000000001</v>
      </c>
      <c r="J168" s="1">
        <f t="shared" ref="J168:J231" si="15">I168*(100-H168)/100</f>
        <v>6.3243620827770357</v>
      </c>
      <c r="K168" s="1">
        <f t="shared" ref="K168:K231" si="16">I168/J168</f>
        <v>1.5815033783783785</v>
      </c>
      <c r="L168" s="31">
        <v>0.16</v>
      </c>
      <c r="M168" s="31">
        <f t="shared" ref="M168:M231" si="17">(L168*0.05)/($I168/1000)</f>
        <v>0.79984003199360121</v>
      </c>
      <c r="N168" s="33">
        <f t="shared" ref="N168:N231" si="18">M168*$K168</f>
        <v>1.2649497127601506</v>
      </c>
      <c r="O168" s="33"/>
      <c r="P168" s="33"/>
      <c r="Q168" s="31">
        <v>1.1200000000000001</v>
      </c>
      <c r="R168" s="31">
        <f t="shared" ref="R168:R231" si="19">(Q168*0.05)/($I168/1000)</f>
        <v>5.5988802239552093</v>
      </c>
      <c r="S168" s="33">
        <f t="shared" ref="S168:S231" si="20">R168*$K168</f>
        <v>8.8546479893210552</v>
      </c>
      <c r="T168" s="33"/>
      <c r="U168" s="33"/>
    </row>
    <row r="169" spans="1:21" x14ac:dyDescent="0.25">
      <c r="A169">
        <v>167</v>
      </c>
      <c r="B169" s="13" t="s">
        <v>49</v>
      </c>
      <c r="C169" s="15" t="s">
        <v>220</v>
      </c>
      <c r="D169" s="19">
        <v>23</v>
      </c>
      <c r="E169" s="24">
        <v>1.0369999999999999</v>
      </c>
      <c r="F169" s="24">
        <v>11.134</v>
      </c>
      <c r="G169" s="24">
        <v>8.6039999999999992</v>
      </c>
      <c r="H169" s="23">
        <f t="shared" si="14"/>
        <v>33.434650455927084</v>
      </c>
      <c r="I169" s="24">
        <v>10.006</v>
      </c>
      <c r="J169" s="1">
        <f t="shared" si="15"/>
        <v>6.6605288753799359</v>
      </c>
      <c r="K169" s="1">
        <f t="shared" si="16"/>
        <v>1.5022831050228318</v>
      </c>
      <c r="L169" s="31">
        <v>0.13</v>
      </c>
      <c r="M169" s="31">
        <f t="shared" si="17"/>
        <v>0.64961023385968419</v>
      </c>
      <c r="N169" s="33">
        <f t="shared" si="18"/>
        <v>0.9758984791773343</v>
      </c>
      <c r="O169" s="33"/>
      <c r="P169" s="33"/>
      <c r="Q169" s="31">
        <v>1.02</v>
      </c>
      <c r="R169" s="31">
        <f t="shared" si="19"/>
        <v>5.0969418348990603</v>
      </c>
      <c r="S169" s="33">
        <f t="shared" si="20"/>
        <v>7.6570496058529303</v>
      </c>
      <c r="T169" s="33"/>
      <c r="U169" s="33"/>
    </row>
    <row r="170" spans="1:21" x14ac:dyDescent="0.25">
      <c r="A170">
        <v>168</v>
      </c>
      <c r="B170" s="13" t="s">
        <v>49</v>
      </c>
      <c r="C170" s="15" t="s">
        <v>221</v>
      </c>
      <c r="D170" s="19">
        <v>24</v>
      </c>
      <c r="E170" s="24">
        <v>1.012</v>
      </c>
      <c r="F170" s="24">
        <v>11.329000000000001</v>
      </c>
      <c r="G170" s="24">
        <v>8.4190000000000005</v>
      </c>
      <c r="H170" s="23">
        <f t="shared" si="14"/>
        <v>39.287160793843661</v>
      </c>
      <c r="I170" s="24">
        <v>10.003</v>
      </c>
      <c r="J170" s="1">
        <f t="shared" si="15"/>
        <v>6.0731053057918185</v>
      </c>
      <c r="K170" s="1">
        <f t="shared" si="16"/>
        <v>1.6470980653769181</v>
      </c>
      <c r="L170" s="31">
        <v>0.16</v>
      </c>
      <c r="M170" s="31">
        <f t="shared" si="17"/>
        <v>0.79976007197840648</v>
      </c>
      <c r="N170" s="33">
        <f t="shared" si="18"/>
        <v>1.3172832673213382</v>
      </c>
      <c r="O170" s="33"/>
      <c r="P170" s="33"/>
      <c r="Q170" s="31">
        <v>0.76</v>
      </c>
      <c r="R170" s="31">
        <f t="shared" si="19"/>
        <v>3.7988603418974316</v>
      </c>
      <c r="S170" s="33">
        <f t="shared" si="20"/>
        <v>6.2570955197763567</v>
      </c>
      <c r="T170" s="33"/>
      <c r="U170" s="33"/>
    </row>
    <row r="171" spans="1:21" x14ac:dyDescent="0.25">
      <c r="A171">
        <v>169</v>
      </c>
      <c r="B171" s="13" t="s">
        <v>49</v>
      </c>
      <c r="C171" s="15" t="s">
        <v>222</v>
      </c>
      <c r="D171" s="19">
        <v>25</v>
      </c>
      <c r="E171" s="24">
        <v>1.0049999999999999</v>
      </c>
      <c r="F171" s="24">
        <v>11.151999999999999</v>
      </c>
      <c r="G171" s="24">
        <v>8.48</v>
      </c>
      <c r="H171" s="23">
        <f t="shared" si="14"/>
        <v>35.74581939799328</v>
      </c>
      <c r="I171" s="24">
        <v>10.005000000000001</v>
      </c>
      <c r="J171" s="1">
        <f t="shared" si="15"/>
        <v>6.4286307692307734</v>
      </c>
      <c r="K171" s="1">
        <f t="shared" si="16"/>
        <v>1.5563189673120956</v>
      </c>
      <c r="L171" s="31">
        <v>0.13</v>
      </c>
      <c r="M171" s="31">
        <f t="shared" si="17"/>
        <v>0.64967516241879064</v>
      </c>
      <c r="N171" s="33">
        <f t="shared" si="18"/>
        <v>1.0111017778639302</v>
      </c>
      <c r="O171" s="33"/>
      <c r="P171" s="33"/>
      <c r="Q171" s="31">
        <v>0.95</v>
      </c>
      <c r="R171" s="31">
        <f t="shared" si="19"/>
        <v>4.7476261869065466</v>
      </c>
      <c r="S171" s="33">
        <f t="shared" si="20"/>
        <v>7.3888206843902591</v>
      </c>
      <c r="T171" s="33"/>
      <c r="U171" s="33"/>
    </row>
    <row r="172" spans="1:21" x14ac:dyDescent="0.25">
      <c r="A172">
        <v>170</v>
      </c>
      <c r="B172" s="13" t="s">
        <v>49</v>
      </c>
      <c r="C172" s="15" t="s">
        <v>223</v>
      </c>
      <c r="D172" s="19">
        <v>26</v>
      </c>
      <c r="E172" s="24">
        <v>1.0129999999999999</v>
      </c>
      <c r="F172" s="24">
        <v>11.510999999999999</v>
      </c>
      <c r="G172" s="24">
        <v>8.5020000000000007</v>
      </c>
      <c r="H172" s="23">
        <f t="shared" si="14"/>
        <v>40.178929096007451</v>
      </c>
      <c r="I172" s="24">
        <v>9.9990000000000006</v>
      </c>
      <c r="J172" s="1">
        <f t="shared" si="15"/>
        <v>5.9815088796902147</v>
      </c>
      <c r="K172" s="1">
        <f t="shared" si="16"/>
        <v>1.6716517857142852</v>
      </c>
      <c r="L172" s="31">
        <v>0.12</v>
      </c>
      <c r="M172" s="31">
        <f t="shared" si="17"/>
        <v>0.60006000600060005</v>
      </c>
      <c r="N172" s="33">
        <f t="shared" si="18"/>
        <v>1.0030913805666277</v>
      </c>
      <c r="O172" s="33"/>
      <c r="P172" s="33"/>
      <c r="Q172" s="31">
        <v>0.8</v>
      </c>
      <c r="R172" s="31">
        <f t="shared" si="19"/>
        <v>4.000400040004001</v>
      </c>
      <c r="S172" s="33">
        <f t="shared" si="20"/>
        <v>6.6872758704441857</v>
      </c>
      <c r="T172" s="33"/>
      <c r="U172" s="33"/>
    </row>
    <row r="173" spans="1:21" x14ac:dyDescent="0.25">
      <c r="A173">
        <v>171</v>
      </c>
      <c r="B173" s="13" t="s">
        <v>49</v>
      </c>
      <c r="C173" s="15" t="s">
        <v>224</v>
      </c>
      <c r="D173" s="19">
        <v>27</v>
      </c>
      <c r="E173" s="24">
        <v>1.008</v>
      </c>
      <c r="F173" s="24">
        <v>11.103</v>
      </c>
      <c r="G173" s="24">
        <v>8.4450000000000003</v>
      </c>
      <c r="H173" s="23">
        <f t="shared" si="14"/>
        <v>35.740217829770046</v>
      </c>
      <c r="I173" s="24">
        <v>10.005000000000001</v>
      </c>
      <c r="J173" s="1">
        <f t="shared" si="15"/>
        <v>6.4291912061315077</v>
      </c>
      <c r="K173" s="1">
        <f t="shared" si="16"/>
        <v>1.5561833019460132</v>
      </c>
      <c r="L173" s="31">
        <v>0.14000000000000001</v>
      </c>
      <c r="M173" s="31">
        <f t="shared" si="17"/>
        <v>0.69965017491254378</v>
      </c>
      <c r="N173" s="33">
        <f t="shared" si="18"/>
        <v>1.088783919402508</v>
      </c>
      <c r="O173" s="33"/>
      <c r="P173" s="33"/>
      <c r="Q173" s="31">
        <v>0.91</v>
      </c>
      <c r="R173" s="31">
        <f t="shared" si="19"/>
        <v>4.5477261369315345</v>
      </c>
      <c r="S173" s="33">
        <f t="shared" si="20"/>
        <v>7.0770954761163019</v>
      </c>
      <c r="T173" s="33"/>
      <c r="U173" s="33"/>
    </row>
    <row r="174" spans="1:21" x14ac:dyDescent="0.25">
      <c r="A174">
        <v>172</v>
      </c>
      <c r="B174" s="13" t="s">
        <v>49</v>
      </c>
      <c r="C174" s="15" t="s">
        <v>225</v>
      </c>
      <c r="D174" s="19">
        <v>28</v>
      </c>
      <c r="E174" s="24">
        <v>1.0089999999999999</v>
      </c>
      <c r="F174" s="24">
        <v>11.180999999999999</v>
      </c>
      <c r="G174" s="24">
        <v>8.1050000000000004</v>
      </c>
      <c r="H174" s="23">
        <f t="shared" si="14"/>
        <v>43.348365276211929</v>
      </c>
      <c r="I174" s="24">
        <v>10.004</v>
      </c>
      <c r="J174" s="1">
        <f t="shared" si="15"/>
        <v>5.6674295377677586</v>
      </c>
      <c r="K174" s="1">
        <f t="shared" si="16"/>
        <v>1.765174129353233</v>
      </c>
      <c r="L174" s="31">
        <v>0.13</v>
      </c>
      <c r="M174" s="31">
        <f t="shared" si="17"/>
        <v>0.64974010395841675</v>
      </c>
      <c r="N174" s="33">
        <f t="shared" si="18"/>
        <v>1.1469044223106775</v>
      </c>
      <c r="O174" s="33">
        <f>AVERAGE(N174:N182)</f>
        <v>2.022806755288062</v>
      </c>
      <c r="P174" s="33">
        <f>STDEV(N174:N182)</f>
        <v>1.7576519585498296</v>
      </c>
      <c r="Q174" s="31">
        <v>0.95</v>
      </c>
      <c r="R174" s="31">
        <f t="shared" si="19"/>
        <v>4.748100759696122</v>
      </c>
      <c r="S174" s="33">
        <f t="shared" si="20"/>
        <v>8.3812246245780262</v>
      </c>
      <c r="T174" s="33">
        <f>AVERAGE(S174:S182)</f>
        <v>3.9173749928201351</v>
      </c>
      <c r="U174" s="33">
        <f>STDEV(S174:S182)</f>
        <v>2.9155803807941458</v>
      </c>
    </row>
    <row r="175" spans="1:21" x14ac:dyDescent="0.25">
      <c r="A175">
        <v>173</v>
      </c>
      <c r="B175" s="13" t="s">
        <v>49</v>
      </c>
      <c r="C175" s="15" t="s">
        <v>226</v>
      </c>
      <c r="D175" s="19">
        <v>29</v>
      </c>
      <c r="E175" s="24">
        <v>1.0109999999999999</v>
      </c>
      <c r="F175" s="24">
        <v>11.507999999999999</v>
      </c>
      <c r="G175" s="24">
        <v>8.3659999999999997</v>
      </c>
      <c r="H175" s="23">
        <f t="shared" si="14"/>
        <v>42.719238613188317</v>
      </c>
      <c r="I175" s="24">
        <v>10.000999999999999</v>
      </c>
      <c r="J175" s="1">
        <f t="shared" si="15"/>
        <v>5.7286489462950358</v>
      </c>
      <c r="K175" s="1">
        <f t="shared" si="16"/>
        <v>1.745786850225493</v>
      </c>
      <c r="L175" s="31">
        <v>0.14000000000000001</v>
      </c>
      <c r="M175" s="31">
        <f t="shared" si="17"/>
        <v>0.69993000699930019</v>
      </c>
      <c r="N175" s="33">
        <f t="shared" si="18"/>
        <v>1.2219286022976155</v>
      </c>
      <c r="O175" s="33"/>
      <c r="P175" s="33"/>
      <c r="Q175" s="31">
        <v>0.37</v>
      </c>
      <c r="R175" s="31">
        <f t="shared" si="19"/>
        <v>1.8498150184981501</v>
      </c>
      <c r="S175" s="33">
        <f t="shared" si="20"/>
        <v>3.2293827346436976</v>
      </c>
      <c r="T175" s="33"/>
      <c r="U175" s="33"/>
    </row>
    <row r="176" spans="1:21" x14ac:dyDescent="0.25">
      <c r="A176">
        <v>174</v>
      </c>
      <c r="B176" s="13" t="s">
        <v>49</v>
      </c>
      <c r="C176" s="15" t="s">
        <v>227</v>
      </c>
      <c r="D176" s="19">
        <v>30</v>
      </c>
      <c r="E176" s="24">
        <v>1.0189999999999999</v>
      </c>
      <c r="F176" s="24">
        <v>11.028</v>
      </c>
      <c r="G176" s="24">
        <v>8.1809999999999992</v>
      </c>
      <c r="H176" s="23">
        <f t="shared" si="14"/>
        <v>39.751466070929929</v>
      </c>
      <c r="I176" s="24">
        <v>10.000999999999999</v>
      </c>
      <c r="J176" s="1">
        <f t="shared" si="15"/>
        <v>6.025455878246297</v>
      </c>
      <c r="K176" s="1">
        <f t="shared" si="16"/>
        <v>1.6597914252607191</v>
      </c>
      <c r="L176" s="31">
        <v>0.16</v>
      </c>
      <c r="M176" s="31">
        <f t="shared" si="17"/>
        <v>0.79992000799920016</v>
      </c>
      <c r="N176" s="33">
        <f t="shared" si="18"/>
        <v>1.3277003701715582</v>
      </c>
      <c r="O176" s="33"/>
      <c r="P176" s="33"/>
      <c r="Q176" s="31">
        <v>0.41</v>
      </c>
      <c r="R176" s="31">
        <f t="shared" si="19"/>
        <v>2.0497950204979505</v>
      </c>
      <c r="S176" s="33">
        <f t="shared" si="20"/>
        <v>3.4022321985646182</v>
      </c>
      <c r="T176" s="33"/>
      <c r="U176" s="33"/>
    </row>
    <row r="177" spans="1:21" x14ac:dyDescent="0.25">
      <c r="A177">
        <v>175</v>
      </c>
      <c r="B177" s="13" t="s">
        <v>49</v>
      </c>
      <c r="C177" s="15" t="s">
        <v>228</v>
      </c>
      <c r="D177" s="19">
        <v>31</v>
      </c>
      <c r="E177" s="24">
        <v>1.0169999999999999</v>
      </c>
      <c r="F177" s="24">
        <v>11.44</v>
      </c>
      <c r="G177" s="24">
        <v>8.7780000000000005</v>
      </c>
      <c r="H177" s="23">
        <f t="shared" si="14"/>
        <v>34.299703646437294</v>
      </c>
      <c r="I177" s="24">
        <v>10.006</v>
      </c>
      <c r="J177" s="1">
        <f t="shared" si="15"/>
        <v>6.5739716531374848</v>
      </c>
      <c r="K177" s="1">
        <f t="shared" si="16"/>
        <v>1.5220631496371833</v>
      </c>
      <c r="L177" s="31">
        <v>0.13</v>
      </c>
      <c r="M177" s="31">
        <f t="shared" si="17"/>
        <v>0.64961023385968419</v>
      </c>
      <c r="N177" s="33">
        <f t="shared" si="18"/>
        <v>0.98874779858501816</v>
      </c>
      <c r="O177" s="33"/>
      <c r="P177" s="33"/>
      <c r="Q177" s="31">
        <v>0.47</v>
      </c>
      <c r="R177" s="31">
        <f t="shared" si="19"/>
        <v>2.348590845492704</v>
      </c>
      <c r="S177" s="33">
        <f t="shared" si="20"/>
        <v>3.5747035794996802</v>
      </c>
      <c r="T177" s="33"/>
      <c r="U177" s="33"/>
    </row>
    <row r="178" spans="1:21" x14ac:dyDescent="0.25">
      <c r="A178">
        <v>176</v>
      </c>
      <c r="B178" s="13" t="s">
        <v>49</v>
      </c>
      <c r="C178" s="15" t="s">
        <v>229</v>
      </c>
      <c r="D178" s="19">
        <v>32</v>
      </c>
      <c r="E178" s="24">
        <v>1.0269999999999999</v>
      </c>
      <c r="F178" s="24">
        <v>11.659000000000001</v>
      </c>
      <c r="G178" s="24">
        <v>8.8450000000000006</v>
      </c>
      <c r="H178" s="23">
        <f t="shared" si="14"/>
        <v>35.993860322333084</v>
      </c>
      <c r="I178" s="24">
        <v>10</v>
      </c>
      <c r="J178" s="1">
        <f t="shared" si="15"/>
        <v>6.4006139677666907</v>
      </c>
      <c r="K178" s="1">
        <f t="shared" si="16"/>
        <v>1.562350119904077</v>
      </c>
      <c r="L178" s="31">
        <v>0.12</v>
      </c>
      <c r="M178" s="31">
        <f t="shared" si="17"/>
        <v>0.6</v>
      </c>
      <c r="N178" s="33">
        <f t="shared" si="18"/>
        <v>0.93741007194244619</v>
      </c>
      <c r="O178" s="33"/>
      <c r="P178" s="33"/>
      <c r="Q178" s="31">
        <v>0.84</v>
      </c>
      <c r="R178" s="31">
        <f t="shared" si="19"/>
        <v>4.2</v>
      </c>
      <c r="S178" s="33">
        <f t="shared" si="20"/>
        <v>6.5618705035971239</v>
      </c>
      <c r="T178" s="33"/>
      <c r="U178" s="33"/>
    </row>
    <row r="179" spans="1:21" x14ac:dyDescent="0.25">
      <c r="A179">
        <v>177</v>
      </c>
      <c r="B179" s="13" t="s">
        <v>49</v>
      </c>
      <c r="C179" s="15" t="s">
        <v>230</v>
      </c>
      <c r="D179" s="19">
        <v>33</v>
      </c>
      <c r="E179" s="24">
        <v>1.0169999999999999</v>
      </c>
      <c r="F179" s="24">
        <v>11.282</v>
      </c>
      <c r="G179" s="24">
        <v>8.0609999999999999</v>
      </c>
      <c r="H179" s="23">
        <f t="shared" si="14"/>
        <v>45.726859738784782</v>
      </c>
      <c r="I179" s="24">
        <v>10.004</v>
      </c>
      <c r="J179" s="1">
        <f t="shared" si="15"/>
        <v>5.4294849517319701</v>
      </c>
      <c r="K179" s="1">
        <f t="shared" si="16"/>
        <v>1.8425320428982475</v>
      </c>
      <c r="L179" s="31">
        <v>0.23</v>
      </c>
      <c r="M179" s="31">
        <f t="shared" si="17"/>
        <v>1.1495401839264296</v>
      </c>
      <c r="N179" s="33">
        <f t="shared" si="18"/>
        <v>2.1180646234835914</v>
      </c>
      <c r="O179" s="33"/>
      <c r="P179" s="33"/>
      <c r="Q179" s="31">
        <v>0.8</v>
      </c>
      <c r="R179" s="31">
        <f t="shared" si="19"/>
        <v>3.9984006397441036</v>
      </c>
      <c r="S179" s="33">
        <f t="shared" si="20"/>
        <v>7.3671812990733629</v>
      </c>
      <c r="T179" s="33"/>
      <c r="U179" s="33"/>
    </row>
    <row r="180" spans="1:21" x14ac:dyDescent="0.25">
      <c r="A180">
        <v>178</v>
      </c>
      <c r="B180" s="13" t="s">
        <v>49</v>
      </c>
      <c r="C180" s="15" t="s">
        <v>231</v>
      </c>
      <c r="D180" s="19">
        <v>34</v>
      </c>
      <c r="E180" s="24">
        <v>1.0109999999999999</v>
      </c>
      <c r="F180" s="24">
        <v>11.202</v>
      </c>
      <c r="G180" s="24">
        <v>8.2959999999999994</v>
      </c>
      <c r="H180" s="23">
        <f t="shared" si="14"/>
        <v>39.890185312285539</v>
      </c>
      <c r="I180" s="24">
        <v>10.002000000000001</v>
      </c>
      <c r="J180" s="1">
        <f t="shared" si="15"/>
        <v>6.0121836650652005</v>
      </c>
      <c r="K180" s="1">
        <f t="shared" si="16"/>
        <v>1.6636218314683724</v>
      </c>
      <c r="L180" s="31">
        <v>0.36</v>
      </c>
      <c r="M180" s="31">
        <f t="shared" si="17"/>
        <v>1.7996400719856027</v>
      </c>
      <c r="N180" s="33">
        <f t="shared" si="18"/>
        <v>2.9939205125405621</v>
      </c>
      <c r="O180" s="33"/>
      <c r="P180" s="33"/>
      <c r="Q180" s="31">
        <v>0.16</v>
      </c>
      <c r="R180" s="31">
        <f t="shared" si="19"/>
        <v>0.79984003199360121</v>
      </c>
      <c r="S180" s="33">
        <f t="shared" si="20"/>
        <v>1.3306313389069164</v>
      </c>
      <c r="T180" s="33"/>
      <c r="U180" s="33"/>
    </row>
    <row r="181" spans="1:21" x14ac:dyDescent="0.25">
      <c r="A181">
        <v>179</v>
      </c>
      <c r="B181" s="13" t="s">
        <v>49</v>
      </c>
      <c r="C181" s="15" t="s">
        <v>232</v>
      </c>
      <c r="D181" s="19">
        <v>35</v>
      </c>
      <c r="E181" s="24">
        <v>1.016</v>
      </c>
      <c r="F181" s="24">
        <v>11.253</v>
      </c>
      <c r="G181" s="24">
        <v>8.7360000000000007</v>
      </c>
      <c r="H181" s="23">
        <f t="shared" si="14"/>
        <v>32.603626943005168</v>
      </c>
      <c r="I181" s="24">
        <v>10.003</v>
      </c>
      <c r="J181" s="1">
        <f t="shared" si="15"/>
        <v>6.7416591968911925</v>
      </c>
      <c r="K181" s="1">
        <f t="shared" si="16"/>
        <v>1.4837593695944646</v>
      </c>
      <c r="L181" s="31">
        <v>0.15</v>
      </c>
      <c r="M181" s="31">
        <f t="shared" si="17"/>
        <v>0.74977506747975609</v>
      </c>
      <c r="N181" s="33">
        <f t="shared" si="18"/>
        <v>1.11248578146141</v>
      </c>
      <c r="O181" s="33"/>
      <c r="P181" s="33"/>
      <c r="Q181" s="31">
        <v>0.19</v>
      </c>
      <c r="R181" s="31">
        <f t="shared" si="19"/>
        <v>0.9497150854743579</v>
      </c>
      <c r="S181" s="33">
        <f t="shared" si="20"/>
        <v>1.4091486565177864</v>
      </c>
      <c r="T181" s="33"/>
      <c r="U181" s="33"/>
    </row>
    <row r="182" spans="1:21" x14ac:dyDescent="0.25">
      <c r="A182">
        <v>180</v>
      </c>
      <c r="B182" s="6" t="s">
        <v>49</v>
      </c>
      <c r="C182" s="4" t="s">
        <v>233</v>
      </c>
      <c r="D182" s="20">
        <v>36</v>
      </c>
      <c r="E182" s="25">
        <v>1.018</v>
      </c>
      <c r="F182" s="25">
        <v>11.167</v>
      </c>
      <c r="G182" s="25">
        <v>8.3360000000000003</v>
      </c>
      <c r="H182" s="23">
        <f t="shared" si="14"/>
        <v>38.685433178464038</v>
      </c>
      <c r="I182" s="25">
        <v>10.004</v>
      </c>
      <c r="J182" s="1">
        <f t="shared" si="15"/>
        <v>6.1339092648264568</v>
      </c>
      <c r="K182" s="1">
        <f t="shared" si="16"/>
        <v>1.6309338087809222</v>
      </c>
      <c r="L182" s="31">
        <v>0.78</v>
      </c>
      <c r="M182" s="31">
        <f t="shared" si="17"/>
        <v>3.8984406237505009</v>
      </c>
      <c r="N182" s="33">
        <f t="shared" si="18"/>
        <v>6.3580986147996787</v>
      </c>
      <c r="O182" s="33"/>
      <c r="P182" s="33"/>
      <c r="Q182" s="31">
        <v>-0.32</v>
      </c>
      <c r="R182" s="31">
        <v>0</v>
      </c>
      <c r="S182" s="33">
        <f t="shared" si="20"/>
        <v>0</v>
      </c>
      <c r="T182" s="33"/>
      <c r="U182" s="33"/>
    </row>
    <row r="183" spans="1:21" x14ac:dyDescent="0.25">
      <c r="A183">
        <v>181</v>
      </c>
      <c r="B183" s="13" t="s">
        <v>50</v>
      </c>
      <c r="C183" s="15" t="s">
        <v>7</v>
      </c>
      <c r="D183" s="19">
        <v>1</v>
      </c>
      <c r="E183" s="24">
        <v>1.026</v>
      </c>
      <c r="F183" s="24">
        <v>11.442</v>
      </c>
      <c r="G183" s="24">
        <v>8.782</v>
      </c>
      <c r="H183" s="23">
        <f t="shared" si="14"/>
        <v>34.296028880866423</v>
      </c>
      <c r="I183" s="24">
        <v>10.005000000000001</v>
      </c>
      <c r="J183" s="1">
        <f t="shared" si="15"/>
        <v>6.5736823104693141</v>
      </c>
      <c r="K183" s="1">
        <f t="shared" si="16"/>
        <v>1.5219780219780221</v>
      </c>
      <c r="L183" s="31">
        <v>0.16</v>
      </c>
      <c r="M183" s="31">
        <f t="shared" si="17"/>
        <v>0.79960019990005005</v>
      </c>
      <c r="N183" s="33">
        <f t="shared" si="18"/>
        <v>1.2169739306171092</v>
      </c>
      <c r="O183" s="33">
        <f>AVERAGE(N183:N191)</f>
        <v>1.2727760704443893</v>
      </c>
      <c r="P183" s="33">
        <f>STDEV(N183:N191)</f>
        <v>0.4645402129952883</v>
      </c>
      <c r="Q183" s="31">
        <v>1.17</v>
      </c>
      <c r="R183" s="31">
        <f t="shared" si="19"/>
        <v>5.8470764617691149</v>
      </c>
      <c r="S183" s="33">
        <f t="shared" si="20"/>
        <v>8.8991218676376089</v>
      </c>
      <c r="T183" s="33">
        <f>AVERAGE(S183:S191)</f>
        <v>9.0173660396654967</v>
      </c>
      <c r="U183" s="33">
        <f>STDEV(S183:S191)</f>
        <v>0.99372906384179649</v>
      </c>
    </row>
    <row r="184" spans="1:21" x14ac:dyDescent="0.25">
      <c r="A184">
        <v>182</v>
      </c>
      <c r="B184" s="13" t="s">
        <v>50</v>
      </c>
      <c r="C184" s="15" t="s">
        <v>8</v>
      </c>
      <c r="D184" s="19">
        <v>2</v>
      </c>
      <c r="E184" s="24">
        <v>1.028</v>
      </c>
      <c r="F184" s="24">
        <v>11.282999999999999</v>
      </c>
      <c r="G184" s="24">
        <v>9.1270000000000007</v>
      </c>
      <c r="H184" s="23">
        <f t="shared" si="14"/>
        <v>26.620570440795145</v>
      </c>
      <c r="I184" s="24">
        <v>10.002000000000001</v>
      </c>
      <c r="J184" s="1">
        <f t="shared" si="15"/>
        <v>7.3394105445116704</v>
      </c>
      <c r="K184" s="1">
        <f t="shared" si="16"/>
        <v>1.3627797408716134</v>
      </c>
      <c r="L184" s="31">
        <v>0.15</v>
      </c>
      <c r="M184" s="31">
        <f t="shared" si="17"/>
        <v>0.74985002999400119</v>
      </c>
      <c r="N184" s="33">
        <f t="shared" si="18"/>
        <v>1.0218804295677963</v>
      </c>
      <c r="O184" s="33"/>
      <c r="P184" s="33"/>
      <c r="Q184" s="31">
        <v>1.26</v>
      </c>
      <c r="R184" s="31">
        <f t="shared" si="19"/>
        <v>6.2987402519496101</v>
      </c>
      <c r="S184" s="33">
        <f t="shared" si="20"/>
        <v>8.5837956083694902</v>
      </c>
      <c r="T184" s="33"/>
      <c r="U184" s="33"/>
    </row>
    <row r="185" spans="1:21" x14ac:dyDescent="0.25">
      <c r="A185">
        <v>183</v>
      </c>
      <c r="B185" s="13" t="s">
        <v>50</v>
      </c>
      <c r="C185" s="15" t="s">
        <v>9</v>
      </c>
      <c r="D185" s="19">
        <v>3</v>
      </c>
      <c r="E185" s="24">
        <v>1.0209999999999999</v>
      </c>
      <c r="F185" s="24">
        <v>11.170999999999999</v>
      </c>
      <c r="G185" s="24">
        <v>8.8420000000000005</v>
      </c>
      <c r="H185" s="23">
        <f t="shared" si="14"/>
        <v>29.778800664876588</v>
      </c>
      <c r="I185" s="24">
        <v>9.9990000000000006</v>
      </c>
      <c r="J185" s="1">
        <f t="shared" si="15"/>
        <v>7.0214177215189908</v>
      </c>
      <c r="K185" s="1">
        <f t="shared" si="16"/>
        <v>1.4240713765477051</v>
      </c>
      <c r="L185" s="31">
        <v>0.18</v>
      </c>
      <c r="M185" s="31">
        <f t="shared" si="17"/>
        <v>0.90009000900089997</v>
      </c>
      <c r="N185" s="33">
        <f t="shared" si="18"/>
        <v>1.281792418134748</v>
      </c>
      <c r="O185" s="33"/>
      <c r="P185" s="33"/>
      <c r="Q185" s="31">
        <v>1.42</v>
      </c>
      <c r="R185" s="31">
        <f t="shared" si="19"/>
        <v>7.1007100710070992</v>
      </c>
      <c r="S185" s="33">
        <f t="shared" si="20"/>
        <v>10.111917965285233</v>
      </c>
      <c r="T185" s="33"/>
      <c r="U185" s="33"/>
    </row>
    <row r="186" spans="1:21" x14ac:dyDescent="0.25">
      <c r="A186">
        <v>184</v>
      </c>
      <c r="B186" s="13" t="s">
        <v>50</v>
      </c>
      <c r="C186" s="15" t="s">
        <v>10</v>
      </c>
      <c r="D186" s="19">
        <v>4</v>
      </c>
      <c r="E186" s="24">
        <v>1.0209999999999999</v>
      </c>
      <c r="F186" s="24">
        <v>11.343</v>
      </c>
      <c r="G186" s="24">
        <v>8.9320000000000004</v>
      </c>
      <c r="H186" s="23">
        <f t="shared" si="14"/>
        <v>30.476551636961176</v>
      </c>
      <c r="I186" s="24">
        <v>10.000999999999999</v>
      </c>
      <c r="J186" s="1">
        <f t="shared" si="15"/>
        <v>6.9530400707875124</v>
      </c>
      <c r="K186" s="1">
        <f t="shared" si="16"/>
        <v>1.4383636363636361</v>
      </c>
      <c r="L186" s="31">
        <v>0.15</v>
      </c>
      <c r="M186" s="31">
        <f t="shared" si="17"/>
        <v>0.74992500749925006</v>
      </c>
      <c r="N186" s="33">
        <f t="shared" si="18"/>
        <v>1.0786648607866485</v>
      </c>
      <c r="O186" s="33"/>
      <c r="P186" s="33"/>
      <c r="Q186" s="31">
        <v>1.43</v>
      </c>
      <c r="R186" s="31">
        <f t="shared" si="19"/>
        <v>7.1492850714928506</v>
      </c>
      <c r="S186" s="33">
        <f t="shared" si="20"/>
        <v>10.283271672832715</v>
      </c>
      <c r="T186" s="33"/>
      <c r="U186" s="33"/>
    </row>
    <row r="187" spans="1:21" x14ac:dyDescent="0.25">
      <c r="A187">
        <v>185</v>
      </c>
      <c r="B187" s="13" t="s">
        <v>50</v>
      </c>
      <c r="C187" s="15" t="s">
        <v>11</v>
      </c>
      <c r="D187" s="19">
        <v>5</v>
      </c>
      <c r="E187" s="24">
        <v>1.038</v>
      </c>
      <c r="F187" s="24">
        <v>11.151</v>
      </c>
      <c r="G187" s="24">
        <v>8.7759999999999998</v>
      </c>
      <c r="H187" s="23">
        <f t="shared" si="14"/>
        <v>30.69268544843629</v>
      </c>
      <c r="I187" s="24">
        <v>10.004</v>
      </c>
      <c r="J187" s="1">
        <f t="shared" si="15"/>
        <v>6.9335037477384329</v>
      </c>
      <c r="K187" s="1">
        <f t="shared" si="16"/>
        <v>1.442849151594257</v>
      </c>
      <c r="L187" s="31">
        <v>0.16</v>
      </c>
      <c r="M187" s="31">
        <f t="shared" si="17"/>
        <v>0.7996801279488206</v>
      </c>
      <c r="N187" s="33">
        <f t="shared" si="18"/>
        <v>1.1538177941577428</v>
      </c>
      <c r="O187" s="33"/>
      <c r="P187" s="33"/>
      <c r="Q187" s="31">
        <v>1.1599999999999999</v>
      </c>
      <c r="R187" s="31">
        <f t="shared" si="19"/>
        <v>5.7976809276289485</v>
      </c>
      <c r="S187" s="33">
        <f t="shared" si="20"/>
        <v>8.3651790076436328</v>
      </c>
      <c r="T187" s="33"/>
      <c r="U187" s="33"/>
    </row>
    <row r="188" spans="1:21" x14ac:dyDescent="0.25">
      <c r="A188">
        <v>186</v>
      </c>
      <c r="B188" s="13" t="s">
        <v>50</v>
      </c>
      <c r="C188" s="15" t="s">
        <v>12</v>
      </c>
      <c r="D188" s="19">
        <v>6</v>
      </c>
      <c r="E188" s="24">
        <v>1.0329999999999999</v>
      </c>
      <c r="F188" s="24">
        <v>11.173999999999999</v>
      </c>
      <c r="G188" s="24">
        <v>8.8480000000000008</v>
      </c>
      <c r="H188" s="23">
        <f t="shared" si="14"/>
        <v>29.763275751759416</v>
      </c>
      <c r="I188" s="24">
        <v>10.004</v>
      </c>
      <c r="J188" s="1">
        <f t="shared" si="15"/>
        <v>7.0264818937939886</v>
      </c>
      <c r="K188" s="1">
        <f t="shared" si="16"/>
        <v>1.4237566041173249</v>
      </c>
      <c r="L188" s="31">
        <v>0.15</v>
      </c>
      <c r="M188" s="31">
        <f t="shared" si="17"/>
        <v>0.74970011995201924</v>
      </c>
      <c r="N188" s="33">
        <f t="shared" si="18"/>
        <v>1.067390496889238</v>
      </c>
      <c r="O188" s="33"/>
      <c r="P188" s="33"/>
      <c r="Q188" s="31">
        <v>1.39</v>
      </c>
      <c r="R188" s="31">
        <f t="shared" si="19"/>
        <v>6.9472211115553781</v>
      </c>
      <c r="S188" s="33">
        <f t="shared" si="20"/>
        <v>9.8911519378402719</v>
      </c>
      <c r="T188" s="33"/>
      <c r="U188" s="33"/>
    </row>
    <row r="189" spans="1:21" x14ac:dyDescent="0.25">
      <c r="A189">
        <v>187</v>
      </c>
      <c r="B189" s="13" t="s">
        <v>50</v>
      </c>
      <c r="C189" s="15" t="s">
        <v>13</v>
      </c>
      <c r="D189" s="19">
        <v>7</v>
      </c>
      <c r="E189" s="24">
        <v>1.016</v>
      </c>
      <c r="F189" s="24">
        <v>11.266999999999999</v>
      </c>
      <c r="G189" s="24">
        <v>8.8130000000000006</v>
      </c>
      <c r="H189" s="23">
        <f t="shared" si="14"/>
        <v>31.473643709118875</v>
      </c>
      <c r="I189" s="24">
        <v>10.007</v>
      </c>
      <c r="J189" s="1">
        <f t="shared" si="15"/>
        <v>6.8574324740284736</v>
      </c>
      <c r="K189" s="1">
        <f t="shared" si="16"/>
        <v>1.4592925322852328</v>
      </c>
      <c r="L189" s="31">
        <v>0.15</v>
      </c>
      <c r="M189" s="31">
        <f t="shared" si="17"/>
        <v>0.74947536724292985</v>
      </c>
      <c r="N189" s="33">
        <f t="shared" si="18"/>
        <v>1.0937038065493399</v>
      </c>
      <c r="O189" s="33"/>
      <c r="P189" s="33"/>
      <c r="Q189" s="31">
        <v>1.02</v>
      </c>
      <c r="R189" s="31">
        <f t="shared" si="19"/>
        <v>5.0964324972519242</v>
      </c>
      <c r="S189" s="33">
        <f t="shared" si="20"/>
        <v>7.4371858845355137</v>
      </c>
      <c r="T189" s="33"/>
      <c r="U189" s="33"/>
    </row>
    <row r="190" spans="1:21" x14ac:dyDescent="0.25">
      <c r="A190">
        <v>188</v>
      </c>
      <c r="B190" s="13" t="s">
        <v>50</v>
      </c>
      <c r="C190" s="15" t="s">
        <v>14</v>
      </c>
      <c r="D190" s="19">
        <v>8</v>
      </c>
      <c r="E190" s="24">
        <v>1.0209999999999999</v>
      </c>
      <c r="F190" s="24">
        <v>11.486000000000001</v>
      </c>
      <c r="G190" s="24">
        <v>9.1620000000000008</v>
      </c>
      <c r="H190" s="23">
        <f t="shared" si="14"/>
        <v>28.546861564918284</v>
      </c>
      <c r="I190" s="24">
        <v>10</v>
      </c>
      <c r="J190" s="1">
        <f t="shared" si="15"/>
        <v>7.1453138435081716</v>
      </c>
      <c r="K190" s="1">
        <f t="shared" si="16"/>
        <v>1.3995186522262328</v>
      </c>
      <c r="L190" s="31">
        <v>0.15</v>
      </c>
      <c r="M190" s="31">
        <f t="shared" si="17"/>
        <v>0.75</v>
      </c>
      <c r="N190" s="33">
        <f t="shared" si="18"/>
        <v>1.0496389891696747</v>
      </c>
      <c r="O190" s="33"/>
      <c r="P190" s="33"/>
      <c r="Q190" s="31">
        <v>1.1499999999999999</v>
      </c>
      <c r="R190" s="31">
        <f t="shared" si="19"/>
        <v>5.7499999999999991</v>
      </c>
      <c r="S190" s="33">
        <f t="shared" si="20"/>
        <v>8.0472322503008371</v>
      </c>
      <c r="T190" s="33"/>
      <c r="U190" s="33"/>
    </row>
    <row r="191" spans="1:21" x14ac:dyDescent="0.25">
      <c r="A191">
        <v>189</v>
      </c>
      <c r="B191" s="13" t="s">
        <v>50</v>
      </c>
      <c r="C191" s="15" t="s">
        <v>15</v>
      </c>
      <c r="D191" s="19">
        <v>9</v>
      </c>
      <c r="E191" s="24">
        <v>1.0329999999999999</v>
      </c>
      <c r="F191" s="24">
        <v>11.487</v>
      </c>
      <c r="G191" s="24">
        <v>9.09</v>
      </c>
      <c r="H191" s="23">
        <f t="shared" si="14"/>
        <v>29.750527491622194</v>
      </c>
      <c r="I191" s="24">
        <v>10</v>
      </c>
      <c r="J191" s="1">
        <f t="shared" si="15"/>
        <v>7.0249472508377808</v>
      </c>
      <c r="K191" s="1">
        <f t="shared" si="16"/>
        <v>1.4234982332155477</v>
      </c>
      <c r="L191" s="31">
        <v>0.35</v>
      </c>
      <c r="M191" s="31">
        <f t="shared" si="17"/>
        <v>1.7499999999999998</v>
      </c>
      <c r="N191" s="33">
        <f t="shared" si="18"/>
        <v>2.4911219081272082</v>
      </c>
      <c r="O191" s="33"/>
      <c r="P191" s="33"/>
      <c r="Q191" s="31">
        <v>1.34</v>
      </c>
      <c r="R191" s="31">
        <f t="shared" si="19"/>
        <v>6.7</v>
      </c>
      <c r="S191" s="33">
        <f t="shared" si="20"/>
        <v>9.53743816254417</v>
      </c>
      <c r="T191" s="33"/>
      <c r="U191" s="33"/>
    </row>
    <row r="192" spans="1:21" x14ac:dyDescent="0.25">
      <c r="A192">
        <v>190</v>
      </c>
      <c r="B192" s="13" t="s">
        <v>50</v>
      </c>
      <c r="C192" s="15" t="s">
        <v>16</v>
      </c>
      <c r="D192" s="19">
        <v>10</v>
      </c>
      <c r="E192" s="24">
        <v>1.038</v>
      </c>
      <c r="F192" s="24">
        <v>11.255000000000001</v>
      </c>
      <c r="G192" s="24">
        <v>9.3439999999999994</v>
      </c>
      <c r="H192" s="23">
        <f t="shared" si="14"/>
        <v>23.007464483505917</v>
      </c>
      <c r="I192" s="24">
        <v>10</v>
      </c>
      <c r="J192" s="1">
        <f t="shared" si="15"/>
        <v>7.6992535516494085</v>
      </c>
      <c r="K192" s="1">
        <f t="shared" si="16"/>
        <v>1.2988272087568415</v>
      </c>
      <c r="L192" s="31">
        <v>0.17</v>
      </c>
      <c r="M192" s="31">
        <f t="shared" si="17"/>
        <v>0.85000000000000009</v>
      </c>
      <c r="N192" s="33">
        <f t="shared" si="18"/>
        <v>1.1040031274433155</v>
      </c>
      <c r="O192" s="33">
        <f>AVERAGE(N192:N200)</f>
        <v>1.1131780069831132</v>
      </c>
      <c r="P192" s="33">
        <f>STDEV(N192:N200)</f>
        <v>5.5815821881477816E-2</v>
      </c>
      <c r="Q192" s="31">
        <v>1.1200000000000001</v>
      </c>
      <c r="R192" s="31">
        <f t="shared" si="19"/>
        <v>5.6000000000000005</v>
      </c>
      <c r="S192" s="33">
        <f t="shared" si="20"/>
        <v>7.2734323690383134</v>
      </c>
      <c r="T192" s="33">
        <f>AVERAGE(S192:S200)</f>
        <v>7.5886072332521133</v>
      </c>
      <c r="U192" s="33">
        <f>STDEV(S192:S200)</f>
        <v>0.8651592283065288</v>
      </c>
    </row>
    <row r="193" spans="1:21" x14ac:dyDescent="0.25">
      <c r="A193">
        <v>191</v>
      </c>
      <c r="B193" s="13" t="s">
        <v>50</v>
      </c>
      <c r="C193" s="15" t="s">
        <v>17</v>
      </c>
      <c r="D193" s="19">
        <v>11</v>
      </c>
      <c r="E193" s="24">
        <v>1.0309999999999999</v>
      </c>
      <c r="F193" s="24">
        <v>11.398999999999999</v>
      </c>
      <c r="G193" s="24">
        <v>9.4640000000000004</v>
      </c>
      <c r="H193" s="23">
        <f t="shared" si="14"/>
        <v>22.945570971184619</v>
      </c>
      <c r="I193" s="24">
        <v>10.003</v>
      </c>
      <c r="J193" s="1">
        <f t="shared" si="15"/>
        <v>7.7077545357524029</v>
      </c>
      <c r="K193" s="1">
        <f t="shared" si="16"/>
        <v>1.2977839335180053</v>
      </c>
      <c r="L193" s="31">
        <v>0.17</v>
      </c>
      <c r="M193" s="31">
        <f t="shared" si="17"/>
        <v>0.84974507647705699</v>
      </c>
      <c r="N193" s="33">
        <f t="shared" si="18"/>
        <v>1.1027855078379531</v>
      </c>
      <c r="O193" s="33"/>
      <c r="P193" s="33"/>
      <c r="Q193" s="31">
        <v>1.06</v>
      </c>
      <c r="R193" s="31">
        <f t="shared" si="19"/>
        <v>5.2984104768569438</v>
      </c>
      <c r="S193" s="33">
        <f t="shared" si="20"/>
        <v>6.8761919900484143</v>
      </c>
      <c r="T193" s="33"/>
      <c r="U193" s="33"/>
    </row>
    <row r="194" spans="1:21" x14ac:dyDescent="0.25">
      <c r="A194">
        <v>192</v>
      </c>
      <c r="B194" s="13" t="s">
        <v>50</v>
      </c>
      <c r="C194" s="15" t="s">
        <v>18</v>
      </c>
      <c r="D194" s="19">
        <v>12</v>
      </c>
      <c r="E194" s="24">
        <v>1.012</v>
      </c>
      <c r="F194" s="24">
        <v>11.272</v>
      </c>
      <c r="G194" s="24">
        <v>9.0920000000000005</v>
      </c>
      <c r="H194" s="23">
        <f t="shared" si="14"/>
        <v>26.980198019801975</v>
      </c>
      <c r="I194" s="24">
        <v>10.000999999999999</v>
      </c>
      <c r="J194" s="1">
        <f t="shared" si="15"/>
        <v>7.302710396039604</v>
      </c>
      <c r="K194" s="1">
        <f t="shared" si="16"/>
        <v>1.3694915254237288</v>
      </c>
      <c r="L194" s="31">
        <v>0.16</v>
      </c>
      <c r="M194" s="31">
        <f t="shared" si="17"/>
        <v>0.79992000799920016</v>
      </c>
      <c r="N194" s="33">
        <f t="shared" si="18"/>
        <v>1.095483671971786</v>
      </c>
      <c r="O194" s="33"/>
      <c r="P194" s="33"/>
      <c r="Q194" s="31">
        <v>1.0900000000000001</v>
      </c>
      <c r="R194" s="31">
        <f t="shared" si="19"/>
        <v>5.4494550544945515</v>
      </c>
      <c r="S194" s="33">
        <f t="shared" si="20"/>
        <v>7.4629825153077922</v>
      </c>
      <c r="T194" s="33"/>
      <c r="U194" s="33"/>
    </row>
    <row r="195" spans="1:21" x14ac:dyDescent="0.25">
      <c r="A195">
        <v>193</v>
      </c>
      <c r="B195" s="13" t="s">
        <v>50</v>
      </c>
      <c r="C195" s="15" t="s">
        <v>19</v>
      </c>
      <c r="D195" s="19">
        <v>13</v>
      </c>
      <c r="E195" s="24">
        <v>1.018</v>
      </c>
      <c r="F195" s="24">
        <v>11.304</v>
      </c>
      <c r="G195" s="24">
        <v>9.1</v>
      </c>
      <c r="H195" s="23">
        <f t="shared" si="14"/>
        <v>27.270477604553339</v>
      </c>
      <c r="I195" s="24">
        <v>10</v>
      </c>
      <c r="J195" s="1">
        <f t="shared" si="15"/>
        <v>7.2729522395446669</v>
      </c>
      <c r="K195" s="1">
        <f t="shared" si="16"/>
        <v>1.3749574685267099</v>
      </c>
      <c r="L195" s="31">
        <v>0.16</v>
      </c>
      <c r="M195" s="31">
        <f t="shared" si="17"/>
        <v>0.8</v>
      </c>
      <c r="N195" s="33">
        <f t="shared" si="18"/>
        <v>1.0999659748213679</v>
      </c>
      <c r="O195" s="33"/>
      <c r="P195" s="33"/>
      <c r="Q195" s="31">
        <v>1.23</v>
      </c>
      <c r="R195" s="31">
        <f t="shared" si="19"/>
        <v>6.1499999999999995</v>
      </c>
      <c r="S195" s="33">
        <f t="shared" si="20"/>
        <v>8.4559884314392644</v>
      </c>
      <c r="T195" s="33"/>
      <c r="U195" s="33"/>
    </row>
    <row r="196" spans="1:21" x14ac:dyDescent="0.25">
      <c r="A196">
        <v>194</v>
      </c>
      <c r="B196" s="13" t="s">
        <v>50</v>
      </c>
      <c r="C196" s="15" t="s">
        <v>20</v>
      </c>
      <c r="D196" s="19">
        <v>14</v>
      </c>
      <c r="E196" s="24">
        <v>1.02</v>
      </c>
      <c r="F196" s="24">
        <v>11.122</v>
      </c>
      <c r="G196" s="24">
        <v>8.8219999999999992</v>
      </c>
      <c r="H196" s="23">
        <f t="shared" si="14"/>
        <v>29.479620610099982</v>
      </c>
      <c r="I196" s="24">
        <v>10.002000000000001</v>
      </c>
      <c r="J196" s="1">
        <f t="shared" si="15"/>
        <v>7.0534483465777997</v>
      </c>
      <c r="K196" s="1">
        <f t="shared" si="16"/>
        <v>1.4180298073427846</v>
      </c>
      <c r="L196" s="31">
        <v>0.15</v>
      </c>
      <c r="M196" s="31">
        <f t="shared" si="17"/>
        <v>0.74985002999400119</v>
      </c>
      <c r="N196" s="33">
        <f t="shared" si="18"/>
        <v>1.0633096935683748</v>
      </c>
      <c r="O196" s="33"/>
      <c r="P196" s="33"/>
      <c r="Q196" s="31">
        <v>1.3</v>
      </c>
      <c r="R196" s="31">
        <f t="shared" si="19"/>
        <v>6.4987002599480101</v>
      </c>
      <c r="S196" s="33">
        <f t="shared" si="20"/>
        <v>9.215350677592582</v>
      </c>
      <c r="T196" s="33"/>
      <c r="U196" s="33"/>
    </row>
    <row r="197" spans="1:21" x14ac:dyDescent="0.25">
      <c r="A197">
        <v>195</v>
      </c>
      <c r="B197" s="13" t="s">
        <v>50</v>
      </c>
      <c r="C197" s="15" t="s">
        <v>21</v>
      </c>
      <c r="D197" s="19">
        <v>15</v>
      </c>
      <c r="E197" s="24">
        <v>1.0189999999999999</v>
      </c>
      <c r="F197" s="24">
        <v>11.151</v>
      </c>
      <c r="G197" s="24">
        <v>9.2520000000000007</v>
      </c>
      <c r="H197" s="23">
        <f t="shared" si="14"/>
        <v>23.065711162395228</v>
      </c>
      <c r="I197" s="24">
        <v>10.000999999999999</v>
      </c>
      <c r="J197" s="1">
        <f t="shared" si="15"/>
        <v>7.6941982266488527</v>
      </c>
      <c r="K197" s="1">
        <f t="shared" si="16"/>
        <v>1.2998105462582885</v>
      </c>
      <c r="L197" s="31">
        <v>0.16</v>
      </c>
      <c r="M197" s="31">
        <f t="shared" si="17"/>
        <v>0.79992000799920016</v>
      </c>
      <c r="N197" s="33">
        <f t="shared" si="18"/>
        <v>1.0397444625603749</v>
      </c>
      <c r="O197" s="33"/>
      <c r="P197" s="33"/>
      <c r="Q197" s="31">
        <v>1</v>
      </c>
      <c r="R197" s="31">
        <f t="shared" si="19"/>
        <v>4.9995000499950013</v>
      </c>
      <c r="S197" s="33">
        <f t="shared" si="20"/>
        <v>6.4984028910023435</v>
      </c>
      <c r="T197" s="33"/>
      <c r="U197" s="33"/>
    </row>
    <row r="198" spans="1:21" x14ac:dyDescent="0.25">
      <c r="A198">
        <v>196</v>
      </c>
      <c r="B198" s="13" t="s">
        <v>50</v>
      </c>
      <c r="C198" s="15" t="s">
        <v>22</v>
      </c>
      <c r="D198" s="19">
        <v>16</v>
      </c>
      <c r="E198" s="24">
        <v>1.0349999999999999</v>
      </c>
      <c r="F198" s="24">
        <v>11.087</v>
      </c>
      <c r="G198" s="24">
        <v>9.1780000000000008</v>
      </c>
      <c r="H198" s="23">
        <f t="shared" si="14"/>
        <v>23.443448360555063</v>
      </c>
      <c r="I198" s="24">
        <v>10.004</v>
      </c>
      <c r="J198" s="1">
        <f t="shared" si="15"/>
        <v>7.658717426010071</v>
      </c>
      <c r="K198" s="1">
        <f t="shared" si="16"/>
        <v>1.3062239332691687</v>
      </c>
      <c r="L198" s="31">
        <v>0.17</v>
      </c>
      <c r="M198" s="31">
        <f t="shared" si="17"/>
        <v>0.84966013594562184</v>
      </c>
      <c r="N198" s="33">
        <f t="shared" si="18"/>
        <v>1.1098464047169068</v>
      </c>
      <c r="O198" s="33"/>
      <c r="P198" s="33"/>
      <c r="Q198" s="31">
        <v>1.0900000000000001</v>
      </c>
      <c r="R198" s="31">
        <f t="shared" si="19"/>
        <v>5.4478208716513405</v>
      </c>
      <c r="S198" s="33">
        <f t="shared" si="20"/>
        <v>7.1160740067142854</v>
      </c>
      <c r="T198" s="33"/>
      <c r="U198" s="33"/>
    </row>
    <row r="199" spans="1:21" x14ac:dyDescent="0.25">
      <c r="A199">
        <v>197</v>
      </c>
      <c r="B199" s="13" t="s">
        <v>50</v>
      </c>
      <c r="C199" s="15" t="s">
        <v>23</v>
      </c>
      <c r="D199" s="19">
        <v>17</v>
      </c>
      <c r="E199" s="24">
        <v>1.0309999999999999</v>
      </c>
      <c r="F199" s="24">
        <v>11.196</v>
      </c>
      <c r="G199" s="24">
        <v>8.9580000000000002</v>
      </c>
      <c r="H199" s="23">
        <f t="shared" si="14"/>
        <v>28.232622681972984</v>
      </c>
      <c r="I199" s="24">
        <v>10.007999999999999</v>
      </c>
      <c r="J199" s="1">
        <f t="shared" si="15"/>
        <v>7.182479121988143</v>
      </c>
      <c r="K199" s="1">
        <f t="shared" si="16"/>
        <v>1.393390754086834</v>
      </c>
      <c r="L199" s="31">
        <v>0.17</v>
      </c>
      <c r="M199" s="31">
        <f t="shared" si="17"/>
        <v>0.84932054356514797</v>
      </c>
      <c r="N199" s="33">
        <f t="shared" si="18"/>
        <v>1.1834353926596812</v>
      </c>
      <c r="O199" s="33"/>
      <c r="P199" s="33"/>
      <c r="Q199" s="31">
        <v>1.18</v>
      </c>
      <c r="R199" s="31">
        <f t="shared" si="19"/>
        <v>5.8952837729816148</v>
      </c>
      <c r="S199" s="33">
        <f t="shared" si="20"/>
        <v>8.2144339019907289</v>
      </c>
      <c r="T199" s="33"/>
      <c r="U199" s="33"/>
    </row>
    <row r="200" spans="1:21" x14ac:dyDescent="0.25">
      <c r="A200">
        <v>198</v>
      </c>
      <c r="B200" s="13" t="s">
        <v>50</v>
      </c>
      <c r="C200" s="15" t="s">
        <v>24</v>
      </c>
      <c r="D200" s="19">
        <v>18</v>
      </c>
      <c r="E200" s="24">
        <v>1.0389999999999999</v>
      </c>
      <c r="F200" s="24">
        <v>11.037000000000001</v>
      </c>
      <c r="G200" s="24">
        <v>8.9580000000000002</v>
      </c>
      <c r="H200" s="23">
        <f t="shared" si="14"/>
        <v>26.253314812476329</v>
      </c>
      <c r="I200" s="24">
        <v>10.003</v>
      </c>
      <c r="J200" s="1">
        <f t="shared" si="15"/>
        <v>7.3768809193079923</v>
      </c>
      <c r="K200" s="1">
        <f t="shared" si="16"/>
        <v>1.3559931506849316</v>
      </c>
      <c r="L200" s="31">
        <v>0.18</v>
      </c>
      <c r="M200" s="31">
        <f t="shared" si="17"/>
        <v>0.89973008097570728</v>
      </c>
      <c r="N200" s="33">
        <f t="shared" si="18"/>
        <v>1.2200278272682581</v>
      </c>
      <c r="O200" s="33"/>
      <c r="P200" s="33"/>
      <c r="Q200" s="31">
        <v>1.06</v>
      </c>
      <c r="R200" s="31">
        <f t="shared" si="19"/>
        <v>5.2984104768569438</v>
      </c>
      <c r="S200" s="33">
        <f t="shared" si="20"/>
        <v>7.1846083161352983</v>
      </c>
      <c r="T200" s="33"/>
      <c r="U200" s="33"/>
    </row>
    <row r="201" spans="1:21" x14ac:dyDescent="0.25">
      <c r="A201">
        <v>199</v>
      </c>
      <c r="B201" s="13" t="s">
        <v>50</v>
      </c>
      <c r="C201" s="15" t="s">
        <v>25</v>
      </c>
      <c r="D201" s="19">
        <v>19</v>
      </c>
      <c r="E201" s="24">
        <v>1.008</v>
      </c>
      <c r="F201" s="24">
        <v>11.132999999999999</v>
      </c>
      <c r="G201" s="24">
        <v>8.6940000000000008</v>
      </c>
      <c r="H201" s="23">
        <f t="shared" si="14"/>
        <v>31.733021077283357</v>
      </c>
      <c r="I201" s="24">
        <v>10.003299999999999</v>
      </c>
      <c r="J201" s="1">
        <f t="shared" si="15"/>
        <v>6.8289507025761136</v>
      </c>
      <c r="K201" s="1">
        <f t="shared" si="16"/>
        <v>1.4648370497427097</v>
      </c>
      <c r="L201" s="31">
        <v>0.17</v>
      </c>
      <c r="M201" s="31">
        <f t="shared" si="17"/>
        <v>0.84971959253446372</v>
      </c>
      <c r="N201" s="33">
        <f t="shared" si="18"/>
        <v>1.2447007410367612</v>
      </c>
      <c r="O201" s="33">
        <f>AVERAGE(N201:N209)</f>
        <v>1.1336961838456114</v>
      </c>
      <c r="P201" s="33">
        <f>STDEV(N201:N209)</f>
        <v>0.17017694665967639</v>
      </c>
      <c r="Q201" s="31">
        <v>1.24</v>
      </c>
      <c r="R201" s="31">
        <f t="shared" si="19"/>
        <v>6.1979546749572645</v>
      </c>
      <c r="S201" s="33">
        <f t="shared" si="20"/>
        <v>9.0789936405034339</v>
      </c>
      <c r="T201" s="33">
        <f>AVERAGE(S201:S209)</f>
        <v>8.1445835542770819</v>
      </c>
      <c r="U201" s="33">
        <f>STDEV(S201:S209)</f>
        <v>1.7031860511441892</v>
      </c>
    </row>
    <row r="202" spans="1:21" x14ac:dyDescent="0.25">
      <c r="A202">
        <v>200</v>
      </c>
      <c r="B202" s="13" t="s">
        <v>50</v>
      </c>
      <c r="C202" s="15" t="s">
        <v>26</v>
      </c>
      <c r="D202" s="19">
        <v>20</v>
      </c>
      <c r="E202" s="24">
        <v>1.0209999999999999</v>
      </c>
      <c r="F202" s="24">
        <v>11.163</v>
      </c>
      <c r="G202" s="24">
        <v>8.8239999999999998</v>
      </c>
      <c r="H202" s="23">
        <f t="shared" si="14"/>
        <v>29.975650390875298</v>
      </c>
      <c r="I202" s="24">
        <v>10.002000000000001</v>
      </c>
      <c r="J202" s="1">
        <f t="shared" si="15"/>
        <v>7.0038354479046525</v>
      </c>
      <c r="K202" s="1">
        <f t="shared" si="16"/>
        <v>1.4280746705710103</v>
      </c>
      <c r="L202" s="31">
        <v>0.16</v>
      </c>
      <c r="M202" s="31">
        <f t="shared" si="17"/>
        <v>0.79984003199360121</v>
      </c>
      <c r="N202" s="33">
        <f t="shared" si="18"/>
        <v>1.1422312901987683</v>
      </c>
      <c r="O202" s="33"/>
      <c r="P202" s="33"/>
      <c r="Q202" s="31">
        <v>1.1399999999999999</v>
      </c>
      <c r="R202" s="31">
        <f t="shared" si="19"/>
        <v>5.6988602279544081</v>
      </c>
      <c r="S202" s="33">
        <f t="shared" si="20"/>
        <v>8.1383979426662236</v>
      </c>
      <c r="T202" s="33"/>
      <c r="U202" s="33"/>
    </row>
    <row r="203" spans="1:21" x14ac:dyDescent="0.25">
      <c r="A203">
        <v>201</v>
      </c>
      <c r="B203" s="13" t="s">
        <v>50</v>
      </c>
      <c r="C203" s="15" t="s">
        <v>27</v>
      </c>
      <c r="D203" s="19">
        <v>21</v>
      </c>
      <c r="E203" s="24">
        <v>1.014</v>
      </c>
      <c r="F203" s="24">
        <v>11.494999999999999</v>
      </c>
      <c r="G203" s="24">
        <v>9.048</v>
      </c>
      <c r="H203" s="23">
        <f t="shared" si="14"/>
        <v>30.458053273587243</v>
      </c>
      <c r="I203" s="24">
        <v>10.000999999999999</v>
      </c>
      <c r="J203" s="1">
        <f t="shared" si="15"/>
        <v>6.9548900921085393</v>
      </c>
      <c r="K203" s="1">
        <f t="shared" si="16"/>
        <v>1.4379810273850007</v>
      </c>
      <c r="L203" s="31">
        <v>0.2</v>
      </c>
      <c r="M203" s="31">
        <f t="shared" si="17"/>
        <v>0.99990000999900031</v>
      </c>
      <c r="N203" s="33">
        <f t="shared" si="18"/>
        <v>1.4378372436606348</v>
      </c>
      <c r="O203" s="33"/>
      <c r="P203" s="33"/>
      <c r="Q203" s="31">
        <v>0.9</v>
      </c>
      <c r="R203" s="31">
        <f t="shared" si="19"/>
        <v>4.4995500449955008</v>
      </c>
      <c r="S203" s="33">
        <f t="shared" si="20"/>
        <v>6.4702675964728567</v>
      </c>
      <c r="T203" s="33"/>
      <c r="U203" s="33"/>
    </row>
    <row r="204" spans="1:21" x14ac:dyDescent="0.25">
      <c r="A204">
        <v>202</v>
      </c>
      <c r="B204" s="13" t="s">
        <v>50</v>
      </c>
      <c r="C204" s="15" t="s">
        <v>28</v>
      </c>
      <c r="D204" s="19">
        <v>22</v>
      </c>
      <c r="E204" s="24">
        <v>1.034</v>
      </c>
      <c r="F204" s="24">
        <v>11.039</v>
      </c>
      <c r="G204" s="24">
        <v>8.7059999999999995</v>
      </c>
      <c r="H204" s="23">
        <f t="shared" si="14"/>
        <v>30.409280500521369</v>
      </c>
      <c r="I204" s="24">
        <v>10.000999999999999</v>
      </c>
      <c r="J204" s="1">
        <f t="shared" si="15"/>
        <v>6.9597678571428583</v>
      </c>
      <c r="K204" s="1">
        <f t="shared" si="16"/>
        <v>1.4369732159580442</v>
      </c>
      <c r="L204" s="31">
        <v>0.16</v>
      </c>
      <c r="M204" s="31">
        <f t="shared" si="17"/>
        <v>0.79992000799920016</v>
      </c>
      <c r="N204" s="33">
        <f t="shared" si="18"/>
        <v>1.149463626403795</v>
      </c>
      <c r="O204" s="33"/>
      <c r="P204" s="33"/>
      <c r="Q204" s="31">
        <v>1.23</v>
      </c>
      <c r="R204" s="31">
        <f t="shared" si="19"/>
        <v>6.1493850614938506</v>
      </c>
      <c r="S204" s="33">
        <f t="shared" si="20"/>
        <v>8.8365016279791728</v>
      </c>
      <c r="T204" s="33"/>
      <c r="U204" s="33"/>
    </row>
    <row r="205" spans="1:21" x14ac:dyDescent="0.25">
      <c r="A205">
        <v>203</v>
      </c>
      <c r="B205" s="13" t="s">
        <v>50</v>
      </c>
      <c r="C205" s="15" t="s">
        <v>29</v>
      </c>
      <c r="D205" s="19">
        <v>23</v>
      </c>
      <c r="E205" s="24">
        <v>1.04</v>
      </c>
      <c r="F205" s="24">
        <v>11.292999999999999</v>
      </c>
      <c r="G205" s="24">
        <v>9.2089999999999996</v>
      </c>
      <c r="H205" s="23">
        <f t="shared" si="14"/>
        <v>25.511078467376663</v>
      </c>
      <c r="I205" s="24">
        <v>10.002000000000001</v>
      </c>
      <c r="J205" s="1">
        <f t="shared" si="15"/>
        <v>7.4503819316929869</v>
      </c>
      <c r="K205" s="1">
        <f t="shared" si="16"/>
        <v>1.3424815119145439</v>
      </c>
      <c r="L205" s="31">
        <v>0.16</v>
      </c>
      <c r="M205" s="31">
        <f t="shared" si="17"/>
        <v>0.79984003199360121</v>
      </c>
      <c r="N205" s="33">
        <f t="shared" si="18"/>
        <v>1.0737704554405469</v>
      </c>
      <c r="O205" s="33"/>
      <c r="P205" s="33"/>
      <c r="Q205" s="31">
        <v>0.98</v>
      </c>
      <c r="R205" s="31">
        <f t="shared" si="19"/>
        <v>4.8990201959608077</v>
      </c>
      <c r="S205" s="33">
        <f t="shared" si="20"/>
        <v>6.5768440395733503</v>
      </c>
      <c r="T205" s="33"/>
      <c r="U205" s="33"/>
    </row>
    <row r="206" spans="1:21" x14ac:dyDescent="0.25">
      <c r="A206">
        <v>204</v>
      </c>
      <c r="B206" s="13" t="s">
        <v>50</v>
      </c>
      <c r="C206" s="15" t="s">
        <v>30</v>
      </c>
      <c r="D206" s="19">
        <v>24</v>
      </c>
      <c r="E206" s="24">
        <v>1.0089999999999999</v>
      </c>
      <c r="F206" s="24">
        <v>11.231999999999999</v>
      </c>
      <c r="G206" s="24">
        <v>8.9060000000000006</v>
      </c>
      <c r="H206" s="23">
        <f t="shared" si="14"/>
        <v>29.454223122704811</v>
      </c>
      <c r="I206" s="24">
        <v>10.000999999999999</v>
      </c>
      <c r="J206" s="1">
        <f t="shared" si="15"/>
        <v>7.0552831454982927</v>
      </c>
      <c r="K206" s="1">
        <f t="shared" si="16"/>
        <v>1.4175192963561294</v>
      </c>
      <c r="L206" s="31">
        <v>0.18</v>
      </c>
      <c r="M206" s="31">
        <f t="shared" si="17"/>
        <v>0.89991000899910012</v>
      </c>
      <c r="N206" s="33">
        <f t="shared" si="18"/>
        <v>1.2756398027402425</v>
      </c>
      <c r="O206" s="33"/>
      <c r="P206" s="33"/>
      <c r="Q206" s="31">
        <v>1.36</v>
      </c>
      <c r="R206" s="31">
        <f t="shared" si="19"/>
        <v>6.7993200679932011</v>
      </c>
      <c r="S206" s="33">
        <f t="shared" si="20"/>
        <v>9.6381673984818317</v>
      </c>
      <c r="T206" s="33"/>
      <c r="U206" s="33"/>
    </row>
    <row r="207" spans="1:21" x14ac:dyDescent="0.25">
      <c r="A207">
        <v>205</v>
      </c>
      <c r="B207" s="13" t="s">
        <v>50</v>
      </c>
      <c r="C207" s="15" t="s">
        <v>31</v>
      </c>
      <c r="D207" s="19">
        <v>25</v>
      </c>
      <c r="E207" s="24">
        <v>1.0049999999999999</v>
      </c>
      <c r="F207" s="24">
        <v>11.154</v>
      </c>
      <c r="G207" s="24">
        <v>8.6479999999999997</v>
      </c>
      <c r="H207" s="23">
        <f t="shared" si="14"/>
        <v>32.788172183697519</v>
      </c>
      <c r="I207" s="24">
        <v>10.004</v>
      </c>
      <c r="J207" s="1">
        <f t="shared" si="15"/>
        <v>6.7238712547428996</v>
      </c>
      <c r="K207" s="1">
        <f t="shared" si="16"/>
        <v>1.4878333657776917</v>
      </c>
      <c r="L207" s="31">
        <v>0.14000000000000001</v>
      </c>
      <c r="M207" s="31">
        <f t="shared" si="17"/>
        <v>0.6997201119552181</v>
      </c>
      <c r="N207" s="33">
        <f t="shared" si="18"/>
        <v>1.0410669292726753</v>
      </c>
      <c r="O207" s="33"/>
      <c r="P207" s="33"/>
      <c r="Q207" s="31">
        <v>1.49</v>
      </c>
      <c r="R207" s="31">
        <f t="shared" si="19"/>
        <v>7.4470211915233913</v>
      </c>
      <c r="S207" s="33">
        <f t="shared" si="20"/>
        <v>11.079926604402043</v>
      </c>
      <c r="T207" s="33"/>
      <c r="U207" s="33"/>
    </row>
    <row r="208" spans="1:21" x14ac:dyDescent="0.25">
      <c r="A208">
        <v>206</v>
      </c>
      <c r="B208" s="13" t="s">
        <v>50</v>
      </c>
      <c r="C208" s="15" t="s">
        <v>32</v>
      </c>
      <c r="D208" s="19">
        <v>26</v>
      </c>
      <c r="E208" s="24">
        <v>1.0149999999999999</v>
      </c>
      <c r="F208" s="24">
        <v>11.29</v>
      </c>
      <c r="G208" s="24">
        <v>9.1280000000000001</v>
      </c>
      <c r="H208" s="23">
        <f t="shared" si="14"/>
        <v>26.648588684826812</v>
      </c>
      <c r="I208" s="24">
        <v>10.006</v>
      </c>
      <c r="J208" s="1">
        <f t="shared" si="15"/>
        <v>7.3395422161962287</v>
      </c>
      <c r="K208" s="1">
        <f t="shared" si="16"/>
        <v>1.3633002856662746</v>
      </c>
      <c r="L208" s="31">
        <v>0.13</v>
      </c>
      <c r="M208" s="31">
        <f t="shared" si="17"/>
        <v>0.64961023385968419</v>
      </c>
      <c r="N208" s="33">
        <f t="shared" si="18"/>
        <v>0.88561381739264289</v>
      </c>
      <c r="O208" s="33"/>
      <c r="P208" s="33"/>
      <c r="Q208" s="31">
        <v>0.85</v>
      </c>
      <c r="R208" s="31">
        <f t="shared" si="19"/>
        <v>4.2474515290825501</v>
      </c>
      <c r="S208" s="33">
        <f t="shared" si="20"/>
        <v>5.7905518829518954</v>
      </c>
      <c r="T208" s="33"/>
      <c r="U208" s="33"/>
    </row>
    <row r="209" spans="1:21" x14ac:dyDescent="0.25">
      <c r="A209">
        <v>207</v>
      </c>
      <c r="B209" s="13" t="s">
        <v>50</v>
      </c>
      <c r="C209" s="15" t="s">
        <v>33</v>
      </c>
      <c r="D209" s="19">
        <v>27</v>
      </c>
      <c r="E209" s="24">
        <v>1.0049999999999999</v>
      </c>
      <c r="F209" s="24">
        <v>11.212999999999999</v>
      </c>
      <c r="G209" s="24">
        <v>9.0690000000000008</v>
      </c>
      <c r="H209" s="23">
        <f t="shared" si="14"/>
        <v>26.587301587301564</v>
      </c>
      <c r="I209" s="24">
        <v>10.006</v>
      </c>
      <c r="J209" s="1">
        <f t="shared" si="15"/>
        <v>7.3456746031746061</v>
      </c>
      <c r="K209" s="1">
        <f t="shared" si="16"/>
        <v>1.3621621621621616</v>
      </c>
      <c r="L209" s="31">
        <v>0.14000000000000001</v>
      </c>
      <c r="M209" s="31">
        <f t="shared" si="17"/>
        <v>0.69958025184889072</v>
      </c>
      <c r="N209" s="33">
        <f t="shared" si="18"/>
        <v>0.95294174846443447</v>
      </c>
      <c r="O209" s="33"/>
      <c r="P209" s="33"/>
      <c r="Q209" s="31">
        <v>1.1299999999999999</v>
      </c>
      <c r="R209" s="31">
        <f t="shared" si="19"/>
        <v>5.6466120327803306</v>
      </c>
      <c r="S209" s="33">
        <f t="shared" si="20"/>
        <v>7.6916012554629338</v>
      </c>
      <c r="T209" s="33"/>
      <c r="U209" s="33"/>
    </row>
    <row r="210" spans="1:21" x14ac:dyDescent="0.25">
      <c r="A210">
        <v>208</v>
      </c>
      <c r="B210" s="13" t="s">
        <v>50</v>
      </c>
      <c r="C210" s="15" t="s">
        <v>34</v>
      </c>
      <c r="D210" s="19">
        <v>28</v>
      </c>
      <c r="E210" s="24">
        <v>1.008</v>
      </c>
      <c r="F210" s="24">
        <v>11.237</v>
      </c>
      <c r="G210" s="24">
        <v>9.2249999999999996</v>
      </c>
      <c r="H210" s="23">
        <f t="shared" si="14"/>
        <v>24.485822076183531</v>
      </c>
      <c r="I210" s="24">
        <v>10.005000000000001</v>
      </c>
      <c r="J210" s="1">
        <f t="shared" si="15"/>
        <v>7.5551935012778388</v>
      </c>
      <c r="K210" s="1">
        <f t="shared" si="16"/>
        <v>1.3242546333601934</v>
      </c>
      <c r="L210" s="31">
        <v>0.21</v>
      </c>
      <c r="M210" s="31">
        <f t="shared" si="17"/>
        <v>1.0494752623688157</v>
      </c>
      <c r="N210" s="33">
        <f t="shared" si="18"/>
        <v>1.3897724787888088</v>
      </c>
      <c r="O210" s="33">
        <f>AVERAGE(N210:N218)</f>
        <v>1.0256414510886216</v>
      </c>
      <c r="P210" s="33">
        <f>STDEV(N210:N218)</f>
        <v>0.16863979592046949</v>
      </c>
      <c r="Q210" s="31">
        <v>1.43</v>
      </c>
      <c r="R210" s="31">
        <f t="shared" si="19"/>
        <v>7.1464267866066962</v>
      </c>
      <c r="S210" s="33">
        <f t="shared" si="20"/>
        <v>9.4636887841333159</v>
      </c>
      <c r="T210" s="33">
        <f>AVERAGE(S210:S218)</f>
        <v>9.1710495533521623</v>
      </c>
      <c r="U210" s="33">
        <f>STDEV(S210:S218)</f>
        <v>1.075608191617252</v>
      </c>
    </row>
    <row r="211" spans="1:21" x14ac:dyDescent="0.25">
      <c r="A211">
        <v>209</v>
      </c>
      <c r="B211" s="13" t="s">
        <v>50</v>
      </c>
      <c r="C211" s="15" t="s">
        <v>35</v>
      </c>
      <c r="D211" s="19">
        <v>29</v>
      </c>
      <c r="E211" s="24">
        <v>1.0129999999999999</v>
      </c>
      <c r="F211" s="24">
        <v>11.134</v>
      </c>
      <c r="G211" s="24">
        <v>9.1240000000000006</v>
      </c>
      <c r="H211" s="23">
        <f t="shared" si="14"/>
        <v>24.781161385772403</v>
      </c>
      <c r="I211" s="24">
        <v>9.9979999999999993</v>
      </c>
      <c r="J211" s="1">
        <f t="shared" si="15"/>
        <v>7.5203794846504737</v>
      </c>
      <c r="K211" s="1">
        <f t="shared" si="16"/>
        <v>1.3294541878380595</v>
      </c>
      <c r="L211" s="31">
        <v>0.14000000000000001</v>
      </c>
      <c r="M211" s="31">
        <f t="shared" si="17"/>
        <v>0.70014002800560127</v>
      </c>
      <c r="N211" s="33">
        <f t="shared" si="18"/>
        <v>0.93080409230510286</v>
      </c>
      <c r="O211" s="33"/>
      <c r="P211" s="33"/>
      <c r="Q211" s="31">
        <v>1.38</v>
      </c>
      <c r="R211" s="31">
        <f t="shared" si="19"/>
        <v>6.9013802760552103</v>
      </c>
      <c r="S211" s="33">
        <f t="shared" si="20"/>
        <v>9.1750689098645815</v>
      </c>
      <c r="T211" s="33"/>
      <c r="U211" s="33"/>
    </row>
    <row r="212" spans="1:21" x14ac:dyDescent="0.25">
      <c r="A212">
        <v>210</v>
      </c>
      <c r="B212" s="13" t="s">
        <v>50</v>
      </c>
      <c r="C212" s="15" t="s">
        <v>36</v>
      </c>
      <c r="D212" s="19">
        <v>30</v>
      </c>
      <c r="E212" s="24">
        <v>1.0209999999999999</v>
      </c>
      <c r="F212" s="24">
        <v>11.218</v>
      </c>
      <c r="G212" s="24">
        <v>9.1950000000000003</v>
      </c>
      <c r="H212" s="23">
        <f t="shared" si="14"/>
        <v>24.749204795693661</v>
      </c>
      <c r="I212" s="24">
        <v>10</v>
      </c>
      <c r="J212" s="1">
        <f t="shared" si="15"/>
        <v>7.5250795204306336</v>
      </c>
      <c r="K212" s="1">
        <f t="shared" si="16"/>
        <v>1.3288896114452935</v>
      </c>
      <c r="L212" s="31">
        <v>0.13</v>
      </c>
      <c r="M212" s="31">
        <f t="shared" si="17"/>
        <v>0.65</v>
      </c>
      <c r="N212" s="33">
        <f t="shared" si="18"/>
        <v>0.86377824743944076</v>
      </c>
      <c r="O212" s="33"/>
      <c r="P212" s="33"/>
      <c r="Q212" s="31">
        <v>1.02</v>
      </c>
      <c r="R212" s="31">
        <f t="shared" si="19"/>
        <v>5.1000000000000005</v>
      </c>
      <c r="S212" s="33">
        <f t="shared" si="20"/>
        <v>6.7773370183709973</v>
      </c>
      <c r="T212" s="33"/>
      <c r="U212" s="33"/>
    </row>
    <row r="213" spans="1:21" x14ac:dyDescent="0.25">
      <c r="A213">
        <v>211</v>
      </c>
      <c r="B213" s="13" t="s">
        <v>50</v>
      </c>
      <c r="C213" s="15" t="s">
        <v>37</v>
      </c>
      <c r="D213" s="19">
        <v>31</v>
      </c>
      <c r="E213" s="24">
        <v>1.0169999999999999</v>
      </c>
      <c r="F213" s="24">
        <v>11.29</v>
      </c>
      <c r="G213" s="24">
        <v>9.2409999999999997</v>
      </c>
      <c r="H213" s="23">
        <f t="shared" si="14"/>
        <v>24.914883268482484</v>
      </c>
      <c r="I213" s="24">
        <v>10.003</v>
      </c>
      <c r="J213" s="1">
        <f t="shared" si="15"/>
        <v>7.5107642266536967</v>
      </c>
      <c r="K213" s="1">
        <f t="shared" si="16"/>
        <v>1.3318218623481781</v>
      </c>
      <c r="L213" s="31">
        <v>0.15</v>
      </c>
      <c r="M213" s="31">
        <f t="shared" si="17"/>
        <v>0.74977506747975609</v>
      </c>
      <c r="N213" s="33">
        <f t="shared" si="18"/>
        <v>0.99856682671311969</v>
      </c>
      <c r="O213" s="33"/>
      <c r="P213" s="33"/>
      <c r="Q213" s="31">
        <v>1.24</v>
      </c>
      <c r="R213" s="31">
        <f t="shared" si="19"/>
        <v>6.1981405578326507</v>
      </c>
      <c r="S213" s="33">
        <f t="shared" si="20"/>
        <v>8.2548191008284562</v>
      </c>
      <c r="T213" s="33"/>
      <c r="U213" s="33"/>
    </row>
    <row r="214" spans="1:21" x14ac:dyDescent="0.25">
      <c r="A214">
        <v>212</v>
      </c>
      <c r="B214" s="13" t="s">
        <v>50</v>
      </c>
      <c r="C214" s="15" t="s">
        <v>38</v>
      </c>
      <c r="D214" s="19">
        <v>32</v>
      </c>
      <c r="E214" s="24">
        <v>1.0289999999999999</v>
      </c>
      <c r="F214" s="24">
        <v>11.051</v>
      </c>
      <c r="G214" s="24">
        <v>8.6240000000000006</v>
      </c>
      <c r="H214" s="23">
        <f t="shared" si="14"/>
        <v>31.955233706385773</v>
      </c>
      <c r="I214" s="24">
        <v>10.002000000000001</v>
      </c>
      <c r="J214" s="1">
        <f t="shared" si="15"/>
        <v>6.8058375246872957</v>
      </c>
      <c r="K214" s="1">
        <f t="shared" si="16"/>
        <v>1.4696207430340555</v>
      </c>
      <c r="L214" s="31">
        <v>0.14000000000000001</v>
      </c>
      <c r="M214" s="31">
        <f t="shared" si="17"/>
        <v>0.69986002799440117</v>
      </c>
      <c r="N214" s="33">
        <f t="shared" si="18"/>
        <v>1.0285288143609668</v>
      </c>
      <c r="O214" s="33"/>
      <c r="P214" s="33"/>
      <c r="Q214" s="31">
        <v>1.42</v>
      </c>
      <c r="R214" s="31">
        <f t="shared" si="19"/>
        <v>7.0985802839432104</v>
      </c>
      <c r="S214" s="33">
        <f t="shared" si="20"/>
        <v>10.432220831375519</v>
      </c>
      <c r="T214" s="33"/>
      <c r="U214" s="33"/>
    </row>
    <row r="215" spans="1:21" x14ac:dyDescent="0.25">
      <c r="A215">
        <v>213</v>
      </c>
      <c r="B215" s="13" t="s">
        <v>50</v>
      </c>
      <c r="C215" s="15" t="s">
        <v>39</v>
      </c>
      <c r="D215" s="19">
        <v>33</v>
      </c>
      <c r="E215" s="24">
        <v>1.014</v>
      </c>
      <c r="F215" s="24">
        <v>11.31</v>
      </c>
      <c r="G215" s="24">
        <v>9.032</v>
      </c>
      <c r="H215" s="23">
        <f t="shared" si="14"/>
        <v>28.411075081067601</v>
      </c>
      <c r="I215" s="24">
        <v>10.003</v>
      </c>
      <c r="J215" s="1">
        <f t="shared" si="15"/>
        <v>7.1610401596408089</v>
      </c>
      <c r="K215" s="1">
        <f t="shared" si="16"/>
        <v>1.3968641114982576</v>
      </c>
      <c r="L215" s="31">
        <v>0.17</v>
      </c>
      <c r="M215" s="31">
        <f t="shared" si="17"/>
        <v>0.84974507647705699</v>
      </c>
      <c r="N215" s="33">
        <f t="shared" si="18"/>
        <v>1.1869784012531432</v>
      </c>
      <c r="O215" s="33"/>
      <c r="P215" s="33"/>
      <c r="Q215" s="31">
        <v>1.39</v>
      </c>
      <c r="R215" s="31">
        <f t="shared" si="19"/>
        <v>6.9479156253124055</v>
      </c>
      <c r="S215" s="33">
        <f t="shared" si="20"/>
        <v>9.7052939867168746</v>
      </c>
      <c r="T215" s="33"/>
      <c r="U215" s="33"/>
    </row>
    <row r="216" spans="1:21" x14ac:dyDescent="0.25">
      <c r="A216">
        <v>214</v>
      </c>
      <c r="B216" s="13" t="s">
        <v>50</v>
      </c>
      <c r="C216" s="15" t="s">
        <v>40</v>
      </c>
      <c r="D216" s="19">
        <v>34</v>
      </c>
      <c r="E216" s="24">
        <v>1.0109999999999999</v>
      </c>
      <c r="F216" s="24">
        <v>11.242000000000001</v>
      </c>
      <c r="G216" s="24">
        <v>9.0239999999999991</v>
      </c>
      <c r="H216" s="23">
        <f t="shared" si="14"/>
        <v>27.680019967552749</v>
      </c>
      <c r="I216" s="24">
        <v>10.004</v>
      </c>
      <c r="J216" s="1">
        <f t="shared" si="15"/>
        <v>7.2348908024460217</v>
      </c>
      <c r="K216" s="1">
        <f t="shared" si="16"/>
        <v>1.3827437446074209</v>
      </c>
      <c r="L216" s="31">
        <v>0.15</v>
      </c>
      <c r="M216" s="31">
        <f t="shared" si="17"/>
        <v>0.74970011995201924</v>
      </c>
      <c r="N216" s="33">
        <f t="shared" si="18"/>
        <v>1.0366431511950878</v>
      </c>
      <c r="O216" s="33"/>
      <c r="P216" s="33"/>
      <c r="Q216" s="31">
        <v>1.43</v>
      </c>
      <c r="R216" s="31">
        <f t="shared" si="19"/>
        <v>7.1471411435425827</v>
      </c>
      <c r="S216" s="33">
        <f t="shared" si="20"/>
        <v>9.8826647080598349</v>
      </c>
      <c r="T216" s="33"/>
      <c r="U216" s="33"/>
    </row>
    <row r="217" spans="1:21" x14ac:dyDescent="0.25">
      <c r="A217">
        <v>215</v>
      </c>
      <c r="B217" s="13" t="s">
        <v>50</v>
      </c>
      <c r="C217" s="15" t="s">
        <v>41</v>
      </c>
      <c r="D217" s="19">
        <v>35</v>
      </c>
      <c r="E217" s="24">
        <v>1.0169999999999999</v>
      </c>
      <c r="F217" s="24">
        <v>11.276</v>
      </c>
      <c r="G217" s="24">
        <v>9.0069999999999997</v>
      </c>
      <c r="H217" s="23">
        <f t="shared" si="14"/>
        <v>28.397997496871092</v>
      </c>
      <c r="I217" s="24">
        <v>10.006</v>
      </c>
      <c r="J217" s="1">
        <f t="shared" si="15"/>
        <v>7.1644963704630786</v>
      </c>
      <c r="K217" s="1">
        <f t="shared" si="16"/>
        <v>1.3966089844432792</v>
      </c>
      <c r="L217" s="31">
        <v>0.13</v>
      </c>
      <c r="M217" s="31">
        <f t="shared" si="17"/>
        <v>0.64961023385968419</v>
      </c>
      <c r="N217" s="33">
        <f t="shared" si="18"/>
        <v>0.90725148899473462</v>
      </c>
      <c r="O217" s="33"/>
      <c r="P217" s="33"/>
      <c r="Q217" s="31">
        <v>1.32</v>
      </c>
      <c r="R217" s="31">
        <f t="shared" si="19"/>
        <v>6.5960423745752541</v>
      </c>
      <c r="S217" s="33">
        <f t="shared" si="20"/>
        <v>9.212092042100382</v>
      </c>
      <c r="T217" s="33"/>
      <c r="U217" s="33"/>
    </row>
    <row r="218" spans="1:21" x14ac:dyDescent="0.25">
      <c r="A218">
        <v>216</v>
      </c>
      <c r="B218" s="6" t="s">
        <v>50</v>
      </c>
      <c r="C218" s="4" t="s">
        <v>42</v>
      </c>
      <c r="D218" s="20">
        <v>36</v>
      </c>
      <c r="E218" s="25">
        <v>1.0089999999999999</v>
      </c>
      <c r="F218" s="25">
        <v>11.028</v>
      </c>
      <c r="G218" s="25">
        <v>8.9079999999999995</v>
      </c>
      <c r="H218" s="23">
        <f t="shared" si="14"/>
        <v>26.838840359539194</v>
      </c>
      <c r="I218" s="25">
        <v>10</v>
      </c>
      <c r="J218" s="1">
        <f t="shared" si="15"/>
        <v>7.3161159640460811</v>
      </c>
      <c r="K218" s="1">
        <f t="shared" si="16"/>
        <v>1.3668454749956742</v>
      </c>
      <c r="L218" s="31">
        <v>0.13</v>
      </c>
      <c r="M218" s="31">
        <f t="shared" si="17"/>
        <v>0.65</v>
      </c>
      <c r="N218" s="33">
        <f t="shared" si="18"/>
        <v>0.88844955874718823</v>
      </c>
      <c r="O218" s="33"/>
      <c r="P218" s="33"/>
      <c r="Q218" s="31">
        <v>1.41</v>
      </c>
      <c r="R218" s="31">
        <f t="shared" si="19"/>
        <v>7.0499999999999989</v>
      </c>
      <c r="S218" s="33">
        <f t="shared" si="20"/>
        <v>9.6362605987195025</v>
      </c>
      <c r="T218" s="33"/>
      <c r="U218" s="33"/>
    </row>
    <row r="219" spans="1:21" x14ac:dyDescent="0.25">
      <c r="A219">
        <v>217</v>
      </c>
      <c r="B219" s="13" t="s">
        <v>51</v>
      </c>
      <c r="C219" s="15" t="s">
        <v>234</v>
      </c>
      <c r="D219" s="19">
        <v>1</v>
      </c>
      <c r="E219" s="24">
        <v>1.0249999999999999</v>
      </c>
      <c r="F219" s="24">
        <v>11.13</v>
      </c>
      <c r="G219" s="24">
        <v>9.0229999999999997</v>
      </c>
      <c r="H219" s="23">
        <f t="shared" si="14"/>
        <v>26.34408602150539</v>
      </c>
      <c r="I219" s="24">
        <v>10.005000000000001</v>
      </c>
      <c r="J219" s="1">
        <f t="shared" si="15"/>
        <v>7.369274193548387</v>
      </c>
      <c r="K219" s="1">
        <f t="shared" si="16"/>
        <v>1.3576642335766425</v>
      </c>
      <c r="L219" s="31">
        <v>0.5</v>
      </c>
      <c r="M219" s="31">
        <f t="shared" si="17"/>
        <v>2.4987506246876565</v>
      </c>
      <c r="N219" s="33">
        <f t="shared" si="18"/>
        <v>3.3924643517657236</v>
      </c>
      <c r="O219" s="33">
        <f>AVERAGE(N219:N227)</f>
        <v>2.2580838719408387</v>
      </c>
      <c r="P219" s="33">
        <f>STDEV(N219:N227)</f>
        <v>0.70948508347638961</v>
      </c>
      <c r="Q219" s="31">
        <v>2.2599999999999998</v>
      </c>
      <c r="R219" s="31">
        <f t="shared" si="19"/>
        <v>11.294352823588206</v>
      </c>
      <c r="S219" s="33">
        <f t="shared" si="20"/>
        <v>15.333938869981068</v>
      </c>
      <c r="T219" s="33">
        <f>AVERAGE(S219:S227)</f>
        <v>16.318981215496294</v>
      </c>
      <c r="U219" s="33">
        <f>STDEV(S219:S227)</f>
        <v>3.2223153660597945</v>
      </c>
    </row>
    <row r="220" spans="1:21" x14ac:dyDescent="0.25">
      <c r="A220">
        <v>218</v>
      </c>
      <c r="B220" s="13" t="s">
        <v>51</v>
      </c>
      <c r="C220" s="15" t="s">
        <v>235</v>
      </c>
      <c r="D220" s="19">
        <v>2</v>
      </c>
      <c r="E220" s="24">
        <v>1.0269999999999999</v>
      </c>
      <c r="F220" s="24">
        <v>11.432</v>
      </c>
      <c r="G220" s="24">
        <v>9.1449999999999996</v>
      </c>
      <c r="H220" s="23">
        <f t="shared" si="14"/>
        <v>28.171963537817206</v>
      </c>
      <c r="I220" s="24">
        <v>10.003</v>
      </c>
      <c r="J220" s="1">
        <f t="shared" si="15"/>
        <v>7.1849584873121453</v>
      </c>
      <c r="K220" s="1">
        <f t="shared" si="16"/>
        <v>1.3922140284685305</v>
      </c>
      <c r="L220" s="31">
        <v>0.43</v>
      </c>
      <c r="M220" s="31">
        <f t="shared" si="17"/>
        <v>2.1493551934419677</v>
      </c>
      <c r="N220" s="33">
        <f t="shared" si="18"/>
        <v>2.9923624524715993</v>
      </c>
      <c r="O220" s="33"/>
      <c r="P220" s="33"/>
      <c r="Q220" s="31">
        <v>2.77</v>
      </c>
      <c r="R220" s="31">
        <f t="shared" si="19"/>
        <v>13.845846246126163</v>
      </c>
      <c r="S220" s="33">
        <f t="shared" si="20"/>
        <v>19.276381379875186</v>
      </c>
      <c r="T220" s="33"/>
      <c r="U220" s="33"/>
    </row>
    <row r="221" spans="1:21" x14ac:dyDescent="0.25">
      <c r="A221">
        <v>219</v>
      </c>
      <c r="B221" s="13" t="s">
        <v>51</v>
      </c>
      <c r="C221" s="15" t="s">
        <v>236</v>
      </c>
      <c r="D221" s="19">
        <v>3</v>
      </c>
      <c r="E221" s="24">
        <v>1.02</v>
      </c>
      <c r="F221" s="24">
        <v>11.381</v>
      </c>
      <c r="G221" s="24">
        <v>9.1300000000000008</v>
      </c>
      <c r="H221" s="23">
        <f t="shared" si="14"/>
        <v>27.755856966707761</v>
      </c>
      <c r="I221" s="24">
        <v>10.000999999999999</v>
      </c>
      <c r="J221" s="1">
        <f t="shared" si="15"/>
        <v>7.2251367447595554</v>
      </c>
      <c r="K221" s="1">
        <f t="shared" si="16"/>
        <v>1.3841952551629972</v>
      </c>
      <c r="L221" s="31">
        <v>0.25</v>
      </c>
      <c r="M221" s="31">
        <f t="shared" si="17"/>
        <v>1.2498750124987503</v>
      </c>
      <c r="N221" s="33">
        <f t="shared" si="18"/>
        <v>1.7300710618475621</v>
      </c>
      <c r="O221" s="33"/>
      <c r="P221" s="33"/>
      <c r="Q221" s="31">
        <v>2.13</v>
      </c>
      <c r="R221" s="31">
        <f t="shared" si="19"/>
        <v>10.64893510648935</v>
      </c>
      <c r="S221" s="33">
        <f t="shared" si="20"/>
        <v>14.740205446941225</v>
      </c>
      <c r="T221" s="33"/>
      <c r="U221" s="33"/>
    </row>
    <row r="222" spans="1:21" x14ac:dyDescent="0.25">
      <c r="A222">
        <v>220</v>
      </c>
      <c r="B222" s="13" t="s">
        <v>51</v>
      </c>
      <c r="C222" s="15" t="s">
        <v>237</v>
      </c>
      <c r="D222" s="19">
        <v>4</v>
      </c>
      <c r="E222" s="24">
        <v>1.016</v>
      </c>
      <c r="F222" s="24">
        <v>11.172000000000001</v>
      </c>
      <c r="G222" s="24">
        <v>8.968</v>
      </c>
      <c r="H222" s="23">
        <f t="shared" si="14"/>
        <v>27.716297786720329</v>
      </c>
      <c r="I222" s="24">
        <v>10.002000000000001</v>
      </c>
      <c r="J222" s="1">
        <f t="shared" si="15"/>
        <v>7.2298158953722327</v>
      </c>
      <c r="K222" s="1">
        <f t="shared" si="16"/>
        <v>1.3834377174669452</v>
      </c>
      <c r="L222" s="31">
        <v>0.26</v>
      </c>
      <c r="M222" s="31">
        <f t="shared" si="17"/>
        <v>1.2997400519896021</v>
      </c>
      <c r="N222" s="33">
        <f t="shared" si="18"/>
        <v>1.7981094108248639</v>
      </c>
      <c r="O222" s="33"/>
      <c r="P222" s="33"/>
      <c r="Q222" s="31">
        <v>1.96</v>
      </c>
      <c r="R222" s="31">
        <f t="shared" si="19"/>
        <v>9.7980403919216155</v>
      </c>
      <c r="S222" s="33">
        <f t="shared" si="20"/>
        <v>13.554978635448974</v>
      </c>
      <c r="T222" s="33"/>
      <c r="U222" s="33"/>
    </row>
    <row r="223" spans="1:21" x14ac:dyDescent="0.25">
      <c r="A223">
        <v>221</v>
      </c>
      <c r="B223" s="13" t="s">
        <v>51</v>
      </c>
      <c r="C223" s="15" t="s">
        <v>238</v>
      </c>
      <c r="D223" s="19">
        <v>5</v>
      </c>
      <c r="E223" s="24">
        <v>1.0369999999999999</v>
      </c>
      <c r="F223" s="24">
        <v>11.352</v>
      </c>
      <c r="G223" s="24">
        <v>9.27</v>
      </c>
      <c r="H223" s="23">
        <f t="shared" si="14"/>
        <v>25.288473217539181</v>
      </c>
      <c r="I223" s="24">
        <v>10.000999999999999</v>
      </c>
      <c r="J223" s="1">
        <f t="shared" si="15"/>
        <v>7.4718997935139067</v>
      </c>
      <c r="K223" s="1">
        <f t="shared" si="16"/>
        <v>1.3384815477158187</v>
      </c>
      <c r="L223" s="31">
        <v>0.37</v>
      </c>
      <c r="M223" s="31">
        <f t="shared" si="17"/>
        <v>1.8498150184981501</v>
      </c>
      <c r="N223" s="33">
        <f t="shared" si="18"/>
        <v>2.4759432689473697</v>
      </c>
      <c r="O223" s="33"/>
      <c r="P223" s="33"/>
      <c r="Q223" s="31">
        <v>2.91</v>
      </c>
      <c r="R223" s="31">
        <f t="shared" si="19"/>
        <v>14.548545145485454</v>
      </c>
      <c r="S223" s="33">
        <f t="shared" si="20"/>
        <v>19.47295922334283</v>
      </c>
      <c r="T223" s="33"/>
      <c r="U223" s="33"/>
    </row>
    <row r="224" spans="1:21" x14ac:dyDescent="0.25">
      <c r="A224">
        <v>222</v>
      </c>
      <c r="B224" s="13" t="s">
        <v>51</v>
      </c>
      <c r="C224" s="15" t="s">
        <v>239</v>
      </c>
      <c r="D224" s="19">
        <v>6</v>
      </c>
      <c r="E224" s="24">
        <v>1.0309999999999999</v>
      </c>
      <c r="F224" s="24">
        <v>11.042999999999999</v>
      </c>
      <c r="G224" s="24">
        <v>8.8879999999999999</v>
      </c>
      <c r="H224" s="23">
        <f t="shared" si="14"/>
        <v>27.427771414025688</v>
      </c>
      <c r="I224" s="24">
        <v>9.9990000000000006</v>
      </c>
      <c r="J224" s="1">
        <f t="shared" si="15"/>
        <v>7.2564971363115713</v>
      </c>
      <c r="K224" s="1">
        <f t="shared" si="16"/>
        <v>1.3779375657663975</v>
      </c>
      <c r="L224" s="31">
        <v>0.21</v>
      </c>
      <c r="M224" s="31">
        <f t="shared" si="17"/>
        <v>1.0501050105010501</v>
      </c>
      <c r="N224" s="33">
        <f t="shared" si="18"/>
        <v>1.4469791419689142</v>
      </c>
      <c r="O224" s="33"/>
      <c r="P224" s="33"/>
      <c r="Q224" s="31">
        <v>2.2400000000000002</v>
      </c>
      <c r="R224" s="31">
        <f t="shared" si="19"/>
        <v>11.201120112011202</v>
      </c>
      <c r="S224" s="33">
        <f t="shared" si="20"/>
        <v>15.434444181001753</v>
      </c>
      <c r="T224" s="33"/>
      <c r="U224" s="33"/>
    </row>
    <row r="225" spans="1:21" x14ac:dyDescent="0.25">
      <c r="A225">
        <v>223</v>
      </c>
      <c r="B225" s="13" t="s">
        <v>51</v>
      </c>
      <c r="C225" s="15" t="s">
        <v>240</v>
      </c>
      <c r="D225" s="19">
        <v>7</v>
      </c>
      <c r="E225" s="24">
        <v>1.016</v>
      </c>
      <c r="F225" s="24">
        <v>11.138999999999999</v>
      </c>
      <c r="G225" s="24">
        <v>9.2189999999999994</v>
      </c>
      <c r="H225" s="23">
        <f t="shared" si="14"/>
        <v>23.406070949652566</v>
      </c>
      <c r="I225" s="24">
        <v>10.004</v>
      </c>
      <c r="J225" s="1">
        <f t="shared" si="15"/>
        <v>7.6624566621967576</v>
      </c>
      <c r="K225" s="1">
        <f t="shared" si="16"/>
        <v>1.3055865032627725</v>
      </c>
      <c r="L225" s="31">
        <v>0.45</v>
      </c>
      <c r="M225" s="31">
        <f t="shared" si="17"/>
        <v>2.2491003598560582</v>
      </c>
      <c r="N225" s="33">
        <f t="shared" si="18"/>
        <v>2.9363950743115144</v>
      </c>
      <c r="O225" s="33"/>
      <c r="P225" s="33"/>
      <c r="Q225" s="31">
        <v>3.27</v>
      </c>
      <c r="R225" s="31">
        <f t="shared" si="19"/>
        <v>16.343462614954021</v>
      </c>
      <c r="S225" s="33">
        <f t="shared" si="20"/>
        <v>21.337804206663666</v>
      </c>
      <c r="T225" s="33"/>
      <c r="U225" s="33"/>
    </row>
    <row r="226" spans="1:21" x14ac:dyDescent="0.25">
      <c r="A226">
        <v>224</v>
      </c>
      <c r="B226" s="13" t="s">
        <v>51</v>
      </c>
      <c r="C226" s="15" t="s">
        <v>241</v>
      </c>
      <c r="D226" s="19">
        <v>8</v>
      </c>
      <c r="E226" s="24">
        <v>1.02</v>
      </c>
      <c r="F226" s="24">
        <v>11.164</v>
      </c>
      <c r="G226" s="24">
        <v>9.3689999999999998</v>
      </c>
      <c r="H226" s="23">
        <f t="shared" si="14"/>
        <v>21.499580788118337</v>
      </c>
      <c r="I226" s="24">
        <v>10.004</v>
      </c>
      <c r="J226" s="1">
        <f t="shared" si="15"/>
        <v>7.8531819379566414</v>
      </c>
      <c r="K226" s="1">
        <f t="shared" si="16"/>
        <v>1.2738785474519376</v>
      </c>
      <c r="L226" s="31">
        <v>0.31</v>
      </c>
      <c r="M226" s="31">
        <f t="shared" si="17"/>
        <v>1.5493802479008398</v>
      </c>
      <c r="N226" s="33">
        <f t="shared" si="18"/>
        <v>1.9737222596466448</v>
      </c>
      <c r="O226" s="33"/>
      <c r="P226" s="33"/>
      <c r="Q226" s="31">
        <v>2.61</v>
      </c>
      <c r="R226" s="31">
        <f t="shared" si="19"/>
        <v>13.044782087165135</v>
      </c>
      <c r="S226" s="33">
        <f t="shared" si="20"/>
        <v>16.617468057024979</v>
      </c>
      <c r="T226" s="33"/>
      <c r="U226" s="33"/>
    </row>
    <row r="227" spans="1:21" x14ac:dyDescent="0.25">
      <c r="A227">
        <v>225</v>
      </c>
      <c r="B227" s="13" t="s">
        <v>51</v>
      </c>
      <c r="C227" s="15" t="s">
        <v>242</v>
      </c>
      <c r="D227" s="19">
        <v>9</v>
      </c>
      <c r="E227" s="24">
        <v>1.0349999999999999</v>
      </c>
      <c r="F227" s="24">
        <v>11.297000000000001</v>
      </c>
      <c r="G227" s="24">
        <v>9.3170000000000002</v>
      </c>
      <c r="H227" s="23">
        <f t="shared" si="14"/>
        <v>23.907268775658057</v>
      </c>
      <c r="I227" s="24">
        <v>10.002000000000001</v>
      </c>
      <c r="J227" s="1">
        <f t="shared" si="15"/>
        <v>7.6107949770586822</v>
      </c>
      <c r="K227" s="1">
        <f t="shared" si="16"/>
        <v>1.314185972707077</v>
      </c>
      <c r="L227" s="31">
        <v>0.24</v>
      </c>
      <c r="M227" s="31">
        <f t="shared" si="17"/>
        <v>1.1997600479904018</v>
      </c>
      <c r="N227" s="33">
        <f t="shared" si="18"/>
        <v>1.5767078256833555</v>
      </c>
      <c r="O227" s="33"/>
      <c r="P227" s="33"/>
      <c r="Q227" s="31">
        <v>1.69</v>
      </c>
      <c r="R227" s="31">
        <f t="shared" si="19"/>
        <v>8.4483103379324138</v>
      </c>
      <c r="S227" s="33">
        <f t="shared" si="20"/>
        <v>11.102650939186963</v>
      </c>
      <c r="T227" s="33"/>
      <c r="U227" s="33"/>
    </row>
    <row r="228" spans="1:21" x14ac:dyDescent="0.25">
      <c r="A228">
        <v>226</v>
      </c>
      <c r="B228" s="13" t="s">
        <v>51</v>
      </c>
      <c r="C228" s="15" t="s">
        <v>243</v>
      </c>
      <c r="D228" s="19">
        <v>10</v>
      </c>
      <c r="E228" s="24">
        <v>1.04</v>
      </c>
      <c r="F228" s="24">
        <v>11.141999999999999</v>
      </c>
      <c r="G228" s="24">
        <v>9.1029999999999998</v>
      </c>
      <c r="H228" s="23">
        <f t="shared" si="14"/>
        <v>25.288354210591613</v>
      </c>
      <c r="I228" s="24">
        <v>10</v>
      </c>
      <c r="J228" s="1">
        <f t="shared" si="15"/>
        <v>7.4711645789408383</v>
      </c>
      <c r="K228" s="1">
        <f t="shared" si="16"/>
        <v>1.3384794156706512</v>
      </c>
      <c r="L228" s="31">
        <v>0.2</v>
      </c>
      <c r="M228" s="31">
        <f t="shared" si="17"/>
        <v>1.0000000000000002</v>
      </c>
      <c r="N228" s="33">
        <f t="shared" si="18"/>
        <v>1.3384794156706514</v>
      </c>
      <c r="O228" s="33">
        <f>AVERAGE(N228:N236)</f>
        <v>1.5295801068588906</v>
      </c>
      <c r="P228" s="33">
        <f>STDEV(N228:N236)</f>
        <v>0.29369129827398027</v>
      </c>
      <c r="Q228" s="31">
        <v>1.92</v>
      </c>
      <c r="R228" s="31">
        <f t="shared" si="19"/>
        <v>9.6</v>
      </c>
      <c r="S228" s="33">
        <f t="shared" si="20"/>
        <v>12.849402390438252</v>
      </c>
      <c r="T228" s="33">
        <f>AVERAGE(S228:S236)</f>
        <v>14.014318941907236</v>
      </c>
      <c r="U228" s="33">
        <f>STDEV(S228:S236)</f>
        <v>3.3412724421295765</v>
      </c>
    </row>
    <row r="229" spans="1:21" x14ac:dyDescent="0.25">
      <c r="A229">
        <v>227</v>
      </c>
      <c r="B229" s="13" t="s">
        <v>51</v>
      </c>
      <c r="C229" s="15" t="s">
        <v>244</v>
      </c>
      <c r="D229" s="19">
        <v>11</v>
      </c>
      <c r="E229" s="24">
        <v>1.0289999999999999</v>
      </c>
      <c r="F229" s="24">
        <v>11.314</v>
      </c>
      <c r="G229" s="24">
        <v>9.32</v>
      </c>
      <c r="H229" s="23">
        <f t="shared" si="14"/>
        <v>24.050174888433236</v>
      </c>
      <c r="I229" s="24">
        <v>10</v>
      </c>
      <c r="J229" s="1">
        <f t="shared" si="15"/>
        <v>7.5949825111566769</v>
      </c>
      <c r="K229" s="1">
        <f t="shared" si="16"/>
        <v>1.3166587263776399</v>
      </c>
      <c r="L229" s="31">
        <v>0.2</v>
      </c>
      <c r="M229" s="31">
        <f t="shared" si="17"/>
        <v>1.0000000000000002</v>
      </c>
      <c r="N229" s="33">
        <f t="shared" si="18"/>
        <v>1.3166587263776401</v>
      </c>
      <c r="O229" s="33"/>
      <c r="P229" s="33"/>
      <c r="Q229" s="31">
        <v>1.83</v>
      </c>
      <c r="R229" s="31">
        <f t="shared" si="19"/>
        <v>9.15</v>
      </c>
      <c r="S229" s="33">
        <f t="shared" si="20"/>
        <v>12.047427346355406</v>
      </c>
      <c r="T229" s="33"/>
      <c r="U229" s="33"/>
    </row>
    <row r="230" spans="1:21" x14ac:dyDescent="0.25">
      <c r="A230">
        <v>228</v>
      </c>
      <c r="B230" s="13" t="s">
        <v>51</v>
      </c>
      <c r="C230" s="15" t="s">
        <v>245</v>
      </c>
      <c r="D230" s="19">
        <v>12</v>
      </c>
      <c r="E230" s="24">
        <v>1.012</v>
      </c>
      <c r="F230" s="24">
        <v>11.115</v>
      </c>
      <c r="G230" s="24">
        <v>8.7919999999999998</v>
      </c>
      <c r="H230" s="23">
        <f t="shared" si="14"/>
        <v>29.85861182519281</v>
      </c>
      <c r="I230" s="24">
        <v>10</v>
      </c>
      <c r="J230" s="1">
        <f t="shared" si="15"/>
        <v>7.0141388174807187</v>
      </c>
      <c r="K230" s="1">
        <f t="shared" si="16"/>
        <v>1.4256917720359175</v>
      </c>
      <c r="L230" s="31">
        <v>0.2</v>
      </c>
      <c r="M230" s="31">
        <f t="shared" si="17"/>
        <v>1.0000000000000002</v>
      </c>
      <c r="N230" s="33">
        <f t="shared" si="18"/>
        <v>1.4256917720359177</v>
      </c>
      <c r="O230" s="33"/>
      <c r="P230" s="33"/>
      <c r="Q230" s="31">
        <v>2.2000000000000002</v>
      </c>
      <c r="R230" s="31">
        <f t="shared" si="19"/>
        <v>11.000000000000002</v>
      </c>
      <c r="S230" s="33">
        <f t="shared" si="20"/>
        <v>15.682609492395095</v>
      </c>
      <c r="T230" s="33"/>
      <c r="U230" s="33"/>
    </row>
    <row r="231" spans="1:21" x14ac:dyDescent="0.25">
      <c r="A231">
        <v>229</v>
      </c>
      <c r="B231" s="13" t="s">
        <v>51</v>
      </c>
      <c r="C231" s="15" t="s">
        <v>246</v>
      </c>
      <c r="D231" s="19">
        <v>13</v>
      </c>
      <c r="E231" s="24">
        <v>1.0189999999999999</v>
      </c>
      <c r="F231" s="24">
        <v>11.018000000000001</v>
      </c>
      <c r="G231" s="24">
        <v>8.7319999999999993</v>
      </c>
      <c r="H231" s="23">
        <f t="shared" si="14"/>
        <v>29.638273045507606</v>
      </c>
      <c r="I231" s="24">
        <v>10.002000000000001</v>
      </c>
      <c r="J231" s="1">
        <f t="shared" si="15"/>
        <v>7.037579929988329</v>
      </c>
      <c r="K231" s="1">
        <f t="shared" si="16"/>
        <v>1.4212271973466009</v>
      </c>
      <c r="L231" s="31">
        <v>0.2</v>
      </c>
      <c r="M231" s="31">
        <f t="shared" si="17"/>
        <v>0.99980003999200173</v>
      </c>
      <c r="N231" s="33">
        <f t="shared" si="18"/>
        <v>1.420943008744852</v>
      </c>
      <c r="O231" s="33"/>
      <c r="P231" s="33"/>
      <c r="Q231" s="31">
        <v>2.15</v>
      </c>
      <c r="R231" s="31">
        <f t="shared" si="19"/>
        <v>10.747850429914017</v>
      </c>
      <c r="S231" s="33">
        <f t="shared" si="20"/>
        <v>15.275137344007158</v>
      </c>
      <c r="T231" s="33"/>
      <c r="U231" s="33"/>
    </row>
    <row r="232" spans="1:21" x14ac:dyDescent="0.25">
      <c r="A232">
        <v>230</v>
      </c>
      <c r="B232" s="13" t="s">
        <v>51</v>
      </c>
      <c r="C232" s="15" t="s">
        <v>247</v>
      </c>
      <c r="D232" s="19">
        <v>14</v>
      </c>
      <c r="E232" s="24">
        <v>1.022</v>
      </c>
      <c r="F232" s="24">
        <v>11.064</v>
      </c>
      <c r="G232" s="24">
        <v>9.1319999999999997</v>
      </c>
      <c r="H232" s="23">
        <f t="shared" ref="H232:H295" si="21">(((F232-E232)-(G232-E232))/(G232-E232)*100)</f>
        <v>23.822441430332926</v>
      </c>
      <c r="I232" s="24">
        <v>10</v>
      </c>
      <c r="J232" s="1">
        <f t="shared" ref="J232:J295" si="22">I232*(100-H232)/100</f>
        <v>7.6177558569667072</v>
      </c>
      <c r="K232" s="1">
        <f t="shared" ref="K232:K295" si="23">I232/J232</f>
        <v>1.3127225639365492</v>
      </c>
      <c r="L232" s="31">
        <v>0.24</v>
      </c>
      <c r="M232" s="31">
        <f t="shared" ref="M232:M295" si="24">(L232*0.05)/($I232/1000)</f>
        <v>1.2</v>
      </c>
      <c r="N232" s="33">
        <f t="shared" ref="N232:N295" si="25">M232*$K232</f>
        <v>1.575267076723859</v>
      </c>
      <c r="O232" s="33"/>
      <c r="P232" s="33"/>
      <c r="Q232" s="31">
        <v>2.4700000000000002</v>
      </c>
      <c r="R232" s="31">
        <f t="shared" ref="R232:R295" si="26">(Q232*0.05)/($I232/1000)</f>
        <v>12.350000000000001</v>
      </c>
      <c r="S232" s="33">
        <f t="shared" ref="S232:S295" si="27">R232*$K232</f>
        <v>16.212123664616385</v>
      </c>
      <c r="T232" s="33"/>
      <c r="U232" s="33"/>
    </row>
    <row r="233" spans="1:21" x14ac:dyDescent="0.25">
      <c r="A233">
        <v>231</v>
      </c>
      <c r="B233" s="13" t="s">
        <v>51</v>
      </c>
      <c r="C233" s="15" t="s">
        <v>248</v>
      </c>
      <c r="D233" s="19">
        <v>15</v>
      </c>
      <c r="E233" s="24">
        <v>1.0189999999999999</v>
      </c>
      <c r="F233" s="24">
        <v>11.206</v>
      </c>
      <c r="G233" s="24">
        <v>9.1920000000000002</v>
      </c>
      <c r="H233" s="23">
        <f t="shared" si="21"/>
        <v>24.642114278722616</v>
      </c>
      <c r="I233" s="24">
        <v>10.004</v>
      </c>
      <c r="J233" s="1">
        <f t="shared" si="22"/>
        <v>7.5388028875565896</v>
      </c>
      <c r="K233" s="1">
        <f t="shared" si="23"/>
        <v>1.3270011365481407</v>
      </c>
      <c r="L233" s="31">
        <v>0.18</v>
      </c>
      <c r="M233" s="31">
        <f t="shared" si="24"/>
        <v>0.89964014394242309</v>
      </c>
      <c r="N233" s="33">
        <f t="shared" si="25"/>
        <v>1.1938234934959282</v>
      </c>
      <c r="O233" s="33"/>
      <c r="P233" s="33"/>
      <c r="Q233" s="31">
        <v>1.75</v>
      </c>
      <c r="R233" s="31">
        <f t="shared" si="26"/>
        <v>8.7465013994402252</v>
      </c>
      <c r="S233" s="33">
        <f t="shared" si="27"/>
        <v>11.606617297877081</v>
      </c>
      <c r="T233" s="33"/>
      <c r="U233" s="33"/>
    </row>
    <row r="234" spans="1:21" x14ac:dyDescent="0.25">
      <c r="A234">
        <v>232</v>
      </c>
      <c r="B234" s="13" t="s">
        <v>51</v>
      </c>
      <c r="C234" s="15" t="s">
        <v>249</v>
      </c>
      <c r="D234" s="19">
        <v>16</v>
      </c>
      <c r="E234" s="24">
        <v>1.036</v>
      </c>
      <c r="F234" s="24">
        <v>11.115</v>
      </c>
      <c r="G234" s="24">
        <v>9.1859999999999999</v>
      </c>
      <c r="H234" s="23">
        <f t="shared" si="21"/>
        <v>23.668711656441722</v>
      </c>
      <c r="I234" s="24">
        <v>10.003</v>
      </c>
      <c r="J234" s="1">
        <f t="shared" si="22"/>
        <v>7.6354187730061334</v>
      </c>
      <c r="K234" s="1">
        <f t="shared" si="23"/>
        <v>1.3100787654717894</v>
      </c>
      <c r="L234" s="31">
        <v>0.26</v>
      </c>
      <c r="M234" s="31">
        <f t="shared" si="24"/>
        <v>1.2996101169649106</v>
      </c>
      <c r="N234" s="33">
        <f t="shared" si="25"/>
        <v>1.7025916176280378</v>
      </c>
      <c r="O234" s="33"/>
      <c r="P234" s="33"/>
      <c r="Q234" s="31">
        <v>1.73</v>
      </c>
      <c r="R234" s="31">
        <f t="shared" si="26"/>
        <v>8.6474057782665206</v>
      </c>
      <c r="S234" s="33">
        <f t="shared" si="27"/>
        <v>11.32878268652502</v>
      </c>
      <c r="T234" s="33"/>
      <c r="U234" s="33"/>
    </row>
    <row r="235" spans="1:21" x14ac:dyDescent="0.25">
      <c r="A235">
        <v>233</v>
      </c>
      <c r="B235" s="13" t="s">
        <v>51</v>
      </c>
      <c r="C235" s="15" t="s">
        <v>250</v>
      </c>
      <c r="D235" s="19">
        <v>17</v>
      </c>
      <c r="E235" s="24">
        <v>1.032</v>
      </c>
      <c r="F235" s="24">
        <v>11.260999999999999</v>
      </c>
      <c r="G235" s="24">
        <v>9.2040000000000006</v>
      </c>
      <c r="H235" s="23">
        <f t="shared" si="21"/>
        <v>25.171316691140461</v>
      </c>
      <c r="I235" s="24">
        <v>10.002000000000001</v>
      </c>
      <c r="J235" s="1">
        <f t="shared" si="22"/>
        <v>7.4843649045521321</v>
      </c>
      <c r="K235" s="1">
        <f t="shared" si="23"/>
        <v>1.3363859362224035</v>
      </c>
      <c r="L235" s="31">
        <v>0.24</v>
      </c>
      <c r="M235" s="31">
        <f t="shared" si="24"/>
        <v>1.1997600479904018</v>
      </c>
      <c r="N235" s="33">
        <f t="shared" si="25"/>
        <v>1.603342454975889</v>
      </c>
      <c r="O235" s="33"/>
      <c r="P235" s="33"/>
      <c r="Q235" s="31">
        <v>1.53</v>
      </c>
      <c r="R235" s="31">
        <f t="shared" si="26"/>
        <v>7.6484703059388135</v>
      </c>
      <c r="S235" s="33">
        <f t="shared" si="27"/>
        <v>10.221308150471295</v>
      </c>
      <c r="T235" s="33"/>
      <c r="U235" s="33"/>
    </row>
    <row r="236" spans="1:21" x14ac:dyDescent="0.25">
      <c r="A236">
        <v>234</v>
      </c>
      <c r="B236" s="13" t="s">
        <v>51</v>
      </c>
      <c r="C236" s="15" t="s">
        <v>251</v>
      </c>
      <c r="D236" s="19">
        <v>18</v>
      </c>
      <c r="E236" s="24">
        <v>1.04</v>
      </c>
      <c r="F236" s="24">
        <v>11.093999999999999</v>
      </c>
      <c r="G236" s="24">
        <v>8.8209999999999997</v>
      </c>
      <c r="H236" s="23">
        <f t="shared" si="21"/>
        <v>29.212183523968626</v>
      </c>
      <c r="I236" s="24">
        <v>10.000999999999999</v>
      </c>
      <c r="J236" s="1">
        <f t="shared" si="22"/>
        <v>7.0794895257678965</v>
      </c>
      <c r="K236" s="1">
        <f t="shared" si="23"/>
        <v>1.4126724763979666</v>
      </c>
      <c r="L236" s="31">
        <v>0.31</v>
      </c>
      <c r="M236" s="31">
        <f t="shared" si="24"/>
        <v>1.5498450154984502</v>
      </c>
      <c r="N236" s="33">
        <f t="shared" si="25"/>
        <v>2.1894233960772405</v>
      </c>
      <c r="O236" s="33"/>
      <c r="P236" s="33"/>
      <c r="Q236" s="31">
        <v>2.96</v>
      </c>
      <c r="R236" s="31">
        <f t="shared" si="26"/>
        <v>14.798520147985201</v>
      </c>
      <c r="S236" s="33">
        <f t="shared" si="27"/>
        <v>20.905462104479458</v>
      </c>
      <c r="T236" s="33"/>
      <c r="U236" s="33"/>
    </row>
    <row r="237" spans="1:21" x14ac:dyDescent="0.25">
      <c r="A237">
        <v>235</v>
      </c>
      <c r="B237" s="13" t="s">
        <v>51</v>
      </c>
      <c r="C237" s="15" t="s">
        <v>252</v>
      </c>
      <c r="D237" s="19">
        <v>19</v>
      </c>
      <c r="E237" s="24">
        <v>1.012</v>
      </c>
      <c r="F237" s="24">
        <v>11.138999999999999</v>
      </c>
      <c r="G237" s="24">
        <v>8.9049999999999994</v>
      </c>
      <c r="H237" s="23">
        <f t="shared" si="21"/>
        <v>28.30356011655898</v>
      </c>
      <c r="I237" s="24">
        <v>10.004</v>
      </c>
      <c r="J237" s="1">
        <f t="shared" si="22"/>
        <v>7.1725118459394386</v>
      </c>
      <c r="K237" s="1">
        <f t="shared" si="23"/>
        <v>1.3947693938858459</v>
      </c>
      <c r="L237" s="31">
        <v>0.24</v>
      </c>
      <c r="M237" s="31">
        <f t="shared" si="24"/>
        <v>1.1995201919232308</v>
      </c>
      <c r="N237" s="33">
        <f t="shared" si="25"/>
        <v>1.6730540510425982</v>
      </c>
      <c r="O237" s="33">
        <f>AVERAGE(N237:N245)</f>
        <v>1.8047372577661482</v>
      </c>
      <c r="P237" s="33">
        <f>STDEV(N237:N245)</f>
        <v>0.74467914169188909</v>
      </c>
      <c r="Q237" s="31">
        <v>2.66</v>
      </c>
      <c r="R237" s="31">
        <f t="shared" si="26"/>
        <v>13.294682127149143</v>
      </c>
      <c r="S237" s="33">
        <f t="shared" si="27"/>
        <v>18.543015732388799</v>
      </c>
      <c r="T237" s="33">
        <f>AVERAGE(S237:S245)</f>
        <v>14.736476262117192</v>
      </c>
      <c r="U237" s="33">
        <f>STDEV(S237:S245)</f>
        <v>3.3664505637098836</v>
      </c>
    </row>
    <row r="238" spans="1:21" x14ac:dyDescent="0.25">
      <c r="A238">
        <v>236</v>
      </c>
      <c r="B238" s="13" t="s">
        <v>51</v>
      </c>
      <c r="C238" s="15" t="s">
        <v>253</v>
      </c>
      <c r="D238" s="19">
        <v>20</v>
      </c>
      <c r="E238" s="24">
        <v>1.0209999999999999</v>
      </c>
      <c r="F238" s="24">
        <v>11.124000000000001</v>
      </c>
      <c r="G238" s="24">
        <v>8.8290000000000006</v>
      </c>
      <c r="H238" s="23">
        <f t="shared" si="21"/>
        <v>29.392930327868861</v>
      </c>
      <c r="I238" s="24">
        <v>10.004</v>
      </c>
      <c r="J238" s="1">
        <f t="shared" si="22"/>
        <v>7.0635312499999987</v>
      </c>
      <c r="K238" s="1">
        <f t="shared" si="23"/>
        <v>1.4162887719934703</v>
      </c>
      <c r="L238" s="31">
        <v>0.27</v>
      </c>
      <c r="M238" s="31">
        <f t="shared" si="24"/>
        <v>1.3494602159136349</v>
      </c>
      <c r="N238" s="33">
        <f t="shared" si="25"/>
        <v>1.911225352050365</v>
      </c>
      <c r="O238" s="33"/>
      <c r="P238" s="33"/>
      <c r="Q238" s="31">
        <v>2.13</v>
      </c>
      <c r="R238" s="31">
        <f t="shared" si="26"/>
        <v>10.645741703318674</v>
      </c>
      <c r="S238" s="33">
        <f t="shared" si="27"/>
        <v>15.077444443952878</v>
      </c>
      <c r="T238" s="33"/>
      <c r="U238" s="33"/>
    </row>
    <row r="239" spans="1:21" x14ac:dyDescent="0.25">
      <c r="A239">
        <v>237</v>
      </c>
      <c r="B239" s="13" t="s">
        <v>51</v>
      </c>
      <c r="C239" s="15" t="s">
        <v>254</v>
      </c>
      <c r="D239" s="19">
        <v>21</v>
      </c>
      <c r="E239" s="24">
        <v>1.016</v>
      </c>
      <c r="F239" s="24">
        <v>11.28</v>
      </c>
      <c r="G239" s="24">
        <v>8.9529999999999994</v>
      </c>
      <c r="H239" s="23">
        <f t="shared" si="21"/>
        <v>29.318382260299863</v>
      </c>
      <c r="I239" s="24">
        <v>10</v>
      </c>
      <c r="J239" s="1">
        <f t="shared" si="22"/>
        <v>7.0681617739700133</v>
      </c>
      <c r="K239" s="1">
        <f t="shared" si="23"/>
        <v>1.414795008912656</v>
      </c>
      <c r="L239" s="31">
        <v>0.28000000000000003</v>
      </c>
      <c r="M239" s="31">
        <f t="shared" si="24"/>
        <v>1.4000000000000001</v>
      </c>
      <c r="N239" s="33">
        <f t="shared" si="25"/>
        <v>1.9807130124777186</v>
      </c>
      <c r="O239" s="33"/>
      <c r="P239" s="33"/>
      <c r="Q239" s="31">
        <v>1.88</v>
      </c>
      <c r="R239" s="31">
        <f t="shared" si="26"/>
        <v>9.4</v>
      </c>
      <c r="S239" s="33">
        <f t="shared" si="27"/>
        <v>13.299073083778966</v>
      </c>
      <c r="T239" s="33"/>
      <c r="U239" s="33"/>
    </row>
    <row r="240" spans="1:21" x14ac:dyDescent="0.25">
      <c r="A240">
        <v>238</v>
      </c>
      <c r="B240" s="13" t="s">
        <v>51</v>
      </c>
      <c r="C240" s="15" t="s">
        <v>255</v>
      </c>
      <c r="D240" s="19">
        <v>22</v>
      </c>
      <c r="E240" s="24">
        <v>1.038</v>
      </c>
      <c r="F240" s="24">
        <v>11.138</v>
      </c>
      <c r="G240" s="24">
        <v>8.7479999999999993</v>
      </c>
      <c r="H240" s="23">
        <f t="shared" si="21"/>
        <v>30.998702983138791</v>
      </c>
      <c r="I240" s="24">
        <v>9.9990000000000006</v>
      </c>
      <c r="J240" s="1">
        <f t="shared" si="22"/>
        <v>6.8994396887159519</v>
      </c>
      <c r="K240" s="1">
        <f t="shared" si="23"/>
        <v>1.4492481203007523</v>
      </c>
      <c r="L240" s="31">
        <v>0.44</v>
      </c>
      <c r="M240" s="31">
        <f t="shared" si="24"/>
        <v>2.2002200220022003</v>
      </c>
      <c r="N240" s="33">
        <f t="shared" si="25"/>
        <v>3.1886647311347689</v>
      </c>
      <c r="O240" s="33"/>
      <c r="P240" s="33"/>
      <c r="Q240" s="31">
        <v>2.4500000000000002</v>
      </c>
      <c r="R240" s="31">
        <f t="shared" si="26"/>
        <v>12.251225122512251</v>
      </c>
      <c r="S240" s="33">
        <f t="shared" si="27"/>
        <v>17.755064980182233</v>
      </c>
      <c r="T240" s="33"/>
      <c r="U240" s="33"/>
    </row>
    <row r="241" spans="1:21" x14ac:dyDescent="0.25">
      <c r="A241">
        <v>239</v>
      </c>
      <c r="B241" s="13" t="s">
        <v>51</v>
      </c>
      <c r="C241" s="15" t="s">
        <v>256</v>
      </c>
      <c r="D241" s="19">
        <v>23</v>
      </c>
      <c r="E241" s="24">
        <v>1.0389999999999999</v>
      </c>
      <c r="F241" s="24">
        <v>11.036</v>
      </c>
      <c r="G241" s="24">
        <v>8.9269999999999996</v>
      </c>
      <c r="H241" s="23">
        <f t="shared" si="21"/>
        <v>26.736815415821503</v>
      </c>
      <c r="I241" s="24">
        <v>10.005000000000001</v>
      </c>
      <c r="J241" s="1">
        <f t="shared" si="22"/>
        <v>7.3299816176470598</v>
      </c>
      <c r="K241" s="1">
        <f t="shared" si="23"/>
        <v>1.3649420314933378</v>
      </c>
      <c r="L241" s="31">
        <v>0.31</v>
      </c>
      <c r="M241" s="31">
        <f t="shared" si="24"/>
        <v>1.5492253873063468</v>
      </c>
      <c r="N241" s="33">
        <f t="shared" si="25"/>
        <v>2.1146028473909784</v>
      </c>
      <c r="O241" s="33"/>
      <c r="P241" s="33"/>
      <c r="Q241" s="31">
        <v>2.21</v>
      </c>
      <c r="R241" s="31">
        <f t="shared" si="26"/>
        <v>11.04447776111944</v>
      </c>
      <c r="S241" s="33">
        <f t="shared" si="27"/>
        <v>15.07507191204536</v>
      </c>
      <c r="T241" s="33"/>
      <c r="U241" s="33"/>
    </row>
    <row r="242" spans="1:21" x14ac:dyDescent="0.25">
      <c r="A242">
        <v>240</v>
      </c>
      <c r="B242" s="13" t="s">
        <v>51</v>
      </c>
      <c r="C242" s="15" t="s">
        <v>257</v>
      </c>
      <c r="D242" s="19">
        <v>24</v>
      </c>
      <c r="E242" s="24">
        <v>1.014</v>
      </c>
      <c r="F242" s="24">
        <v>11.35</v>
      </c>
      <c r="G242" s="24">
        <v>9.1370000000000005</v>
      </c>
      <c r="H242" s="23">
        <f t="shared" si="21"/>
        <v>27.243629201034086</v>
      </c>
      <c r="I242" s="24">
        <v>10.003</v>
      </c>
      <c r="J242" s="1">
        <f t="shared" si="22"/>
        <v>7.2778197710205612</v>
      </c>
      <c r="K242" s="1">
        <f t="shared" si="23"/>
        <v>1.3744500846023684</v>
      </c>
      <c r="L242" s="31">
        <v>0.35</v>
      </c>
      <c r="M242" s="31">
        <f t="shared" si="24"/>
        <v>1.7494751574527641</v>
      </c>
      <c r="N242" s="33">
        <f t="shared" si="25"/>
        <v>2.4045662781706931</v>
      </c>
      <c r="O242" s="33"/>
      <c r="P242" s="33"/>
      <c r="Q242" s="31">
        <v>2.86</v>
      </c>
      <c r="R242" s="31">
        <f t="shared" si="26"/>
        <v>14.295711286614015</v>
      </c>
      <c r="S242" s="33">
        <f t="shared" si="27"/>
        <v>19.648741587337664</v>
      </c>
      <c r="T242" s="33"/>
      <c r="U242" s="33"/>
    </row>
    <row r="243" spans="1:21" x14ac:dyDescent="0.25">
      <c r="A243">
        <v>241</v>
      </c>
      <c r="B243" s="13" t="s">
        <v>51</v>
      </c>
      <c r="C243" s="15" t="s">
        <v>258</v>
      </c>
      <c r="D243" s="19">
        <v>25</v>
      </c>
      <c r="E243" s="24">
        <v>1.01</v>
      </c>
      <c r="F243" s="24">
        <v>11.166</v>
      </c>
      <c r="G243" s="24">
        <v>8.984</v>
      </c>
      <c r="H243" s="23">
        <f t="shared" si="21"/>
        <v>27.363932781540008</v>
      </c>
      <c r="I243" s="24">
        <v>10.000999999999999</v>
      </c>
      <c r="J243" s="1">
        <f t="shared" si="22"/>
        <v>7.264333082518184</v>
      </c>
      <c r="K243" s="1">
        <f t="shared" si="23"/>
        <v>1.3767265193370166</v>
      </c>
      <c r="L243" s="31">
        <v>0.13</v>
      </c>
      <c r="M243" s="31">
        <f t="shared" si="24"/>
        <v>0.64993500649935021</v>
      </c>
      <c r="N243" s="33">
        <f t="shared" si="25"/>
        <v>0.89478275929313167</v>
      </c>
      <c r="O243" s="33"/>
      <c r="P243" s="33"/>
      <c r="Q243" s="31">
        <v>1.53</v>
      </c>
      <c r="R243" s="31">
        <f t="shared" si="26"/>
        <v>7.649235076492352</v>
      </c>
      <c r="S243" s="33">
        <f t="shared" si="27"/>
        <v>10.530904782449934</v>
      </c>
      <c r="T243" s="33"/>
      <c r="U243" s="33"/>
    </row>
    <row r="244" spans="1:21" x14ac:dyDescent="0.25">
      <c r="A244">
        <v>242</v>
      </c>
      <c r="B244" s="13" t="s">
        <v>51</v>
      </c>
      <c r="C244" s="15" t="s">
        <v>259</v>
      </c>
      <c r="D244" s="19">
        <v>26</v>
      </c>
      <c r="E244" s="24">
        <v>1.0149999999999999</v>
      </c>
      <c r="F244" s="24">
        <v>11.273999999999999</v>
      </c>
      <c r="G244" s="24">
        <v>9.11</v>
      </c>
      <c r="H244" s="23">
        <f t="shared" si="21"/>
        <v>26.7325509573811</v>
      </c>
      <c r="I244" s="24">
        <v>9.9990000000000006</v>
      </c>
      <c r="J244" s="1">
        <f t="shared" si="22"/>
        <v>7.3260122297714636</v>
      </c>
      <c r="K244" s="1">
        <f t="shared" si="23"/>
        <v>1.3648625864103863</v>
      </c>
      <c r="L244" s="31">
        <v>0.15</v>
      </c>
      <c r="M244" s="31">
        <f t="shared" si="24"/>
        <v>0.75007500750074996</v>
      </c>
      <c r="N244" s="33">
        <f t="shared" si="25"/>
        <v>1.0237493147392636</v>
      </c>
      <c r="O244" s="33"/>
      <c r="P244" s="33"/>
      <c r="Q244" s="31">
        <v>1.67</v>
      </c>
      <c r="R244" s="31">
        <f t="shared" si="26"/>
        <v>8.3508350835083505</v>
      </c>
      <c r="S244" s="33">
        <f t="shared" si="27"/>
        <v>11.397742370763801</v>
      </c>
      <c r="T244" s="33"/>
      <c r="U244" s="33"/>
    </row>
    <row r="245" spans="1:21" x14ac:dyDescent="0.25">
      <c r="A245">
        <v>243</v>
      </c>
      <c r="B245" s="13" t="s">
        <v>51</v>
      </c>
      <c r="C245" s="15" t="s">
        <v>260</v>
      </c>
      <c r="D245" s="19">
        <v>27</v>
      </c>
      <c r="E245" s="24">
        <v>1.0069999999999999</v>
      </c>
      <c r="F245" s="24">
        <v>11.237</v>
      </c>
      <c r="G245" s="24">
        <v>9.2620000000000005</v>
      </c>
      <c r="H245" s="23">
        <f t="shared" si="21"/>
        <v>23.924894003634154</v>
      </c>
      <c r="I245" s="24">
        <v>10.003</v>
      </c>
      <c r="J245" s="1">
        <f t="shared" si="22"/>
        <v>7.6097928528164758</v>
      </c>
      <c r="K245" s="1">
        <f t="shared" si="23"/>
        <v>1.3144904458598725</v>
      </c>
      <c r="L245" s="31">
        <v>0.16</v>
      </c>
      <c r="M245" s="31">
        <f t="shared" si="24"/>
        <v>0.79976007197840648</v>
      </c>
      <c r="N245" s="33">
        <f t="shared" si="25"/>
        <v>1.0512769735958192</v>
      </c>
      <c r="O245" s="33"/>
      <c r="P245" s="33"/>
      <c r="Q245" s="31">
        <v>1.72</v>
      </c>
      <c r="R245" s="31">
        <f t="shared" si="26"/>
        <v>8.5974207737678707</v>
      </c>
      <c r="S245" s="33">
        <f t="shared" si="27"/>
        <v>11.301227466155058</v>
      </c>
      <c r="T245" s="33"/>
      <c r="U245" s="33"/>
    </row>
    <row r="246" spans="1:21" x14ac:dyDescent="0.25">
      <c r="A246">
        <v>244</v>
      </c>
      <c r="B246" s="13" t="s">
        <v>51</v>
      </c>
      <c r="C246" s="15" t="s">
        <v>261</v>
      </c>
      <c r="D246" s="19">
        <v>28</v>
      </c>
      <c r="E246" s="24">
        <v>1.01</v>
      </c>
      <c r="F246" s="24">
        <v>11.129</v>
      </c>
      <c r="G246" s="24">
        <v>9.0510000000000002</v>
      </c>
      <c r="H246" s="23">
        <f t="shared" si="21"/>
        <v>25.842556895908459</v>
      </c>
      <c r="I246" s="24">
        <v>10</v>
      </c>
      <c r="J246" s="1">
        <f t="shared" si="22"/>
        <v>7.4157443104091545</v>
      </c>
      <c r="K246" s="1">
        <f t="shared" si="23"/>
        <v>1.3484823075633068</v>
      </c>
      <c r="L246" s="31">
        <v>0.14000000000000001</v>
      </c>
      <c r="M246" s="31">
        <f t="shared" si="24"/>
        <v>0.70000000000000007</v>
      </c>
      <c r="N246" s="33">
        <f t="shared" si="25"/>
        <v>0.94393761529431486</v>
      </c>
      <c r="O246" s="33">
        <f>AVERAGE(N246:N254)</f>
        <v>1.7130913718841911</v>
      </c>
      <c r="P246" s="33">
        <f>STDEV(N246:N254)</f>
        <v>0.73009284140398223</v>
      </c>
      <c r="Q246" s="31">
        <v>1.82</v>
      </c>
      <c r="R246" s="31">
        <f t="shared" si="26"/>
        <v>9.1000000000000014</v>
      </c>
      <c r="S246" s="33">
        <f t="shared" si="27"/>
        <v>12.271188998826094</v>
      </c>
      <c r="T246" s="33">
        <f>AVERAGE(S246:S254)</f>
        <v>15.832740480100446</v>
      </c>
      <c r="U246" s="33">
        <f>STDEV(S246:S254)</f>
        <v>3.3986609597844279</v>
      </c>
    </row>
    <row r="247" spans="1:21" x14ac:dyDescent="0.25">
      <c r="A247">
        <v>245</v>
      </c>
      <c r="B247" s="13" t="s">
        <v>51</v>
      </c>
      <c r="C247" s="15" t="s">
        <v>262</v>
      </c>
      <c r="D247" s="19">
        <v>29</v>
      </c>
      <c r="E247" s="24">
        <v>1.012</v>
      </c>
      <c r="F247" s="24">
        <v>11.314</v>
      </c>
      <c r="G247" s="24">
        <v>9.2140000000000004</v>
      </c>
      <c r="H247" s="23">
        <f t="shared" si="21"/>
        <v>25.603511338697878</v>
      </c>
      <c r="I247" s="24">
        <v>9.9990000000000006</v>
      </c>
      <c r="J247" s="1">
        <f t="shared" si="22"/>
        <v>7.4389049012435997</v>
      </c>
      <c r="K247" s="1">
        <f t="shared" si="23"/>
        <v>1.3441494591937069</v>
      </c>
      <c r="L247" s="31">
        <v>0.15</v>
      </c>
      <c r="M247" s="31">
        <f t="shared" si="24"/>
        <v>0.75007500750074996</v>
      </c>
      <c r="N247" s="33">
        <f t="shared" si="25"/>
        <v>1.0082129156868487</v>
      </c>
      <c r="O247" s="33"/>
      <c r="P247" s="33"/>
      <c r="Q247" s="31">
        <v>1.63</v>
      </c>
      <c r="R247" s="31">
        <f t="shared" si="26"/>
        <v>8.150815081508151</v>
      </c>
      <c r="S247" s="33">
        <f t="shared" si="27"/>
        <v>10.955913683797091</v>
      </c>
      <c r="T247" s="33"/>
      <c r="U247" s="33"/>
    </row>
    <row r="248" spans="1:21" x14ac:dyDescent="0.25">
      <c r="A248">
        <v>246</v>
      </c>
      <c r="B248" s="13" t="s">
        <v>51</v>
      </c>
      <c r="C248" s="15" t="s">
        <v>263</v>
      </c>
      <c r="D248" s="19">
        <v>30</v>
      </c>
      <c r="E248" s="24">
        <v>1.02</v>
      </c>
      <c r="F248" s="24">
        <v>11.135999999999999</v>
      </c>
      <c r="G248" s="24">
        <v>9.2550000000000008</v>
      </c>
      <c r="H248" s="23">
        <f t="shared" si="21"/>
        <v>22.841530054644789</v>
      </c>
      <c r="I248" s="24">
        <v>10</v>
      </c>
      <c r="J248" s="1">
        <f t="shared" si="22"/>
        <v>7.7158469945355206</v>
      </c>
      <c r="K248" s="1">
        <f t="shared" si="23"/>
        <v>1.2960339943342774</v>
      </c>
      <c r="L248" s="31">
        <v>0.19</v>
      </c>
      <c r="M248" s="31">
        <f t="shared" si="24"/>
        <v>0.95000000000000018</v>
      </c>
      <c r="N248" s="33">
        <f t="shared" si="25"/>
        <v>1.2312322946175638</v>
      </c>
      <c r="O248" s="33"/>
      <c r="P248" s="33"/>
      <c r="Q248" s="31">
        <v>2.5</v>
      </c>
      <c r="R248" s="31">
        <f t="shared" si="26"/>
        <v>12.5</v>
      </c>
      <c r="S248" s="33">
        <f t="shared" si="27"/>
        <v>16.200424929178467</v>
      </c>
      <c r="T248" s="33"/>
      <c r="U248" s="33"/>
    </row>
    <row r="249" spans="1:21" x14ac:dyDescent="0.25">
      <c r="A249">
        <v>247</v>
      </c>
      <c r="B249" s="13" t="s">
        <v>51</v>
      </c>
      <c r="C249" s="15" t="s">
        <v>264</v>
      </c>
      <c r="D249" s="19">
        <v>31</v>
      </c>
      <c r="E249" s="24">
        <v>1.0189999999999999</v>
      </c>
      <c r="F249" s="24">
        <v>11.194000000000001</v>
      </c>
      <c r="G249" s="24">
        <v>9.11</v>
      </c>
      <c r="H249" s="23">
        <f t="shared" si="21"/>
        <v>25.757013966135233</v>
      </c>
      <c r="I249" s="24">
        <v>10</v>
      </c>
      <c r="J249" s="1">
        <f t="shared" si="22"/>
        <v>7.4242986033864771</v>
      </c>
      <c r="K249" s="1">
        <f t="shared" si="23"/>
        <v>1.3469285833194609</v>
      </c>
      <c r="L249" s="31">
        <v>0.25</v>
      </c>
      <c r="M249" s="31">
        <f t="shared" si="24"/>
        <v>1.25</v>
      </c>
      <c r="N249" s="33">
        <f t="shared" si="25"/>
        <v>1.683660729149326</v>
      </c>
      <c r="O249" s="33"/>
      <c r="P249" s="33"/>
      <c r="Q249" s="31">
        <v>3.14</v>
      </c>
      <c r="R249" s="31">
        <f t="shared" si="26"/>
        <v>15.700000000000003</v>
      </c>
      <c r="S249" s="33">
        <f t="shared" si="27"/>
        <v>21.146778758115538</v>
      </c>
      <c r="T249" s="33"/>
      <c r="U249" s="33"/>
    </row>
    <row r="250" spans="1:21" x14ac:dyDescent="0.25">
      <c r="A250">
        <v>248</v>
      </c>
      <c r="B250" s="13" t="s">
        <v>51</v>
      </c>
      <c r="C250" s="15" t="s">
        <v>265</v>
      </c>
      <c r="D250" s="19">
        <v>32</v>
      </c>
      <c r="E250" s="24">
        <v>1.03</v>
      </c>
      <c r="F250" s="24">
        <v>11.079000000000001</v>
      </c>
      <c r="G250" s="24">
        <v>8.5779999999999994</v>
      </c>
      <c r="H250" s="23">
        <f t="shared" si="21"/>
        <v>33.134605193428754</v>
      </c>
      <c r="I250" s="24">
        <v>10.003</v>
      </c>
      <c r="J250" s="1">
        <f t="shared" si="22"/>
        <v>6.6885454425013222</v>
      </c>
      <c r="K250" s="1">
        <f t="shared" si="23"/>
        <v>1.4955419060828221</v>
      </c>
      <c r="L250" s="31">
        <v>0.25</v>
      </c>
      <c r="M250" s="31">
        <f t="shared" si="24"/>
        <v>1.2496251124662603</v>
      </c>
      <c r="N250" s="33">
        <f t="shared" si="25"/>
        <v>1.8688667225867519</v>
      </c>
      <c r="O250" s="33"/>
      <c r="P250" s="33"/>
      <c r="Q250" s="31">
        <v>2.4</v>
      </c>
      <c r="R250" s="31">
        <f t="shared" si="26"/>
        <v>11.996401079676097</v>
      </c>
      <c r="S250" s="33">
        <f t="shared" si="27"/>
        <v>17.941120536832816</v>
      </c>
      <c r="T250" s="33"/>
      <c r="U250" s="33"/>
    </row>
    <row r="251" spans="1:21" x14ac:dyDescent="0.25">
      <c r="A251">
        <v>249</v>
      </c>
      <c r="B251" s="13" t="s">
        <v>51</v>
      </c>
      <c r="C251" s="15" t="s">
        <v>266</v>
      </c>
      <c r="D251" s="19">
        <v>33</v>
      </c>
      <c r="E251" s="24">
        <v>1.0149999999999999</v>
      </c>
      <c r="F251" s="24">
        <v>11.222</v>
      </c>
      <c r="G251" s="24">
        <v>9.0009999999999994</v>
      </c>
      <c r="H251" s="23">
        <f t="shared" si="21"/>
        <v>27.811169546706726</v>
      </c>
      <c r="I251" s="24">
        <v>10.004</v>
      </c>
      <c r="J251" s="1">
        <f t="shared" si="22"/>
        <v>7.2217705985474598</v>
      </c>
      <c r="K251" s="1">
        <f t="shared" si="23"/>
        <v>1.3852558542931479</v>
      </c>
      <c r="L251" s="31">
        <v>0.41</v>
      </c>
      <c r="M251" s="31">
        <f t="shared" si="24"/>
        <v>2.0491803278688527</v>
      </c>
      <c r="N251" s="33">
        <f t="shared" si="25"/>
        <v>2.8386390456826804</v>
      </c>
      <c r="O251" s="33"/>
      <c r="P251" s="33"/>
      <c r="Q251" s="31">
        <v>2.38</v>
      </c>
      <c r="R251" s="31">
        <f t="shared" si="26"/>
        <v>11.895241903238706</v>
      </c>
      <c r="S251" s="33">
        <f t="shared" si="27"/>
        <v>16.477953484694584</v>
      </c>
      <c r="T251" s="33"/>
      <c r="U251" s="33"/>
    </row>
    <row r="252" spans="1:21" x14ac:dyDescent="0.25">
      <c r="A252">
        <v>250</v>
      </c>
      <c r="B252" s="13" t="s">
        <v>51</v>
      </c>
      <c r="C252" s="15" t="s">
        <v>267</v>
      </c>
      <c r="D252" s="19">
        <v>34</v>
      </c>
      <c r="E252" s="24">
        <v>1.012</v>
      </c>
      <c r="F252" s="24">
        <v>11.167999999999999</v>
      </c>
      <c r="G252" s="24">
        <v>9.0779999999999994</v>
      </c>
      <c r="H252" s="23">
        <f t="shared" si="21"/>
        <v>25.911232333250684</v>
      </c>
      <c r="I252" s="24">
        <v>10.002000000000001</v>
      </c>
      <c r="J252" s="1">
        <f t="shared" si="22"/>
        <v>7.4103585420282672</v>
      </c>
      <c r="K252" s="1">
        <f t="shared" si="23"/>
        <v>1.3497322623828649</v>
      </c>
      <c r="L252" s="31">
        <v>0.15</v>
      </c>
      <c r="M252" s="31">
        <f t="shared" si="24"/>
        <v>0.74985002999400119</v>
      </c>
      <c r="N252" s="33">
        <f t="shared" si="25"/>
        <v>1.0120967774316623</v>
      </c>
      <c r="O252" s="33"/>
      <c r="P252" s="33"/>
      <c r="Q252" s="31">
        <v>1.8</v>
      </c>
      <c r="R252" s="31">
        <f t="shared" si="26"/>
        <v>8.9982003599280151</v>
      </c>
      <c r="S252" s="33">
        <f t="shared" si="27"/>
        <v>12.145161329179949</v>
      </c>
      <c r="T252" s="33"/>
      <c r="U252" s="33"/>
    </row>
    <row r="253" spans="1:21" x14ac:dyDescent="0.25">
      <c r="A253">
        <v>251</v>
      </c>
      <c r="B253" s="13" t="s">
        <v>51</v>
      </c>
      <c r="C253" s="15" t="s">
        <v>268</v>
      </c>
      <c r="D253" s="19">
        <v>35</v>
      </c>
      <c r="E253" s="24">
        <v>1.018</v>
      </c>
      <c r="F253" s="24">
        <v>11.141999999999999</v>
      </c>
      <c r="G253" s="24">
        <v>8.923</v>
      </c>
      <c r="H253" s="23">
        <f t="shared" si="21"/>
        <v>28.070841239721677</v>
      </c>
      <c r="I253" s="24">
        <v>10.004</v>
      </c>
      <c r="J253" s="1">
        <f t="shared" si="22"/>
        <v>7.1957930423782432</v>
      </c>
      <c r="K253" s="1">
        <f t="shared" si="23"/>
        <v>1.3902567710165314</v>
      </c>
      <c r="L253" s="31">
        <v>0.39</v>
      </c>
      <c r="M253" s="31">
        <f t="shared" si="24"/>
        <v>1.9492203118752505</v>
      </c>
      <c r="N253" s="33">
        <f t="shared" si="25"/>
        <v>2.7099167367875223</v>
      </c>
      <c r="O253" s="33"/>
      <c r="P253" s="33"/>
      <c r="Q253" s="31">
        <v>2.39</v>
      </c>
      <c r="R253" s="31">
        <f t="shared" si="26"/>
        <v>11.945221911235508</v>
      </c>
      <c r="S253" s="33">
        <f t="shared" si="27"/>
        <v>16.606925643390198</v>
      </c>
      <c r="T253" s="33"/>
      <c r="U253" s="33"/>
    </row>
    <row r="254" spans="1:21" x14ac:dyDescent="0.25">
      <c r="A254">
        <v>252</v>
      </c>
      <c r="B254" s="6" t="s">
        <v>51</v>
      </c>
      <c r="C254" s="4" t="s">
        <v>269</v>
      </c>
      <c r="D254" s="20">
        <v>36</v>
      </c>
      <c r="E254" s="25">
        <v>1.008</v>
      </c>
      <c r="F254" s="25">
        <v>11.282999999999999</v>
      </c>
      <c r="G254" s="25">
        <v>9.1029999999999998</v>
      </c>
      <c r="H254" s="23">
        <f t="shared" si="21"/>
        <v>26.930203829524395</v>
      </c>
      <c r="I254" s="25">
        <v>10</v>
      </c>
      <c r="J254" s="1">
        <f t="shared" si="22"/>
        <v>7.3069796170475589</v>
      </c>
      <c r="K254" s="1">
        <f t="shared" si="23"/>
        <v>1.3685545224006765</v>
      </c>
      <c r="L254" s="31">
        <v>0.31</v>
      </c>
      <c r="M254" s="31">
        <f t="shared" si="24"/>
        <v>1.55</v>
      </c>
      <c r="N254" s="33">
        <f t="shared" si="25"/>
        <v>2.1212595097210487</v>
      </c>
      <c r="O254" s="33"/>
      <c r="P254" s="33"/>
      <c r="Q254" s="31">
        <v>2.74</v>
      </c>
      <c r="R254" s="31">
        <f t="shared" si="26"/>
        <v>13.700000000000001</v>
      </c>
      <c r="S254" s="33">
        <f t="shared" si="27"/>
        <v>18.749196956889271</v>
      </c>
      <c r="T254" s="33"/>
      <c r="U254" s="33"/>
    </row>
    <row r="255" spans="1:21" x14ac:dyDescent="0.25">
      <c r="A255">
        <v>253</v>
      </c>
      <c r="B255" s="13" t="s">
        <v>52</v>
      </c>
      <c r="C255" s="15" t="s">
        <v>270</v>
      </c>
      <c r="D255" s="19">
        <v>1</v>
      </c>
      <c r="E255" s="24">
        <v>1.026</v>
      </c>
      <c r="F255" s="24">
        <v>11.359</v>
      </c>
      <c r="G255" s="24">
        <v>9.1440000000000001</v>
      </c>
      <c r="H255" s="23">
        <f t="shared" si="21"/>
        <v>27.2850455777285</v>
      </c>
      <c r="I255" s="24">
        <v>10.003</v>
      </c>
      <c r="J255" s="1">
        <f t="shared" si="22"/>
        <v>7.2736768908598188</v>
      </c>
      <c r="K255" s="1">
        <f t="shared" si="23"/>
        <v>1.3752329324072503</v>
      </c>
      <c r="L255" s="31">
        <v>0.22</v>
      </c>
      <c r="M255" s="31">
        <f t="shared" si="24"/>
        <v>1.099670098970309</v>
      </c>
      <c r="N255" s="33">
        <f t="shared" si="25"/>
        <v>1.5123025348875092</v>
      </c>
      <c r="O255" s="33">
        <f>AVERAGE(N255:N263)</f>
        <v>1.0608560866488703</v>
      </c>
      <c r="P255" s="33">
        <f>STDEV(N255:N263)</f>
        <v>0.20066604827095075</v>
      </c>
      <c r="Q255" s="31">
        <v>2.0299999999999998</v>
      </c>
      <c r="R255" s="31">
        <f t="shared" si="26"/>
        <v>10.146955913226032</v>
      </c>
      <c r="S255" s="33">
        <f t="shared" si="27"/>
        <v>13.954427935552925</v>
      </c>
      <c r="T255" s="33">
        <f>AVERAGE(S255:S263)</f>
        <v>14.199531237155215</v>
      </c>
      <c r="U255" s="33">
        <f>STDEV(S255:S263)</f>
        <v>2.6705923741708282</v>
      </c>
    </row>
    <row r="256" spans="1:21" x14ac:dyDescent="0.25">
      <c r="A256">
        <v>254</v>
      </c>
      <c r="B256" s="13" t="s">
        <v>52</v>
      </c>
      <c r="C256" s="15" t="s">
        <v>271</v>
      </c>
      <c r="D256" s="19">
        <v>2</v>
      </c>
      <c r="E256" s="24">
        <v>1.028</v>
      </c>
      <c r="F256" s="24">
        <v>11.224</v>
      </c>
      <c r="G256" s="24">
        <v>9.048</v>
      </c>
      <c r="H256" s="23">
        <f t="shared" si="21"/>
        <v>27.132169576059855</v>
      </c>
      <c r="I256" s="24">
        <v>9.9990000000000006</v>
      </c>
      <c r="J256" s="1">
        <f t="shared" si="22"/>
        <v>7.2860543640897752</v>
      </c>
      <c r="K256" s="1">
        <f t="shared" si="23"/>
        <v>1.3723477070499659</v>
      </c>
      <c r="L256" s="31">
        <v>0.15</v>
      </c>
      <c r="M256" s="31">
        <f t="shared" si="24"/>
        <v>0.75007500750074996</v>
      </c>
      <c r="N256" s="33">
        <f t="shared" si="25"/>
        <v>1.0293637166591403</v>
      </c>
      <c r="O256" s="33"/>
      <c r="P256" s="33"/>
      <c r="Q256" s="31">
        <v>2.52</v>
      </c>
      <c r="R256" s="31">
        <f t="shared" si="26"/>
        <v>12.601260126012599</v>
      </c>
      <c r="S256" s="33">
        <f t="shared" si="27"/>
        <v>17.293310439873554</v>
      </c>
      <c r="T256" s="33"/>
      <c r="U256" s="33"/>
    </row>
    <row r="257" spans="1:21" x14ac:dyDescent="0.25">
      <c r="A257">
        <v>255</v>
      </c>
      <c r="B257" s="13" t="s">
        <v>52</v>
      </c>
      <c r="C257" s="15" t="s">
        <v>272</v>
      </c>
      <c r="D257" s="19">
        <v>3</v>
      </c>
      <c r="E257" s="24">
        <v>1.0209999999999999</v>
      </c>
      <c r="F257" s="24">
        <v>11.340999999999999</v>
      </c>
      <c r="G257" s="24">
        <v>9.0250000000000004</v>
      </c>
      <c r="H257" s="23">
        <f t="shared" si="21"/>
        <v>28.935532233883038</v>
      </c>
      <c r="I257" s="24">
        <v>10.005000000000001</v>
      </c>
      <c r="J257" s="1">
        <f t="shared" si="22"/>
        <v>7.1100000000000021</v>
      </c>
      <c r="K257" s="1">
        <f t="shared" si="23"/>
        <v>1.4071729957805905</v>
      </c>
      <c r="L257" s="31">
        <v>0.13</v>
      </c>
      <c r="M257" s="31">
        <f t="shared" si="24"/>
        <v>0.64967516241879064</v>
      </c>
      <c r="N257" s="33">
        <f t="shared" si="25"/>
        <v>0.9142053445850914</v>
      </c>
      <c r="O257" s="33"/>
      <c r="P257" s="33"/>
      <c r="Q257" s="31">
        <v>2.5</v>
      </c>
      <c r="R257" s="31">
        <f t="shared" si="26"/>
        <v>12.493753123438282</v>
      </c>
      <c r="S257" s="33">
        <f t="shared" si="27"/>
        <v>17.580872011251756</v>
      </c>
      <c r="T257" s="33"/>
      <c r="U257" s="33"/>
    </row>
    <row r="258" spans="1:21" x14ac:dyDescent="0.25">
      <c r="A258">
        <v>256</v>
      </c>
      <c r="B258" s="13" t="s">
        <v>52</v>
      </c>
      <c r="C258" s="15" t="s">
        <v>273</v>
      </c>
      <c r="D258" s="19">
        <v>4</v>
      </c>
      <c r="E258" s="24">
        <v>1.0169999999999999</v>
      </c>
      <c r="F258" s="24">
        <v>11.231999999999999</v>
      </c>
      <c r="G258" s="24">
        <v>9.2420000000000009</v>
      </c>
      <c r="H258" s="23">
        <f t="shared" si="21"/>
        <v>24.194528875379916</v>
      </c>
      <c r="I258" s="24">
        <v>10</v>
      </c>
      <c r="J258" s="1">
        <f t="shared" si="22"/>
        <v>7.5805471124620087</v>
      </c>
      <c r="K258" s="1">
        <f t="shared" si="23"/>
        <v>1.3191659983961503</v>
      </c>
      <c r="L258" s="31">
        <v>0.13</v>
      </c>
      <c r="M258" s="31">
        <f t="shared" si="24"/>
        <v>0.65</v>
      </c>
      <c r="N258" s="33">
        <f t="shared" si="25"/>
        <v>0.8574578989574978</v>
      </c>
      <c r="O258" s="33"/>
      <c r="P258" s="33"/>
      <c r="Q258" s="31">
        <v>1.65</v>
      </c>
      <c r="R258" s="31">
        <f t="shared" si="26"/>
        <v>8.25</v>
      </c>
      <c r="S258" s="33">
        <f t="shared" si="27"/>
        <v>10.883119486768241</v>
      </c>
      <c r="T258" s="33"/>
      <c r="U258" s="33"/>
    </row>
    <row r="259" spans="1:21" x14ac:dyDescent="0.25">
      <c r="A259">
        <v>257</v>
      </c>
      <c r="B259" s="13" t="s">
        <v>52</v>
      </c>
      <c r="C259" s="15" t="s">
        <v>274</v>
      </c>
      <c r="D259" s="19">
        <v>5</v>
      </c>
      <c r="E259" s="24">
        <v>1.0389999999999999</v>
      </c>
      <c r="F259" s="24">
        <v>11.901999999999999</v>
      </c>
      <c r="G259" s="24">
        <v>9.74</v>
      </c>
      <c r="H259" s="23">
        <f t="shared" si="21"/>
        <v>24.847718653028377</v>
      </c>
      <c r="I259" s="24">
        <v>9.9979999999999993</v>
      </c>
      <c r="J259" s="1">
        <f t="shared" si="22"/>
        <v>7.5137250890702214</v>
      </c>
      <c r="K259" s="1">
        <f t="shared" si="23"/>
        <v>1.330631595045114</v>
      </c>
      <c r="L259" s="31">
        <v>0.17</v>
      </c>
      <c r="M259" s="31">
        <f t="shared" si="24"/>
        <v>0.85017003400680147</v>
      </c>
      <c r="N259" s="33">
        <f t="shared" si="25"/>
        <v>1.1312631084100291</v>
      </c>
      <c r="O259" s="33"/>
      <c r="P259" s="33"/>
      <c r="Q259" s="31">
        <v>2.09</v>
      </c>
      <c r="R259" s="31">
        <f t="shared" si="26"/>
        <v>10.452090418083616</v>
      </c>
      <c r="S259" s="33">
        <f t="shared" si="27"/>
        <v>13.907881744570354</v>
      </c>
      <c r="T259" s="33"/>
      <c r="U259" s="33"/>
    </row>
    <row r="260" spans="1:21" x14ac:dyDescent="0.25">
      <c r="A260">
        <v>258</v>
      </c>
      <c r="B260" s="13" t="s">
        <v>52</v>
      </c>
      <c r="C260" s="15" t="s">
        <v>275</v>
      </c>
      <c r="D260" s="19">
        <v>6</v>
      </c>
      <c r="E260" s="24">
        <v>1.032</v>
      </c>
      <c r="F260" s="24">
        <v>11.449</v>
      </c>
      <c r="G260" s="24">
        <v>9.5389999999999997</v>
      </c>
      <c r="H260" s="23">
        <f t="shared" si="21"/>
        <v>22.452098272011288</v>
      </c>
      <c r="I260" s="24">
        <v>10.002000000000001</v>
      </c>
      <c r="J260" s="1">
        <f t="shared" si="22"/>
        <v>7.756341130833432</v>
      </c>
      <c r="K260" s="1">
        <f t="shared" si="23"/>
        <v>1.2895255419129907</v>
      </c>
      <c r="L260" s="31">
        <v>0.15</v>
      </c>
      <c r="M260" s="31">
        <f t="shared" si="24"/>
        <v>0.74985002999400119</v>
      </c>
      <c r="N260" s="33">
        <f t="shared" si="25"/>
        <v>0.96695076628148668</v>
      </c>
      <c r="O260" s="33"/>
      <c r="P260" s="33"/>
      <c r="Q260" s="31">
        <v>1.78</v>
      </c>
      <c r="R260" s="31">
        <f t="shared" si="26"/>
        <v>8.8982203559288156</v>
      </c>
      <c r="S260" s="33">
        <f t="shared" si="27"/>
        <v>11.474482426540311</v>
      </c>
      <c r="T260" s="33"/>
      <c r="U260" s="33"/>
    </row>
    <row r="261" spans="1:21" x14ac:dyDescent="0.25">
      <c r="A261">
        <v>259</v>
      </c>
      <c r="B261" s="13" t="s">
        <v>52</v>
      </c>
      <c r="C261" s="15" t="s">
        <v>276</v>
      </c>
      <c r="D261" s="19">
        <v>7</v>
      </c>
      <c r="E261" s="24">
        <v>1.0169999999999999</v>
      </c>
      <c r="F261" s="24">
        <v>11.451000000000001</v>
      </c>
      <c r="G261" s="24">
        <v>9.5109999999999992</v>
      </c>
      <c r="H261" s="23">
        <f t="shared" si="21"/>
        <v>22.839651518719112</v>
      </c>
      <c r="I261" s="24">
        <v>10.005000000000001</v>
      </c>
      <c r="J261" s="1">
        <f t="shared" si="22"/>
        <v>7.7198928655521533</v>
      </c>
      <c r="K261" s="1">
        <f t="shared" si="23"/>
        <v>1.2960024412572477</v>
      </c>
      <c r="L261" s="31">
        <v>0.16</v>
      </c>
      <c r="M261" s="31">
        <f t="shared" si="24"/>
        <v>0.79960019990005005</v>
      </c>
      <c r="N261" s="33">
        <f t="shared" si="25"/>
        <v>1.0362838111002481</v>
      </c>
      <c r="O261" s="33"/>
      <c r="P261" s="33"/>
      <c r="Q261" s="31">
        <v>2.7</v>
      </c>
      <c r="R261" s="31">
        <f t="shared" si="26"/>
        <v>13.493253373313344</v>
      </c>
      <c r="S261" s="33">
        <f t="shared" si="27"/>
        <v>17.487289312316687</v>
      </c>
      <c r="T261" s="33"/>
      <c r="U261" s="33"/>
    </row>
    <row r="262" spans="1:21" x14ac:dyDescent="0.25">
      <c r="A262">
        <v>260</v>
      </c>
      <c r="B262" s="13" t="s">
        <v>52</v>
      </c>
      <c r="C262" s="15" t="s">
        <v>277</v>
      </c>
      <c r="D262" s="19">
        <v>8</v>
      </c>
      <c r="E262" s="24">
        <v>1.0169999999999999</v>
      </c>
      <c r="F262" s="24">
        <v>11.029</v>
      </c>
      <c r="G262" s="24">
        <v>9.1579999999999995</v>
      </c>
      <c r="H262" s="23">
        <f t="shared" si="21"/>
        <v>22.982434590345171</v>
      </c>
      <c r="I262" s="24">
        <v>10.000999999999999</v>
      </c>
      <c r="J262" s="1">
        <f t="shared" si="22"/>
        <v>7.7025267166195786</v>
      </c>
      <c r="K262" s="1">
        <f t="shared" si="23"/>
        <v>1.2984051036682618</v>
      </c>
      <c r="L262" s="31">
        <v>0.14000000000000001</v>
      </c>
      <c r="M262" s="31">
        <f t="shared" si="24"/>
        <v>0.69993000699930019</v>
      </c>
      <c r="N262" s="33">
        <f t="shared" si="25"/>
        <v>0.90879269329845358</v>
      </c>
      <c r="O262" s="33"/>
      <c r="P262" s="33"/>
      <c r="Q262" s="31">
        <v>2.08</v>
      </c>
      <c r="R262" s="31">
        <f t="shared" si="26"/>
        <v>10.398960103989603</v>
      </c>
      <c r="S262" s="33">
        <f t="shared" si="27"/>
        <v>13.502062871862739</v>
      </c>
      <c r="T262" s="33"/>
      <c r="U262" s="33"/>
    </row>
    <row r="263" spans="1:21" x14ac:dyDescent="0.25">
      <c r="A263">
        <v>261</v>
      </c>
      <c r="B263" s="13" t="s">
        <v>52</v>
      </c>
      <c r="C263" s="15" t="s">
        <v>278</v>
      </c>
      <c r="D263" s="19">
        <v>9</v>
      </c>
      <c r="E263" s="24">
        <v>1.0329999999999999</v>
      </c>
      <c r="F263" s="24">
        <v>11.507</v>
      </c>
      <c r="G263" s="24">
        <v>9.4499999999999993</v>
      </c>
      <c r="H263" s="23">
        <f t="shared" si="21"/>
        <v>24.438636093620058</v>
      </c>
      <c r="I263" s="24">
        <v>10</v>
      </c>
      <c r="J263" s="1">
        <f t="shared" si="22"/>
        <v>7.5561363906379935</v>
      </c>
      <c r="K263" s="1">
        <f t="shared" si="23"/>
        <v>1.3234276729559751</v>
      </c>
      <c r="L263" s="31">
        <v>0.18</v>
      </c>
      <c r="M263" s="31">
        <f t="shared" si="24"/>
        <v>0.89999999999999991</v>
      </c>
      <c r="N263" s="33">
        <f t="shared" si="25"/>
        <v>1.1910849056603774</v>
      </c>
      <c r="O263" s="33"/>
      <c r="P263" s="33"/>
      <c r="Q263" s="31">
        <v>1.77</v>
      </c>
      <c r="R263" s="31">
        <f t="shared" si="26"/>
        <v>8.8500000000000014</v>
      </c>
      <c r="S263" s="33">
        <f t="shared" si="27"/>
        <v>11.712334905660381</v>
      </c>
      <c r="T263" s="33"/>
      <c r="U263" s="33"/>
    </row>
    <row r="264" spans="1:21" x14ac:dyDescent="0.25">
      <c r="A264">
        <v>262</v>
      </c>
      <c r="B264" s="13" t="s">
        <v>52</v>
      </c>
      <c r="C264" s="15" t="s">
        <v>279</v>
      </c>
      <c r="D264" s="19">
        <v>10</v>
      </c>
      <c r="E264" s="24">
        <v>1.0369999999999999</v>
      </c>
      <c r="F264" s="24">
        <v>11.364000000000001</v>
      </c>
      <c r="G264" s="24">
        <v>9.5370000000000008</v>
      </c>
      <c r="H264" s="23">
        <f t="shared" si="21"/>
        <v>21.494117647058843</v>
      </c>
      <c r="I264" s="24">
        <v>10.004</v>
      </c>
      <c r="J264" s="1">
        <f t="shared" si="22"/>
        <v>7.8537284705882326</v>
      </c>
      <c r="K264" s="1">
        <f t="shared" si="23"/>
        <v>1.2737898995953847</v>
      </c>
      <c r="L264" s="31">
        <v>0.16</v>
      </c>
      <c r="M264" s="31">
        <f t="shared" si="24"/>
        <v>0.7996801279488206</v>
      </c>
      <c r="N264" s="33">
        <f t="shared" si="25"/>
        <v>1.0186244698883526</v>
      </c>
      <c r="O264" s="33">
        <f>AVERAGE(N264:N272)</f>
        <v>1.0525109425250103</v>
      </c>
      <c r="P264" s="33">
        <f>STDEV(N264:N272)</f>
        <v>0.1153390213142802</v>
      </c>
      <c r="Q264" s="31">
        <v>2.4900000000000002</v>
      </c>
      <c r="R264" s="31">
        <f t="shared" si="26"/>
        <v>12.445021991203522</v>
      </c>
      <c r="S264" s="33">
        <f t="shared" si="27"/>
        <v>15.852343312637489</v>
      </c>
      <c r="T264" s="33">
        <f>AVERAGE(S264:S272)</f>
        <v>17.925427175880557</v>
      </c>
      <c r="U264" s="33">
        <f>STDEV(S264:S272)</f>
        <v>2.2594614468488112</v>
      </c>
    </row>
    <row r="265" spans="1:21" x14ac:dyDescent="0.25">
      <c r="A265">
        <v>263</v>
      </c>
      <c r="B265" s="13" t="s">
        <v>52</v>
      </c>
      <c r="C265" s="15" t="s">
        <v>280</v>
      </c>
      <c r="D265" s="19">
        <v>11</v>
      </c>
      <c r="E265" s="24">
        <v>1.0289999999999999</v>
      </c>
      <c r="F265" s="24">
        <v>11.231</v>
      </c>
      <c r="G265" s="24">
        <v>9.2639999999999993</v>
      </c>
      <c r="H265" s="23">
        <f t="shared" si="21"/>
        <v>23.885853066180943</v>
      </c>
      <c r="I265" s="24">
        <v>10.004</v>
      </c>
      <c r="J265" s="1">
        <f t="shared" si="22"/>
        <v>7.6144592592592586</v>
      </c>
      <c r="K265" s="1">
        <f t="shared" si="23"/>
        <v>1.3138162093171666</v>
      </c>
      <c r="L265" s="31">
        <v>0.14000000000000001</v>
      </c>
      <c r="M265" s="31">
        <f t="shared" si="24"/>
        <v>0.6997201119552181</v>
      </c>
      <c r="N265" s="33">
        <f t="shared" si="25"/>
        <v>0.91930362507198804</v>
      </c>
      <c r="O265" s="33"/>
      <c r="P265" s="33"/>
      <c r="Q265" s="31">
        <v>2.4900000000000002</v>
      </c>
      <c r="R265" s="31">
        <f t="shared" si="26"/>
        <v>12.445021991203522</v>
      </c>
      <c r="S265" s="33">
        <f t="shared" si="27"/>
        <v>16.350471617351786</v>
      </c>
      <c r="T265" s="33"/>
      <c r="U265" s="33"/>
    </row>
    <row r="266" spans="1:21" x14ac:dyDescent="0.25">
      <c r="A266">
        <v>264</v>
      </c>
      <c r="B266" s="13" t="s">
        <v>52</v>
      </c>
      <c r="C266" s="15" t="s">
        <v>281</v>
      </c>
      <c r="D266" s="19">
        <v>12</v>
      </c>
      <c r="E266" s="24">
        <v>1.0109999999999999</v>
      </c>
      <c r="F266" s="24">
        <v>11.512</v>
      </c>
      <c r="G266" s="24">
        <v>9.3610000000000007</v>
      </c>
      <c r="H266" s="23">
        <f t="shared" si="21"/>
        <v>25.760479041916163</v>
      </c>
      <c r="I266" s="24">
        <v>9.9990000000000006</v>
      </c>
      <c r="J266" s="1">
        <f t="shared" si="22"/>
        <v>7.423209700598802</v>
      </c>
      <c r="K266" s="1">
        <f t="shared" si="23"/>
        <v>1.3469914502339089</v>
      </c>
      <c r="L266" s="31">
        <v>0.14000000000000001</v>
      </c>
      <c r="M266" s="31">
        <f t="shared" si="24"/>
        <v>0.7000700070007001</v>
      </c>
      <c r="N266" s="33">
        <f t="shared" si="25"/>
        <v>0.94298831399513572</v>
      </c>
      <c r="O266" s="33"/>
      <c r="P266" s="33"/>
      <c r="Q266" s="31">
        <v>3.19</v>
      </c>
      <c r="R266" s="31">
        <f t="shared" si="26"/>
        <v>15.95159515951595</v>
      </c>
      <c r="S266" s="33">
        <f t="shared" si="27"/>
        <v>21.48666229746059</v>
      </c>
      <c r="T266" s="33"/>
      <c r="U266" s="33"/>
    </row>
    <row r="267" spans="1:21" x14ac:dyDescent="0.25">
      <c r="A267">
        <v>265</v>
      </c>
      <c r="B267" s="13" t="s">
        <v>52</v>
      </c>
      <c r="C267" s="15" t="s">
        <v>282</v>
      </c>
      <c r="D267" s="19">
        <v>13</v>
      </c>
      <c r="E267" s="24">
        <v>1.018</v>
      </c>
      <c r="F267" s="24">
        <v>11.366</v>
      </c>
      <c r="G267" s="24">
        <v>9.2059999999999995</v>
      </c>
      <c r="H267" s="23">
        <f t="shared" si="21"/>
        <v>26.38006839276991</v>
      </c>
      <c r="I267" s="24">
        <v>10.004</v>
      </c>
      <c r="J267" s="1">
        <f t="shared" si="22"/>
        <v>7.3649379579872969</v>
      </c>
      <c r="K267" s="1">
        <f t="shared" si="23"/>
        <v>1.3583278035832782</v>
      </c>
      <c r="L267" s="31">
        <v>0.18</v>
      </c>
      <c r="M267" s="31">
        <f t="shared" si="24"/>
        <v>0.89964014394242309</v>
      </c>
      <c r="N267" s="33">
        <f t="shared" si="25"/>
        <v>1.2220062207366558</v>
      </c>
      <c r="O267" s="33"/>
      <c r="P267" s="33"/>
      <c r="Q267" s="31">
        <v>3.23</v>
      </c>
      <c r="R267" s="31">
        <f t="shared" si="26"/>
        <v>16.143542582966816</v>
      </c>
      <c r="S267" s="33">
        <f t="shared" si="27"/>
        <v>21.928222738774437</v>
      </c>
      <c r="T267" s="33"/>
      <c r="U267" s="33"/>
    </row>
    <row r="268" spans="1:21" x14ac:dyDescent="0.25">
      <c r="A268">
        <v>266</v>
      </c>
      <c r="B268" s="13" t="s">
        <v>52</v>
      </c>
      <c r="C268" s="15" t="s">
        <v>283</v>
      </c>
      <c r="D268" s="19">
        <v>14</v>
      </c>
      <c r="E268" s="24">
        <v>1.02</v>
      </c>
      <c r="F268" s="24">
        <v>11.076000000000001</v>
      </c>
      <c r="G268" s="24">
        <v>9.2050000000000001</v>
      </c>
      <c r="H268" s="23">
        <f t="shared" si="21"/>
        <v>22.858888210140506</v>
      </c>
      <c r="I268" s="24">
        <v>10</v>
      </c>
      <c r="J268" s="1">
        <f t="shared" si="22"/>
        <v>7.7141111789859496</v>
      </c>
      <c r="K268" s="1">
        <f t="shared" si="23"/>
        <v>1.2963256255939184</v>
      </c>
      <c r="L268" s="31">
        <v>0.15</v>
      </c>
      <c r="M268" s="31">
        <f t="shared" si="24"/>
        <v>0.75</v>
      </c>
      <c r="N268" s="33">
        <f t="shared" si="25"/>
        <v>0.9722442191954388</v>
      </c>
      <c r="O268" s="33"/>
      <c r="P268" s="33"/>
      <c r="Q268" s="31">
        <v>2.5299999999999998</v>
      </c>
      <c r="R268" s="31">
        <f t="shared" si="26"/>
        <v>12.65</v>
      </c>
      <c r="S268" s="33">
        <f t="shared" si="27"/>
        <v>16.398519163763069</v>
      </c>
      <c r="T268" s="33"/>
      <c r="U268" s="33"/>
    </row>
    <row r="269" spans="1:21" x14ac:dyDescent="0.25">
      <c r="A269">
        <v>267</v>
      </c>
      <c r="B269" s="13" t="s">
        <v>52</v>
      </c>
      <c r="C269" s="15" t="s">
        <v>284</v>
      </c>
      <c r="D269" s="19">
        <v>15</v>
      </c>
      <c r="E269" s="24">
        <v>1.0209999999999999</v>
      </c>
      <c r="F269" s="24">
        <v>11.22</v>
      </c>
      <c r="G269" s="24">
        <v>9.3480000000000008</v>
      </c>
      <c r="H269" s="23">
        <f t="shared" si="21"/>
        <v>22.48108562507505</v>
      </c>
      <c r="I269" s="24">
        <v>10.004</v>
      </c>
      <c r="J269" s="1">
        <f t="shared" si="22"/>
        <v>7.7549921940674915</v>
      </c>
      <c r="K269" s="1">
        <f t="shared" si="23"/>
        <v>1.290007745933385</v>
      </c>
      <c r="L269" s="31">
        <v>0.15</v>
      </c>
      <c r="M269" s="31">
        <f t="shared" si="24"/>
        <v>0.74970011995201924</v>
      </c>
      <c r="N269" s="33">
        <f t="shared" si="25"/>
        <v>0.96711896186529267</v>
      </c>
      <c r="O269" s="33"/>
      <c r="P269" s="33"/>
      <c r="Q269" s="31">
        <v>2.57</v>
      </c>
      <c r="R269" s="31">
        <f t="shared" si="26"/>
        <v>12.844862055177931</v>
      </c>
      <c r="S269" s="33">
        <f t="shared" si="27"/>
        <v>16.56997154662535</v>
      </c>
      <c r="T269" s="33"/>
      <c r="U269" s="33"/>
    </row>
    <row r="270" spans="1:21" x14ac:dyDescent="0.25">
      <c r="A270">
        <v>268</v>
      </c>
      <c r="B270" s="13" t="s">
        <v>52</v>
      </c>
      <c r="C270" s="15" t="s">
        <v>285</v>
      </c>
      <c r="D270" s="19">
        <v>16</v>
      </c>
      <c r="E270" s="24">
        <v>1.0349999999999999</v>
      </c>
      <c r="F270" s="24">
        <v>11.736000000000001</v>
      </c>
      <c r="G270" s="24">
        <v>9.5549999999999997</v>
      </c>
      <c r="H270" s="23">
        <f t="shared" si="21"/>
        <v>25.598591549295787</v>
      </c>
      <c r="I270" s="24">
        <v>10.000999999999999</v>
      </c>
      <c r="J270" s="1">
        <f t="shared" si="22"/>
        <v>7.4408848591549281</v>
      </c>
      <c r="K270" s="1">
        <f t="shared" si="23"/>
        <v>1.3440605773781356</v>
      </c>
      <c r="L270" s="31">
        <v>0.18</v>
      </c>
      <c r="M270" s="31">
        <f t="shared" si="24"/>
        <v>0.89991000899910012</v>
      </c>
      <c r="N270" s="33">
        <f t="shared" si="25"/>
        <v>1.2095335662836937</v>
      </c>
      <c r="O270" s="33"/>
      <c r="P270" s="33"/>
      <c r="Q270" s="31">
        <v>2.63</v>
      </c>
      <c r="R270" s="31">
        <f t="shared" si="26"/>
        <v>13.148685131486852</v>
      </c>
      <c r="S270" s="33">
        <f t="shared" si="27"/>
        <v>17.672629329589526</v>
      </c>
      <c r="T270" s="33"/>
      <c r="U270" s="33"/>
    </row>
    <row r="271" spans="1:21" x14ac:dyDescent="0.25">
      <c r="A271">
        <v>269</v>
      </c>
      <c r="B271" s="13" t="s">
        <v>52</v>
      </c>
      <c r="C271" s="15" t="s">
        <v>286</v>
      </c>
      <c r="D271" s="19">
        <v>17</v>
      </c>
      <c r="E271" s="24">
        <v>1.032</v>
      </c>
      <c r="F271" s="24">
        <v>11.507</v>
      </c>
      <c r="G271" s="24">
        <v>9.3450000000000006</v>
      </c>
      <c r="H271" s="23">
        <f t="shared" si="21"/>
        <v>26.007458198003114</v>
      </c>
      <c r="I271" s="24">
        <v>10.000999999999999</v>
      </c>
      <c r="J271" s="1">
        <f t="shared" si="22"/>
        <v>7.3999941056177079</v>
      </c>
      <c r="K271" s="1">
        <f t="shared" si="23"/>
        <v>1.3514875629978864</v>
      </c>
      <c r="L271" s="31">
        <v>0.16</v>
      </c>
      <c r="M271" s="31">
        <f t="shared" si="24"/>
        <v>0.79992000799920016</v>
      </c>
      <c r="N271" s="33">
        <f t="shared" si="25"/>
        <v>1.0810819422040889</v>
      </c>
      <c r="O271" s="33"/>
      <c r="P271" s="33"/>
      <c r="Q271" s="31">
        <v>2.69</v>
      </c>
      <c r="R271" s="31">
        <f t="shared" si="26"/>
        <v>13.448655134486552</v>
      </c>
      <c r="S271" s="33">
        <f t="shared" si="27"/>
        <v>18.175690153306242</v>
      </c>
      <c r="T271" s="33"/>
      <c r="U271" s="33"/>
    </row>
    <row r="272" spans="1:21" x14ac:dyDescent="0.25">
      <c r="A272">
        <v>270</v>
      </c>
      <c r="B272" s="13" t="s">
        <v>52</v>
      </c>
      <c r="C272" s="15" t="s">
        <v>287</v>
      </c>
      <c r="D272" s="19">
        <v>18</v>
      </c>
      <c r="E272" s="24">
        <v>1.0389999999999999</v>
      </c>
      <c r="F272" s="24">
        <v>11.191000000000001</v>
      </c>
      <c r="G272" s="24">
        <v>9.1329999999999991</v>
      </c>
      <c r="H272" s="23">
        <f t="shared" si="21"/>
        <v>25.426241660489275</v>
      </c>
      <c r="I272" s="24">
        <v>10.000999999999999</v>
      </c>
      <c r="J272" s="1">
        <f t="shared" si="22"/>
        <v>7.458121571534468</v>
      </c>
      <c r="K272" s="1">
        <f t="shared" si="23"/>
        <v>1.3409542743538769</v>
      </c>
      <c r="L272" s="31">
        <v>0.17</v>
      </c>
      <c r="M272" s="31">
        <f t="shared" si="24"/>
        <v>0.84991500849915014</v>
      </c>
      <c r="N272" s="33">
        <f t="shared" si="25"/>
        <v>1.1396971634844471</v>
      </c>
      <c r="O272" s="33"/>
      <c r="P272" s="33"/>
      <c r="Q272" s="31">
        <v>2.52</v>
      </c>
      <c r="R272" s="31">
        <f t="shared" si="26"/>
        <v>12.598740125987401</v>
      </c>
      <c r="S272" s="33">
        <f t="shared" si="27"/>
        <v>16.894334423416506</v>
      </c>
      <c r="T272" s="33"/>
      <c r="U272" s="33"/>
    </row>
    <row r="273" spans="1:21" x14ac:dyDescent="0.25">
      <c r="A273">
        <v>271</v>
      </c>
      <c r="B273" s="13" t="s">
        <v>52</v>
      </c>
      <c r="C273" s="15" t="s">
        <v>288</v>
      </c>
      <c r="D273" s="19">
        <v>19</v>
      </c>
      <c r="E273" s="24">
        <v>1.0109999999999999</v>
      </c>
      <c r="F273" s="24">
        <v>11.471</v>
      </c>
      <c r="G273" s="24">
        <v>9.4</v>
      </c>
      <c r="H273" s="23">
        <f t="shared" si="21"/>
        <v>24.687090237215394</v>
      </c>
      <c r="I273" s="24">
        <v>10</v>
      </c>
      <c r="J273" s="1">
        <f t="shared" si="22"/>
        <v>7.531290976278461</v>
      </c>
      <c r="K273" s="1">
        <f t="shared" si="23"/>
        <v>1.3277936055713833</v>
      </c>
      <c r="L273" s="31">
        <v>0.16</v>
      </c>
      <c r="M273" s="31">
        <f t="shared" si="24"/>
        <v>0.8</v>
      </c>
      <c r="N273" s="33">
        <f t="shared" si="25"/>
        <v>1.0622348844571066</v>
      </c>
      <c r="O273" s="33">
        <f>AVERAGE(N273:N281)</f>
        <v>1.2224240643830662</v>
      </c>
      <c r="P273" s="33">
        <f>STDEV(N273:N281)</f>
        <v>0.17600091445890473</v>
      </c>
      <c r="Q273" s="31">
        <v>2.84</v>
      </c>
      <c r="R273" s="31">
        <f t="shared" si="26"/>
        <v>14.2</v>
      </c>
      <c r="S273" s="33">
        <f t="shared" si="27"/>
        <v>18.854669199113641</v>
      </c>
      <c r="T273" s="33">
        <f>AVERAGE(S273:S281)</f>
        <v>18.237756875127431</v>
      </c>
      <c r="U273" s="33">
        <f>STDEV(S273:S281)</f>
        <v>2.7903695764637546</v>
      </c>
    </row>
    <row r="274" spans="1:21" x14ac:dyDescent="0.25">
      <c r="A274">
        <v>272</v>
      </c>
      <c r="B274" s="13" t="s">
        <v>52</v>
      </c>
      <c r="C274" s="15" t="s">
        <v>289</v>
      </c>
      <c r="D274" s="19">
        <v>20</v>
      </c>
      <c r="E274" s="24">
        <v>1.0189999999999999</v>
      </c>
      <c r="F274" s="24">
        <v>11.581</v>
      </c>
      <c r="G274" s="24">
        <v>9.4540000000000006</v>
      </c>
      <c r="H274" s="23">
        <f t="shared" si="21"/>
        <v>25.216360403082383</v>
      </c>
      <c r="I274" s="24">
        <v>10.000999999999999</v>
      </c>
      <c r="J274" s="1">
        <f t="shared" si="22"/>
        <v>7.4791117960877305</v>
      </c>
      <c r="K274" s="1">
        <f t="shared" si="23"/>
        <v>1.3371908687381102</v>
      </c>
      <c r="L274" s="31">
        <v>0.15</v>
      </c>
      <c r="M274" s="31">
        <f t="shared" si="24"/>
        <v>0.74992500749925006</v>
      </c>
      <c r="N274" s="33">
        <f t="shared" si="25"/>
        <v>1.0027928722663559</v>
      </c>
      <c r="O274" s="33"/>
      <c r="P274" s="33"/>
      <c r="Q274" s="31">
        <v>3.34</v>
      </c>
      <c r="R274" s="31">
        <f t="shared" si="26"/>
        <v>16.698330166983304</v>
      </c>
      <c r="S274" s="33">
        <f t="shared" si="27"/>
        <v>22.328854622464196</v>
      </c>
      <c r="T274" s="33"/>
      <c r="U274" s="33"/>
    </row>
    <row r="275" spans="1:21" x14ac:dyDescent="0.25">
      <c r="A275">
        <v>273</v>
      </c>
      <c r="B275" s="13" t="s">
        <v>52</v>
      </c>
      <c r="C275" s="15" t="s">
        <v>290</v>
      </c>
      <c r="D275" s="19">
        <v>21</v>
      </c>
      <c r="E275" s="24">
        <v>1.016</v>
      </c>
      <c r="F275" s="24">
        <v>11.116</v>
      </c>
      <c r="G275" s="24">
        <v>9.0150000000000006</v>
      </c>
      <c r="H275" s="23">
        <f t="shared" si="21"/>
        <v>26.265783222902851</v>
      </c>
      <c r="I275" s="24">
        <v>10</v>
      </c>
      <c r="J275" s="1">
        <f t="shared" si="22"/>
        <v>7.3734216777097137</v>
      </c>
      <c r="K275" s="1">
        <f t="shared" si="23"/>
        <v>1.3562224482875551</v>
      </c>
      <c r="L275" s="31">
        <v>0.15</v>
      </c>
      <c r="M275" s="31">
        <f t="shared" si="24"/>
        <v>0.75</v>
      </c>
      <c r="N275" s="33">
        <f t="shared" si="25"/>
        <v>1.0171668362156663</v>
      </c>
      <c r="O275" s="33"/>
      <c r="P275" s="33"/>
      <c r="Q275" s="31">
        <v>2.54</v>
      </c>
      <c r="R275" s="31">
        <f t="shared" si="26"/>
        <v>12.7</v>
      </c>
      <c r="S275" s="33">
        <f t="shared" si="27"/>
        <v>17.224025093251949</v>
      </c>
      <c r="T275" s="33"/>
      <c r="U275" s="33"/>
    </row>
    <row r="276" spans="1:21" x14ac:dyDescent="0.25">
      <c r="A276">
        <v>274</v>
      </c>
      <c r="B276" s="13" t="s">
        <v>52</v>
      </c>
      <c r="C276" s="15" t="s">
        <v>291</v>
      </c>
      <c r="D276" s="19">
        <v>22</v>
      </c>
      <c r="E276" s="24">
        <v>1.0329999999999999</v>
      </c>
      <c r="F276" s="24">
        <v>11.619</v>
      </c>
      <c r="G276" s="24">
        <v>9.4559999999999995</v>
      </c>
      <c r="H276" s="23">
        <f t="shared" si="21"/>
        <v>25.679686572480115</v>
      </c>
      <c r="I276" s="24">
        <v>10.000999999999999</v>
      </c>
      <c r="J276" s="1">
        <f t="shared" si="22"/>
        <v>7.4327745458862635</v>
      </c>
      <c r="K276" s="1">
        <f t="shared" si="23"/>
        <v>1.3455271565495208</v>
      </c>
      <c r="L276" s="31">
        <v>0.19</v>
      </c>
      <c r="M276" s="31">
        <f t="shared" si="24"/>
        <v>0.94990500949905032</v>
      </c>
      <c r="N276" s="33">
        <f t="shared" si="25"/>
        <v>1.2781229864234027</v>
      </c>
      <c r="O276" s="33"/>
      <c r="P276" s="33"/>
      <c r="Q276" s="31">
        <v>2.82</v>
      </c>
      <c r="R276" s="31">
        <f t="shared" si="26"/>
        <v>14.0985901409859</v>
      </c>
      <c r="S276" s="33">
        <f t="shared" si="27"/>
        <v>18.970035903757864</v>
      </c>
      <c r="T276" s="33"/>
      <c r="U276" s="33"/>
    </row>
    <row r="277" spans="1:21" x14ac:dyDescent="0.25">
      <c r="A277">
        <v>275</v>
      </c>
      <c r="B277" s="13" t="s">
        <v>52</v>
      </c>
      <c r="C277" s="15" t="s">
        <v>292</v>
      </c>
      <c r="D277" s="19">
        <v>23</v>
      </c>
      <c r="E277" s="24">
        <v>1.038</v>
      </c>
      <c r="F277" s="24">
        <v>11.587</v>
      </c>
      <c r="G277" s="24">
        <v>9.4280000000000008</v>
      </c>
      <c r="H277" s="23">
        <f t="shared" si="21"/>
        <v>25.733015494636458</v>
      </c>
      <c r="I277" s="24">
        <v>10</v>
      </c>
      <c r="J277" s="1">
        <f t="shared" si="22"/>
        <v>7.426698450536354</v>
      </c>
      <c r="K277" s="1">
        <f t="shared" si="23"/>
        <v>1.3464933397528485</v>
      </c>
      <c r="L277" s="31">
        <v>0.19</v>
      </c>
      <c r="M277" s="31">
        <f t="shared" si="24"/>
        <v>0.95000000000000018</v>
      </c>
      <c r="N277" s="33">
        <f t="shared" si="25"/>
        <v>1.2791686727652063</v>
      </c>
      <c r="O277" s="33"/>
      <c r="P277" s="33"/>
      <c r="Q277" s="31">
        <v>2.84</v>
      </c>
      <c r="R277" s="31">
        <f t="shared" si="26"/>
        <v>14.2</v>
      </c>
      <c r="S277" s="33">
        <f t="shared" si="27"/>
        <v>19.120205424490447</v>
      </c>
      <c r="T277" s="33"/>
      <c r="U277" s="33"/>
    </row>
    <row r="278" spans="1:21" x14ac:dyDescent="0.25">
      <c r="A278">
        <v>276</v>
      </c>
      <c r="B278" s="13" t="s">
        <v>52</v>
      </c>
      <c r="C278" s="15" t="s">
        <v>293</v>
      </c>
      <c r="D278" s="19">
        <v>24</v>
      </c>
      <c r="E278" s="24">
        <v>1.0129999999999999</v>
      </c>
      <c r="F278" s="24">
        <v>11.454000000000001</v>
      </c>
      <c r="G278" s="24">
        <v>9.3409999999999993</v>
      </c>
      <c r="H278" s="23">
        <f t="shared" si="21"/>
        <v>25.372238232468796</v>
      </c>
      <c r="I278" s="24">
        <v>9.9990000000000006</v>
      </c>
      <c r="J278" s="1">
        <f t="shared" si="22"/>
        <v>7.4620298991354455</v>
      </c>
      <c r="K278" s="1">
        <f t="shared" si="23"/>
        <v>1.3399839098954147</v>
      </c>
      <c r="L278" s="31">
        <v>0.23</v>
      </c>
      <c r="M278" s="31">
        <f t="shared" si="24"/>
        <v>1.1501150115011503</v>
      </c>
      <c r="N278" s="33">
        <f t="shared" si="25"/>
        <v>1.5411356099407212</v>
      </c>
      <c r="O278" s="33"/>
      <c r="P278" s="33"/>
      <c r="Q278" s="31">
        <v>3.05</v>
      </c>
      <c r="R278" s="31">
        <f t="shared" si="26"/>
        <v>15.251525152515249</v>
      </c>
      <c r="S278" s="33">
        <f t="shared" si="27"/>
        <v>20.436798305735646</v>
      </c>
      <c r="T278" s="33"/>
      <c r="U278" s="33"/>
    </row>
    <row r="279" spans="1:21" x14ac:dyDescent="0.25">
      <c r="A279">
        <v>277</v>
      </c>
      <c r="B279" s="13" t="s">
        <v>52</v>
      </c>
      <c r="C279" s="15" t="s">
        <v>294</v>
      </c>
      <c r="D279" s="19">
        <v>25</v>
      </c>
      <c r="E279" s="24">
        <v>1.008</v>
      </c>
      <c r="F279" s="24">
        <v>11.635</v>
      </c>
      <c r="G279" s="24">
        <v>9.5489999999999995</v>
      </c>
      <c r="H279" s="23">
        <f t="shared" si="21"/>
        <v>24.423369628849063</v>
      </c>
      <c r="I279" s="24">
        <v>10</v>
      </c>
      <c r="J279" s="1">
        <f t="shared" si="22"/>
        <v>7.5576630371150939</v>
      </c>
      <c r="K279" s="1">
        <f t="shared" si="23"/>
        <v>1.3231603408210686</v>
      </c>
      <c r="L279" s="31">
        <v>0.19</v>
      </c>
      <c r="M279" s="31">
        <f t="shared" si="24"/>
        <v>0.95000000000000018</v>
      </c>
      <c r="N279" s="33">
        <f t="shared" si="25"/>
        <v>1.2570023237800154</v>
      </c>
      <c r="O279" s="33"/>
      <c r="P279" s="33"/>
      <c r="Q279" s="31">
        <v>2.35</v>
      </c>
      <c r="R279" s="31">
        <f t="shared" si="26"/>
        <v>11.75</v>
      </c>
      <c r="S279" s="33">
        <f t="shared" si="27"/>
        <v>15.547134004647557</v>
      </c>
      <c r="T279" s="33"/>
      <c r="U279" s="33"/>
    </row>
    <row r="280" spans="1:21" x14ac:dyDescent="0.25">
      <c r="A280">
        <v>278</v>
      </c>
      <c r="B280" s="13" t="s">
        <v>52</v>
      </c>
      <c r="C280" s="15" t="s">
        <v>295</v>
      </c>
      <c r="D280" s="19">
        <v>26</v>
      </c>
      <c r="E280" s="24">
        <v>1.014</v>
      </c>
      <c r="F280" s="24">
        <v>11.166</v>
      </c>
      <c r="G280" s="24">
        <v>9.24</v>
      </c>
      <c r="H280" s="23">
        <f t="shared" si="21"/>
        <v>23.413566739606125</v>
      </c>
      <c r="I280" s="24">
        <v>10.005000000000001</v>
      </c>
      <c r="J280" s="1">
        <f t="shared" si="22"/>
        <v>7.6624726477024083</v>
      </c>
      <c r="K280" s="1">
        <f t="shared" si="23"/>
        <v>1.3057142857142856</v>
      </c>
      <c r="L280" s="31">
        <v>0.21</v>
      </c>
      <c r="M280" s="31">
        <f t="shared" si="24"/>
        <v>1.0494752623688157</v>
      </c>
      <c r="N280" s="33">
        <f t="shared" si="25"/>
        <v>1.3703148425787106</v>
      </c>
      <c r="O280" s="33"/>
      <c r="P280" s="33"/>
      <c r="Q280" s="31">
        <v>2.9</v>
      </c>
      <c r="R280" s="31">
        <f t="shared" si="26"/>
        <v>14.492753623188404</v>
      </c>
      <c r="S280" s="33">
        <f t="shared" si="27"/>
        <v>18.923395445134574</v>
      </c>
      <c r="T280" s="33"/>
      <c r="U280" s="33"/>
    </row>
    <row r="281" spans="1:21" x14ac:dyDescent="0.25">
      <c r="A281">
        <v>279</v>
      </c>
      <c r="B281" s="13" t="s">
        <v>52</v>
      </c>
      <c r="C281" s="15" t="s">
        <v>296</v>
      </c>
      <c r="D281" s="19">
        <v>27</v>
      </c>
      <c r="E281" s="24">
        <v>1.0109999999999999</v>
      </c>
      <c r="F281" s="24">
        <v>11.46</v>
      </c>
      <c r="G281" s="24">
        <v>9.3960000000000008</v>
      </c>
      <c r="H281" s="23">
        <f t="shared" si="21"/>
        <v>24.61538461538461</v>
      </c>
      <c r="I281" s="24">
        <v>10</v>
      </c>
      <c r="J281" s="1">
        <f t="shared" si="22"/>
        <v>7.5384615384615383</v>
      </c>
      <c r="K281" s="1">
        <f t="shared" si="23"/>
        <v>1.3265306122448979</v>
      </c>
      <c r="L281" s="31">
        <v>0.18</v>
      </c>
      <c r="M281" s="31">
        <f t="shared" si="24"/>
        <v>0.89999999999999991</v>
      </c>
      <c r="N281" s="33">
        <f t="shared" si="25"/>
        <v>1.193877551020408</v>
      </c>
      <c r="O281" s="33"/>
      <c r="P281" s="33"/>
      <c r="Q281" s="31">
        <v>1.92</v>
      </c>
      <c r="R281" s="31">
        <f t="shared" si="26"/>
        <v>9.6</v>
      </c>
      <c r="S281" s="33">
        <f t="shared" si="27"/>
        <v>12.734693877551019</v>
      </c>
      <c r="T281" s="33"/>
      <c r="U281" s="33"/>
    </row>
    <row r="282" spans="1:21" x14ac:dyDescent="0.25">
      <c r="A282">
        <v>280</v>
      </c>
      <c r="B282" s="13" t="s">
        <v>52</v>
      </c>
      <c r="C282" s="15" t="s">
        <v>297</v>
      </c>
      <c r="D282" s="19">
        <v>28</v>
      </c>
      <c r="E282" s="24">
        <v>1.01</v>
      </c>
      <c r="F282" s="24">
        <v>11.34</v>
      </c>
      <c r="G282" s="24">
        <v>9.4120000000000008</v>
      </c>
      <c r="H282" s="23">
        <f t="shared" si="21"/>
        <v>22.946917400618887</v>
      </c>
      <c r="I282" s="24">
        <v>9.9990000000000006</v>
      </c>
      <c r="J282" s="1">
        <f t="shared" si="22"/>
        <v>7.7045377291121175</v>
      </c>
      <c r="K282" s="1">
        <f t="shared" si="23"/>
        <v>1.2978066110596229</v>
      </c>
      <c r="L282" s="31">
        <v>0.18</v>
      </c>
      <c r="M282" s="31">
        <f t="shared" si="24"/>
        <v>0.90009000900089997</v>
      </c>
      <c r="N282" s="33">
        <f t="shared" si="25"/>
        <v>1.1681427642300835</v>
      </c>
      <c r="O282" s="33">
        <f>AVERAGE(N282:N290)</f>
        <v>1.2276135902965728</v>
      </c>
      <c r="P282" s="33">
        <f>STDEV(N282:N290)</f>
        <v>0.32977589213100084</v>
      </c>
      <c r="Q282" s="31">
        <v>2.35</v>
      </c>
      <c r="R282" s="31">
        <f t="shared" si="26"/>
        <v>11.751175117511751</v>
      </c>
      <c r="S282" s="33">
        <f t="shared" si="27"/>
        <v>15.250752755226092</v>
      </c>
      <c r="T282" s="33">
        <f>AVERAGE(S282:S290)</f>
        <v>17.639142913133917</v>
      </c>
      <c r="U282" s="33">
        <f>STDEV(S282:S290)</f>
        <v>2.727408081052606</v>
      </c>
    </row>
    <row r="283" spans="1:21" x14ac:dyDescent="0.25">
      <c r="A283">
        <v>281</v>
      </c>
      <c r="B283" s="13" t="s">
        <v>52</v>
      </c>
      <c r="C283" s="15" t="s">
        <v>298</v>
      </c>
      <c r="D283" s="19">
        <v>29</v>
      </c>
      <c r="E283" s="24">
        <v>1.014</v>
      </c>
      <c r="F283" s="24">
        <v>11.038</v>
      </c>
      <c r="G283" s="24">
        <v>9.1910000000000007</v>
      </c>
      <c r="H283" s="23">
        <f t="shared" si="21"/>
        <v>22.587746117157874</v>
      </c>
      <c r="I283" s="24">
        <v>9.9979999999999993</v>
      </c>
      <c r="J283" s="1">
        <f t="shared" si="22"/>
        <v>7.7396771432065554</v>
      </c>
      <c r="K283" s="1">
        <f t="shared" si="23"/>
        <v>1.2917851500789888</v>
      </c>
      <c r="L283" s="31">
        <v>0.16</v>
      </c>
      <c r="M283" s="31">
        <f t="shared" si="24"/>
        <v>0.80016003200640129</v>
      </c>
      <c r="N283" s="33">
        <f t="shared" si="25"/>
        <v>1.0336348470325976</v>
      </c>
      <c r="O283" s="33"/>
      <c r="P283" s="33"/>
      <c r="Q283" s="31">
        <v>2.2200000000000002</v>
      </c>
      <c r="R283" s="31">
        <f t="shared" si="26"/>
        <v>11.10222044408882</v>
      </c>
      <c r="S283" s="33">
        <f t="shared" si="27"/>
        <v>14.341683502577293</v>
      </c>
      <c r="T283" s="33"/>
      <c r="U283" s="33"/>
    </row>
    <row r="284" spans="1:21" x14ac:dyDescent="0.25">
      <c r="A284">
        <v>282</v>
      </c>
      <c r="B284" s="13" t="s">
        <v>52</v>
      </c>
      <c r="C284" s="15" t="s">
        <v>299</v>
      </c>
      <c r="D284" s="19">
        <v>30</v>
      </c>
      <c r="E284" s="24">
        <v>1.0189999999999999</v>
      </c>
      <c r="F284" s="24">
        <v>11.423999999999999</v>
      </c>
      <c r="G284" s="24">
        <v>9.4909999999999997</v>
      </c>
      <c r="H284" s="23">
        <f t="shared" si="21"/>
        <v>22.816336166194525</v>
      </c>
      <c r="I284" s="24">
        <v>10.002000000000001</v>
      </c>
      <c r="J284" s="1">
        <f t="shared" si="22"/>
        <v>7.7199100566572234</v>
      </c>
      <c r="K284" s="1">
        <f t="shared" si="23"/>
        <v>1.2956109496864965</v>
      </c>
      <c r="L284" s="31">
        <v>0.17</v>
      </c>
      <c r="M284" s="31">
        <f t="shared" si="24"/>
        <v>0.84983003399320134</v>
      </c>
      <c r="N284" s="33">
        <f t="shared" si="25"/>
        <v>1.1010490974140392</v>
      </c>
      <c r="O284" s="33"/>
      <c r="P284" s="33"/>
      <c r="Q284" s="31">
        <v>2.2400000000000002</v>
      </c>
      <c r="R284" s="31">
        <f t="shared" si="26"/>
        <v>11.197760447910419</v>
      </c>
      <c r="S284" s="33">
        <f t="shared" si="27"/>
        <v>14.507941048279106</v>
      </c>
      <c r="T284" s="33"/>
      <c r="U284" s="33"/>
    </row>
    <row r="285" spans="1:21" x14ac:dyDescent="0.25">
      <c r="A285">
        <v>283</v>
      </c>
      <c r="B285" s="13" t="s">
        <v>52</v>
      </c>
      <c r="C285" s="15" t="s">
        <v>300</v>
      </c>
      <c r="D285" s="19">
        <v>31</v>
      </c>
      <c r="E285" s="24">
        <v>1.0189999999999999</v>
      </c>
      <c r="F285" s="24">
        <v>11.388999999999999</v>
      </c>
      <c r="G285" s="24">
        <v>9.3970000000000002</v>
      </c>
      <c r="H285" s="23">
        <f t="shared" si="21"/>
        <v>23.776557650990679</v>
      </c>
      <c r="I285" s="24">
        <v>9.9979999999999993</v>
      </c>
      <c r="J285" s="1">
        <f t="shared" si="22"/>
        <v>7.6208197660539509</v>
      </c>
      <c r="K285" s="1">
        <f t="shared" si="23"/>
        <v>1.3119323520200437</v>
      </c>
      <c r="L285" s="31">
        <v>0.32</v>
      </c>
      <c r="M285" s="31">
        <f t="shared" si="24"/>
        <v>1.6003200640128026</v>
      </c>
      <c r="N285" s="33">
        <f t="shared" si="25"/>
        <v>2.0995116655651831</v>
      </c>
      <c r="O285" s="33"/>
      <c r="P285" s="33"/>
      <c r="Q285" s="31">
        <v>2.95</v>
      </c>
      <c r="R285" s="31">
        <f t="shared" si="26"/>
        <v>14.752950590118026</v>
      </c>
      <c r="S285" s="33">
        <f t="shared" si="27"/>
        <v>19.354873166929032</v>
      </c>
      <c r="T285" s="33"/>
      <c r="U285" s="33"/>
    </row>
    <row r="286" spans="1:21" x14ac:dyDescent="0.25">
      <c r="A286">
        <v>284</v>
      </c>
      <c r="B286" s="13" t="s">
        <v>52</v>
      </c>
      <c r="C286" s="15" t="s">
        <v>301</v>
      </c>
      <c r="D286" s="19">
        <v>32</v>
      </c>
      <c r="E286" s="24">
        <v>1.03</v>
      </c>
      <c r="F286" s="24">
        <v>11.145</v>
      </c>
      <c r="G286" s="24">
        <v>9.1890000000000001</v>
      </c>
      <c r="H286" s="23">
        <f t="shared" si="21"/>
        <v>23.97352616742247</v>
      </c>
      <c r="I286" s="24">
        <v>9.9990000000000006</v>
      </c>
      <c r="J286" s="1">
        <f t="shared" si="22"/>
        <v>7.6018871185194268</v>
      </c>
      <c r="K286" s="1">
        <f t="shared" si="23"/>
        <v>1.3153312913106561</v>
      </c>
      <c r="L286" s="31">
        <v>0.17</v>
      </c>
      <c r="M286" s="31">
        <f t="shared" si="24"/>
        <v>0.85008500850085011</v>
      </c>
      <c r="N286" s="33">
        <f t="shared" si="25"/>
        <v>1.1181434119552531</v>
      </c>
      <c r="O286" s="33"/>
      <c r="P286" s="33"/>
      <c r="Q286" s="31">
        <v>2.83</v>
      </c>
      <c r="R286" s="31">
        <f t="shared" si="26"/>
        <v>14.151415141514152</v>
      </c>
      <c r="S286" s="33">
        <f t="shared" si="27"/>
        <v>18.613799151960979</v>
      </c>
      <c r="T286" s="33"/>
      <c r="U286" s="33"/>
    </row>
    <row r="287" spans="1:21" x14ac:dyDescent="0.25">
      <c r="A287">
        <v>285</v>
      </c>
      <c r="B287" s="13" t="s">
        <v>52</v>
      </c>
      <c r="C287" s="15" t="s">
        <v>302</v>
      </c>
      <c r="D287" s="19">
        <v>33</v>
      </c>
      <c r="E287" s="24">
        <v>1.026</v>
      </c>
      <c r="F287" s="24">
        <v>11.42</v>
      </c>
      <c r="G287" s="24">
        <v>9.5340000000000007</v>
      </c>
      <c r="H287" s="23">
        <f t="shared" si="21"/>
        <v>22.167371885284425</v>
      </c>
      <c r="I287" s="24">
        <v>10.003</v>
      </c>
      <c r="J287" s="1">
        <f t="shared" si="22"/>
        <v>7.7855977903149993</v>
      </c>
      <c r="K287" s="1">
        <f t="shared" si="23"/>
        <v>1.2848082150407729</v>
      </c>
      <c r="L287" s="31">
        <v>0.18</v>
      </c>
      <c r="M287" s="31">
        <f t="shared" si="24"/>
        <v>0.89973008097570728</v>
      </c>
      <c r="N287" s="33">
        <f t="shared" si="25"/>
        <v>1.1559805993568886</v>
      </c>
      <c r="O287" s="33"/>
      <c r="P287" s="33"/>
      <c r="Q287" s="31">
        <v>3.06</v>
      </c>
      <c r="R287" s="31">
        <f t="shared" si="26"/>
        <v>15.295411376587026</v>
      </c>
      <c r="S287" s="33">
        <f t="shared" si="27"/>
        <v>19.651670189067108</v>
      </c>
      <c r="T287" s="33"/>
      <c r="U287" s="33"/>
    </row>
    <row r="288" spans="1:21" x14ac:dyDescent="0.25">
      <c r="A288">
        <v>286</v>
      </c>
      <c r="B288" s="13" t="s">
        <v>52</v>
      </c>
      <c r="C288" s="15" t="s">
        <v>303</v>
      </c>
      <c r="D288" s="19">
        <v>34</v>
      </c>
      <c r="E288" s="24">
        <v>1.014</v>
      </c>
      <c r="F288" s="24">
        <v>11.358000000000001</v>
      </c>
      <c r="G288" s="24">
        <v>9.1920000000000002</v>
      </c>
      <c r="H288" s="23">
        <f t="shared" si="21"/>
        <v>26.48569332355099</v>
      </c>
      <c r="I288" s="24">
        <v>10.000999999999999</v>
      </c>
      <c r="J288" s="1">
        <f t="shared" si="22"/>
        <v>7.3521658107116652</v>
      </c>
      <c r="K288" s="1">
        <f t="shared" si="23"/>
        <v>1.3602794411177643</v>
      </c>
      <c r="L288" s="31">
        <v>0.17</v>
      </c>
      <c r="M288" s="31">
        <f t="shared" si="24"/>
        <v>0.84991500849915014</v>
      </c>
      <c r="N288" s="33">
        <f t="shared" si="25"/>
        <v>1.1561219127588238</v>
      </c>
      <c r="O288" s="33"/>
      <c r="P288" s="33"/>
      <c r="Q288" s="31">
        <v>2.81</v>
      </c>
      <c r="R288" s="31">
        <f t="shared" si="26"/>
        <v>14.048595140485954</v>
      </c>
      <c r="S288" s="33">
        <f t="shared" si="27"/>
        <v>19.110015146189973</v>
      </c>
      <c r="T288" s="33"/>
      <c r="U288" s="33"/>
    </row>
    <row r="289" spans="1:21" x14ac:dyDescent="0.25">
      <c r="A289">
        <v>287</v>
      </c>
      <c r="B289" s="13" t="s">
        <v>52</v>
      </c>
      <c r="C289" s="15" t="s">
        <v>304</v>
      </c>
      <c r="D289" s="19">
        <v>35</v>
      </c>
      <c r="E289" s="24">
        <v>1.018</v>
      </c>
      <c r="F289" s="24">
        <v>11.659000000000001</v>
      </c>
      <c r="G289" s="24">
        <v>9.4760000000000009</v>
      </c>
      <c r="H289" s="23">
        <f t="shared" si="21"/>
        <v>25.809884133364857</v>
      </c>
      <c r="I289" s="24">
        <v>10.000999999999999</v>
      </c>
      <c r="J289" s="1">
        <f t="shared" si="22"/>
        <v>7.41975348782218</v>
      </c>
      <c r="K289" s="1">
        <f t="shared" si="23"/>
        <v>1.3478884462151395</v>
      </c>
      <c r="L289" s="31">
        <v>0.16</v>
      </c>
      <c r="M289" s="31">
        <f t="shared" si="24"/>
        <v>0.79992000799920016</v>
      </c>
      <c r="N289" s="33">
        <f t="shared" si="25"/>
        <v>1.0782029366784438</v>
      </c>
      <c r="O289" s="33"/>
      <c r="P289" s="33"/>
      <c r="Q289" s="31">
        <v>2.35</v>
      </c>
      <c r="R289" s="31">
        <f t="shared" si="26"/>
        <v>11.748825117488252</v>
      </c>
      <c r="S289" s="33">
        <f t="shared" si="27"/>
        <v>15.836105632464644</v>
      </c>
      <c r="T289" s="33"/>
      <c r="U289" s="33"/>
    </row>
    <row r="290" spans="1:21" x14ac:dyDescent="0.25">
      <c r="A290">
        <v>288</v>
      </c>
      <c r="B290" s="6" t="s">
        <v>52</v>
      </c>
      <c r="C290" s="4" t="s">
        <v>305</v>
      </c>
      <c r="D290" s="20">
        <v>36</v>
      </c>
      <c r="E290" s="25">
        <v>1.0129999999999999</v>
      </c>
      <c r="F290" s="25">
        <v>11.268000000000001</v>
      </c>
      <c r="G290" s="25">
        <v>9.1980000000000004</v>
      </c>
      <c r="H290" s="23">
        <f t="shared" si="21"/>
        <v>25.290164935858279</v>
      </c>
      <c r="I290" s="25">
        <v>10</v>
      </c>
      <c r="J290" s="1">
        <f t="shared" si="22"/>
        <v>7.4709835064141714</v>
      </c>
      <c r="K290" s="1">
        <f t="shared" si="23"/>
        <v>1.3385118560915783</v>
      </c>
      <c r="L290" s="31">
        <v>0.17</v>
      </c>
      <c r="M290" s="31">
        <f t="shared" si="24"/>
        <v>0.85000000000000009</v>
      </c>
      <c r="N290" s="33">
        <f t="shared" si="25"/>
        <v>1.1377350776778417</v>
      </c>
      <c r="O290" s="33"/>
      <c r="P290" s="33"/>
      <c r="Q290" s="31">
        <v>3.3</v>
      </c>
      <c r="R290" s="31">
        <f t="shared" si="26"/>
        <v>16.5</v>
      </c>
      <c r="S290" s="33">
        <f t="shared" si="27"/>
        <v>22.085445625511042</v>
      </c>
      <c r="T290" s="33"/>
      <c r="U290" s="33"/>
    </row>
    <row r="291" spans="1:21" x14ac:dyDescent="0.25">
      <c r="A291">
        <v>289</v>
      </c>
      <c r="B291" s="13" t="s">
        <v>53</v>
      </c>
      <c r="C291" s="15" t="s">
        <v>306</v>
      </c>
      <c r="D291" s="19">
        <v>1</v>
      </c>
      <c r="E291" s="24">
        <v>1.026</v>
      </c>
      <c r="F291" s="24">
        <v>11.305999999999999</v>
      </c>
      <c r="G291" s="24">
        <v>9.827</v>
      </c>
      <c r="H291" s="23">
        <f t="shared" si="21"/>
        <v>16.804908533121228</v>
      </c>
      <c r="I291" s="24">
        <v>10.000999999999999</v>
      </c>
      <c r="J291" s="1">
        <f t="shared" si="22"/>
        <v>8.3203410976025456</v>
      </c>
      <c r="K291" s="1">
        <f t="shared" si="23"/>
        <v>1.2019939907129198</v>
      </c>
      <c r="L291" s="31">
        <v>0.19</v>
      </c>
      <c r="M291" s="31">
        <f t="shared" si="24"/>
        <v>0.94990500949905032</v>
      </c>
      <c r="N291" s="33">
        <f t="shared" si="25"/>
        <v>1.1417801131659575</v>
      </c>
      <c r="O291" s="33">
        <f>AVERAGE(N291:N299)</f>
        <v>2.0058929052583627</v>
      </c>
      <c r="P291" s="33">
        <f>STDEV(N291:N299)</f>
        <v>2.1899499517839907</v>
      </c>
      <c r="Q291" s="31">
        <v>2.15</v>
      </c>
      <c r="R291" s="31">
        <f t="shared" si="26"/>
        <v>10.748925107489251</v>
      </c>
      <c r="S291" s="33">
        <f t="shared" si="27"/>
        <v>12.920143385825305</v>
      </c>
      <c r="T291" s="33">
        <f>AVERAGE(S291:S299)</f>
        <v>14.829068084549107</v>
      </c>
      <c r="U291" s="33">
        <f>STDEV(S291:S299)</f>
        <v>2.0883125639667095</v>
      </c>
    </row>
    <row r="292" spans="1:21" x14ac:dyDescent="0.25">
      <c r="A292">
        <v>290</v>
      </c>
      <c r="B292" s="13" t="s">
        <v>53</v>
      </c>
      <c r="C292" s="15" t="s">
        <v>307</v>
      </c>
      <c r="D292" s="19">
        <v>2</v>
      </c>
      <c r="E292" s="24">
        <v>1.028</v>
      </c>
      <c r="F292" s="24">
        <v>11.217000000000001</v>
      </c>
      <c r="G292" s="24">
        <v>9.6349999999999998</v>
      </c>
      <c r="H292" s="23">
        <f t="shared" si="21"/>
        <v>18.380388056233308</v>
      </c>
      <c r="I292" s="24">
        <v>10</v>
      </c>
      <c r="J292" s="1">
        <f t="shared" si="22"/>
        <v>8.1619611943766692</v>
      </c>
      <c r="K292" s="1">
        <f t="shared" si="23"/>
        <v>1.2251957295373668</v>
      </c>
      <c r="L292" s="31">
        <v>0.16</v>
      </c>
      <c r="M292" s="31">
        <f t="shared" si="24"/>
        <v>0.8</v>
      </c>
      <c r="N292" s="33">
        <f t="shared" si="25"/>
        <v>0.98015658362989344</v>
      </c>
      <c r="O292" s="33"/>
      <c r="P292" s="33"/>
      <c r="Q292" s="31">
        <v>2.29</v>
      </c>
      <c r="R292" s="31">
        <f t="shared" si="26"/>
        <v>11.450000000000001</v>
      </c>
      <c r="S292" s="33">
        <f t="shared" si="27"/>
        <v>14.028491103202851</v>
      </c>
      <c r="T292" s="33"/>
      <c r="U292" s="33"/>
    </row>
    <row r="293" spans="1:21" x14ac:dyDescent="0.25">
      <c r="A293">
        <v>291</v>
      </c>
      <c r="B293" s="13" t="s">
        <v>53</v>
      </c>
      <c r="C293" s="15" t="s">
        <v>308</v>
      </c>
      <c r="D293" s="19">
        <v>3</v>
      </c>
      <c r="E293" s="24">
        <v>1.02</v>
      </c>
      <c r="F293" s="24">
        <v>11.125</v>
      </c>
      <c r="G293" s="24">
        <v>9.7319999999999993</v>
      </c>
      <c r="H293" s="23">
        <f t="shared" si="21"/>
        <v>15.989439853076226</v>
      </c>
      <c r="I293" s="24">
        <v>9.9990000000000006</v>
      </c>
      <c r="J293" s="1">
        <f t="shared" si="22"/>
        <v>8.4002159090909103</v>
      </c>
      <c r="K293" s="1">
        <f t="shared" si="23"/>
        <v>1.1903265473425331</v>
      </c>
      <c r="L293" s="31">
        <v>1.3</v>
      </c>
      <c r="M293" s="31">
        <f t="shared" si="24"/>
        <v>6.5006500650065</v>
      </c>
      <c r="N293" s="33">
        <f t="shared" si="25"/>
        <v>7.7378963473612004</v>
      </c>
      <c r="O293" s="33"/>
      <c r="P293" s="33"/>
      <c r="Q293" s="31">
        <v>2.4900000000000002</v>
      </c>
      <c r="R293" s="31">
        <f t="shared" si="26"/>
        <v>12.451245124512452</v>
      </c>
      <c r="S293" s="33">
        <f t="shared" si="27"/>
        <v>14.821047619176456</v>
      </c>
      <c r="T293" s="33"/>
      <c r="U293" s="33"/>
    </row>
    <row r="294" spans="1:21" x14ac:dyDescent="0.25">
      <c r="A294">
        <v>292</v>
      </c>
      <c r="B294" s="13" t="s">
        <v>53</v>
      </c>
      <c r="C294" s="15" t="s">
        <v>309</v>
      </c>
      <c r="D294" s="19">
        <v>4</v>
      </c>
      <c r="E294" s="24">
        <v>1.0169999999999999</v>
      </c>
      <c r="F294" s="24">
        <v>11.175000000000001</v>
      </c>
      <c r="G294" s="24">
        <v>9.6769999999999996</v>
      </c>
      <c r="H294" s="23">
        <f t="shared" si="21"/>
        <v>17.297921478060058</v>
      </c>
      <c r="I294" s="24">
        <v>10</v>
      </c>
      <c r="J294" s="1">
        <f t="shared" si="22"/>
        <v>8.2702078521939946</v>
      </c>
      <c r="K294" s="1">
        <f t="shared" si="23"/>
        <v>1.209159452666853</v>
      </c>
      <c r="L294" s="31">
        <v>0.18</v>
      </c>
      <c r="M294" s="31">
        <f t="shared" si="24"/>
        <v>0.89999999999999991</v>
      </c>
      <c r="N294" s="33">
        <f t="shared" si="25"/>
        <v>1.0882435074001675</v>
      </c>
      <c r="O294" s="33"/>
      <c r="P294" s="33"/>
      <c r="Q294" s="31">
        <v>2.2000000000000002</v>
      </c>
      <c r="R294" s="31">
        <f t="shared" si="26"/>
        <v>11.000000000000002</v>
      </c>
      <c r="S294" s="33">
        <f t="shared" si="27"/>
        <v>13.300753979335385</v>
      </c>
      <c r="T294" s="33"/>
      <c r="U294" s="33"/>
    </row>
    <row r="295" spans="1:21" x14ac:dyDescent="0.25">
      <c r="A295">
        <v>293</v>
      </c>
      <c r="B295" s="13" t="s">
        <v>53</v>
      </c>
      <c r="C295" s="15" t="s">
        <v>310</v>
      </c>
      <c r="D295" s="19">
        <v>5</v>
      </c>
      <c r="E295" s="24">
        <v>1.0369999999999999</v>
      </c>
      <c r="F295" s="24">
        <v>11.358000000000001</v>
      </c>
      <c r="G295" s="24">
        <v>9.7569999999999997</v>
      </c>
      <c r="H295" s="23">
        <f t="shared" si="21"/>
        <v>18.360091743119298</v>
      </c>
      <c r="I295" s="24">
        <v>10.002000000000001</v>
      </c>
      <c r="J295" s="1">
        <f t="shared" si="22"/>
        <v>8.1656236238532092</v>
      </c>
      <c r="K295" s="1">
        <f t="shared" si="23"/>
        <v>1.2248911363955615</v>
      </c>
      <c r="L295" s="31">
        <v>0.23</v>
      </c>
      <c r="M295" s="31">
        <f t="shared" si="24"/>
        <v>1.149770045990802</v>
      </c>
      <c r="N295" s="33">
        <f t="shared" si="25"/>
        <v>1.4083431382272504</v>
      </c>
      <c r="O295" s="33"/>
      <c r="P295" s="33"/>
      <c r="Q295" s="31">
        <v>3.13</v>
      </c>
      <c r="R295" s="31">
        <f t="shared" si="26"/>
        <v>15.646870625874824</v>
      </c>
      <c r="S295" s="33">
        <f t="shared" si="27"/>
        <v>19.165713141962144</v>
      </c>
      <c r="T295" s="33"/>
      <c r="U295" s="33"/>
    </row>
    <row r="296" spans="1:21" x14ac:dyDescent="0.25">
      <c r="A296">
        <v>294</v>
      </c>
      <c r="B296" s="13" t="s">
        <v>53</v>
      </c>
      <c r="C296" s="15" t="s">
        <v>311</v>
      </c>
      <c r="D296" s="19">
        <v>6</v>
      </c>
      <c r="E296" s="24">
        <v>1.032</v>
      </c>
      <c r="F296" s="24">
        <v>11.715</v>
      </c>
      <c r="G296" s="24">
        <v>10.081</v>
      </c>
      <c r="H296" s="23">
        <f t="shared" ref="H296:H359" si="28">(((F296-E296)-(G296-E296))/(G296-E296)*100)</f>
        <v>18.057243894352972</v>
      </c>
      <c r="I296" s="24">
        <v>9.9990000000000006</v>
      </c>
      <c r="J296" s="1">
        <f t="shared" ref="J296:J359" si="29">I296*(100-H296)/100</f>
        <v>8.1934561830036472</v>
      </c>
      <c r="K296" s="1">
        <f t="shared" ref="K296:K359" si="30">I296/J296</f>
        <v>1.2203641267700607</v>
      </c>
      <c r="L296" s="31">
        <v>0.24</v>
      </c>
      <c r="M296" s="31">
        <f t="shared" ref="M296:M359" si="31">(L296*0.05)/($I296/1000)</f>
        <v>1.2001200120012001</v>
      </c>
      <c r="N296" s="33">
        <f t="shared" ref="N296:N359" si="32">M296*$K296</f>
        <v>1.4645834104651194</v>
      </c>
      <c r="O296" s="33"/>
      <c r="P296" s="33"/>
      <c r="Q296" s="31">
        <v>2.74</v>
      </c>
      <c r="R296" s="31">
        <f t="shared" ref="R296:R359" si="33">(Q296*0.05)/($I296/1000)</f>
        <v>13.701370137013701</v>
      </c>
      <c r="S296" s="33">
        <f t="shared" ref="S296:S359" si="34">R296*$K296</f>
        <v>16.72066060281011</v>
      </c>
      <c r="T296" s="33"/>
      <c r="U296" s="33"/>
    </row>
    <row r="297" spans="1:21" x14ac:dyDescent="0.25">
      <c r="A297">
        <v>295</v>
      </c>
      <c r="B297" s="13" t="s">
        <v>53</v>
      </c>
      <c r="C297" s="15" t="s">
        <v>312</v>
      </c>
      <c r="D297" s="19">
        <v>7</v>
      </c>
      <c r="E297" s="24">
        <v>1.018</v>
      </c>
      <c r="F297" s="24">
        <v>11.788</v>
      </c>
      <c r="G297" s="24">
        <v>10.273999999999999</v>
      </c>
      <c r="H297" s="23">
        <f t="shared" si="28"/>
        <v>16.356957649092497</v>
      </c>
      <c r="I297" s="24">
        <v>10.004</v>
      </c>
      <c r="J297" s="1">
        <f t="shared" si="29"/>
        <v>8.3676499567847866</v>
      </c>
      <c r="K297" s="1">
        <f t="shared" si="30"/>
        <v>1.1955567036941361</v>
      </c>
      <c r="L297" s="31">
        <v>0.17</v>
      </c>
      <c r="M297" s="31">
        <f t="shared" si="31"/>
        <v>0.84966013594562184</v>
      </c>
      <c r="N297" s="33">
        <f t="shared" si="32"/>
        <v>1.0158168713914593</v>
      </c>
      <c r="O297" s="33"/>
      <c r="P297" s="33"/>
      <c r="Q297" s="31">
        <v>2.19</v>
      </c>
      <c r="R297" s="31">
        <f t="shared" si="33"/>
        <v>10.94562175129948</v>
      </c>
      <c r="S297" s="33">
        <f t="shared" si="34"/>
        <v>13.086111460866444</v>
      </c>
      <c r="T297" s="33"/>
      <c r="U297" s="33"/>
    </row>
    <row r="298" spans="1:21" x14ac:dyDescent="0.25">
      <c r="A298">
        <v>296</v>
      </c>
      <c r="B298" s="13" t="s">
        <v>53</v>
      </c>
      <c r="C298" s="15" t="s">
        <v>313</v>
      </c>
      <c r="D298" s="19">
        <v>8</v>
      </c>
      <c r="E298" s="24">
        <v>1.018</v>
      </c>
      <c r="F298" s="24">
        <v>11.486000000000001</v>
      </c>
      <c r="G298" s="24">
        <v>10.212</v>
      </c>
      <c r="H298" s="23">
        <f t="shared" si="28"/>
        <v>13.856863171633686</v>
      </c>
      <c r="I298" s="24">
        <v>10.000999999999999</v>
      </c>
      <c r="J298" s="1">
        <f t="shared" si="29"/>
        <v>8.6151751142049129</v>
      </c>
      <c r="K298" s="1">
        <f t="shared" si="30"/>
        <v>1.1608585858585863</v>
      </c>
      <c r="L298" s="31">
        <v>0.16</v>
      </c>
      <c r="M298" s="31">
        <f t="shared" si="31"/>
        <v>0.79992000799920016</v>
      </c>
      <c r="N298" s="33">
        <f t="shared" si="32"/>
        <v>0.92859400928594049</v>
      </c>
      <c r="O298" s="33"/>
      <c r="P298" s="33"/>
      <c r="Q298" s="31">
        <v>2.33</v>
      </c>
      <c r="R298" s="31">
        <f t="shared" si="33"/>
        <v>11.648835116488353</v>
      </c>
      <c r="S298" s="33">
        <f t="shared" si="34"/>
        <v>13.522650260226509</v>
      </c>
      <c r="T298" s="33"/>
      <c r="U298" s="33"/>
    </row>
    <row r="299" spans="1:21" x14ac:dyDescent="0.25">
      <c r="A299">
        <v>297</v>
      </c>
      <c r="B299" s="13" t="s">
        <v>53</v>
      </c>
      <c r="C299" s="15" t="s">
        <v>314</v>
      </c>
      <c r="D299" s="19">
        <v>9</v>
      </c>
      <c r="E299" s="24">
        <v>1.0309999999999999</v>
      </c>
      <c r="F299" s="24">
        <v>11.137</v>
      </c>
      <c r="G299" s="24">
        <v>9.8360000000000003</v>
      </c>
      <c r="H299" s="23">
        <f t="shared" si="28"/>
        <v>14.775695627484387</v>
      </c>
      <c r="I299" s="24">
        <v>10.002000000000001</v>
      </c>
      <c r="J299" s="1">
        <f t="shared" si="29"/>
        <v>8.5241349233390125</v>
      </c>
      <c r="K299" s="1">
        <f t="shared" si="30"/>
        <v>1.1733742004264391</v>
      </c>
      <c r="L299" s="31">
        <v>0.39</v>
      </c>
      <c r="M299" s="31">
        <f t="shared" si="31"/>
        <v>1.9496100779844034</v>
      </c>
      <c r="N299" s="33">
        <f t="shared" si="32"/>
        <v>2.2876221663982772</v>
      </c>
      <c r="O299" s="33"/>
      <c r="P299" s="33"/>
      <c r="Q299" s="31">
        <v>2.71</v>
      </c>
      <c r="R299" s="31">
        <f t="shared" si="33"/>
        <v>13.547290541891622</v>
      </c>
      <c r="S299" s="33">
        <f t="shared" si="34"/>
        <v>15.896041207536744</v>
      </c>
      <c r="T299" s="33"/>
      <c r="U299" s="33"/>
    </row>
    <row r="300" spans="1:21" x14ac:dyDescent="0.25">
      <c r="A300">
        <v>298</v>
      </c>
      <c r="B300" s="13" t="s">
        <v>53</v>
      </c>
      <c r="C300" s="15" t="s">
        <v>315</v>
      </c>
      <c r="D300" s="19">
        <v>10</v>
      </c>
      <c r="E300" s="24">
        <v>1.036</v>
      </c>
      <c r="F300" s="24">
        <v>11.183999999999999</v>
      </c>
      <c r="G300" s="24">
        <v>9.8650000000000002</v>
      </c>
      <c r="H300" s="23">
        <f t="shared" si="28"/>
        <v>14.939404236040311</v>
      </c>
      <c r="I300" s="24">
        <v>10.003</v>
      </c>
      <c r="J300" s="1">
        <f t="shared" si="29"/>
        <v>8.5086113942688879</v>
      </c>
      <c r="K300" s="1">
        <f t="shared" si="30"/>
        <v>1.1756324900133155</v>
      </c>
      <c r="L300" s="31">
        <v>0.2</v>
      </c>
      <c r="M300" s="31">
        <f t="shared" si="31"/>
        <v>0.9997000899730083</v>
      </c>
      <c r="N300" s="33">
        <f t="shared" si="32"/>
        <v>1.1752799060415033</v>
      </c>
      <c r="O300" s="33">
        <f>AVERAGE(N300:N308)</f>
        <v>1.2976803171279674</v>
      </c>
      <c r="P300" s="33">
        <f>STDEV(N300:N308)</f>
        <v>0.19949655609466729</v>
      </c>
      <c r="Q300" s="31">
        <v>2.27</v>
      </c>
      <c r="R300" s="31">
        <f t="shared" si="33"/>
        <v>11.346596021193642</v>
      </c>
      <c r="S300" s="33">
        <f t="shared" si="34"/>
        <v>13.33942693357106</v>
      </c>
      <c r="T300" s="33">
        <f>AVERAGE(S300:S308)</f>
        <v>14.616977948993574</v>
      </c>
      <c r="U300" s="33">
        <f>STDEV(S300:S308)</f>
        <v>1.638490884123984</v>
      </c>
    </row>
    <row r="301" spans="1:21" x14ac:dyDescent="0.25">
      <c r="A301">
        <v>299</v>
      </c>
      <c r="B301" s="13" t="s">
        <v>53</v>
      </c>
      <c r="C301" s="15" t="s">
        <v>316</v>
      </c>
      <c r="D301" s="19">
        <v>11</v>
      </c>
      <c r="E301" s="24">
        <v>1.028</v>
      </c>
      <c r="F301" s="24">
        <v>11.599</v>
      </c>
      <c r="G301" s="24">
        <v>10.273</v>
      </c>
      <c r="H301" s="23">
        <f t="shared" si="28"/>
        <v>14.3428880475933</v>
      </c>
      <c r="I301" s="24">
        <v>10</v>
      </c>
      <c r="J301" s="1">
        <f t="shared" si="29"/>
        <v>8.5657111952406702</v>
      </c>
      <c r="K301" s="1">
        <f t="shared" si="30"/>
        <v>1.1674453845182473</v>
      </c>
      <c r="L301" s="31">
        <v>0.19</v>
      </c>
      <c r="M301" s="31">
        <f t="shared" si="31"/>
        <v>0.95000000000000018</v>
      </c>
      <c r="N301" s="33">
        <f t="shared" si="32"/>
        <v>1.1090731152923352</v>
      </c>
      <c r="O301" s="33"/>
      <c r="P301" s="33"/>
      <c r="Q301" s="31">
        <v>2.81</v>
      </c>
      <c r="R301" s="31">
        <f t="shared" si="33"/>
        <v>14.05</v>
      </c>
      <c r="S301" s="33">
        <f t="shared" si="34"/>
        <v>16.402607652481375</v>
      </c>
      <c r="T301" s="33"/>
      <c r="U301" s="33"/>
    </row>
    <row r="302" spans="1:21" x14ac:dyDescent="0.25">
      <c r="A302">
        <v>300</v>
      </c>
      <c r="B302" s="13" t="s">
        <v>53</v>
      </c>
      <c r="C302" s="15" t="s">
        <v>317</v>
      </c>
      <c r="D302" s="19">
        <v>12</v>
      </c>
      <c r="E302" s="24">
        <v>1.01</v>
      </c>
      <c r="F302" s="24">
        <v>11.16</v>
      </c>
      <c r="G302" s="24">
        <v>9.6370000000000005</v>
      </c>
      <c r="H302" s="23">
        <f t="shared" si="28"/>
        <v>17.65387736177118</v>
      </c>
      <c r="I302" s="24">
        <v>10.000999999999999</v>
      </c>
      <c r="J302" s="1">
        <f t="shared" si="29"/>
        <v>8.235435725049264</v>
      </c>
      <c r="K302" s="1">
        <f t="shared" si="30"/>
        <v>1.2143862612612613</v>
      </c>
      <c r="L302" s="31">
        <v>0.23</v>
      </c>
      <c r="M302" s="31">
        <f t="shared" si="31"/>
        <v>1.1498850114988504</v>
      </c>
      <c r="N302" s="33">
        <f t="shared" si="32"/>
        <v>1.3964045599944512</v>
      </c>
      <c r="O302" s="33"/>
      <c r="P302" s="33"/>
      <c r="Q302" s="31">
        <v>2.52</v>
      </c>
      <c r="R302" s="31">
        <f t="shared" si="33"/>
        <v>12.598740125987401</v>
      </c>
      <c r="S302" s="33">
        <f t="shared" si="34"/>
        <v>15.299736918200072</v>
      </c>
      <c r="T302" s="33"/>
      <c r="U302" s="33"/>
    </row>
    <row r="303" spans="1:21" x14ac:dyDescent="0.25">
      <c r="A303">
        <v>301</v>
      </c>
      <c r="B303" s="13" t="s">
        <v>53</v>
      </c>
      <c r="C303" s="15" t="s">
        <v>318</v>
      </c>
      <c r="D303" s="19">
        <v>13</v>
      </c>
      <c r="E303" s="24">
        <v>1.016</v>
      </c>
      <c r="F303" s="24">
        <v>11.206</v>
      </c>
      <c r="G303" s="24">
        <v>9.5830000000000002</v>
      </c>
      <c r="H303" s="23">
        <f t="shared" si="28"/>
        <v>18.94478814053927</v>
      </c>
      <c r="I303" s="24">
        <v>10.000999999999999</v>
      </c>
      <c r="J303" s="1">
        <f t="shared" si="29"/>
        <v>8.1063317380646662</v>
      </c>
      <c r="K303" s="1">
        <f t="shared" si="30"/>
        <v>1.2337269585253456</v>
      </c>
      <c r="L303" s="31">
        <v>0.26</v>
      </c>
      <c r="M303" s="31">
        <f t="shared" si="31"/>
        <v>1.2998700129987004</v>
      </c>
      <c r="N303" s="33">
        <f t="shared" si="32"/>
        <v>1.6036846776151881</v>
      </c>
      <c r="O303" s="33"/>
      <c r="P303" s="33"/>
      <c r="Q303" s="31">
        <v>2.74</v>
      </c>
      <c r="R303" s="31">
        <f t="shared" si="33"/>
        <v>13.698630136986303</v>
      </c>
      <c r="S303" s="33">
        <f t="shared" si="34"/>
        <v>16.900369294867751</v>
      </c>
      <c r="T303" s="33"/>
      <c r="U303" s="33"/>
    </row>
    <row r="304" spans="1:21" x14ac:dyDescent="0.25">
      <c r="A304">
        <v>302</v>
      </c>
      <c r="B304" s="13" t="s">
        <v>53</v>
      </c>
      <c r="C304" s="15" t="s">
        <v>319</v>
      </c>
      <c r="D304" s="19">
        <v>14</v>
      </c>
      <c r="E304" s="24">
        <v>1.022</v>
      </c>
      <c r="F304" s="24">
        <v>11.117000000000001</v>
      </c>
      <c r="G304" s="24">
        <v>9.6359999999999992</v>
      </c>
      <c r="H304" s="23">
        <f t="shared" si="28"/>
        <v>17.192941722776897</v>
      </c>
      <c r="I304" s="24">
        <v>10.000999999999999</v>
      </c>
      <c r="J304" s="1">
        <f t="shared" si="29"/>
        <v>8.2815338983050815</v>
      </c>
      <c r="K304" s="1">
        <f t="shared" si="30"/>
        <v>1.2076265246039539</v>
      </c>
      <c r="L304" s="31">
        <v>0.17</v>
      </c>
      <c r="M304" s="31">
        <f t="shared" si="31"/>
        <v>0.84991500849915014</v>
      </c>
      <c r="N304" s="33">
        <f t="shared" si="32"/>
        <v>1.0263799079225686</v>
      </c>
      <c r="O304" s="33"/>
      <c r="P304" s="33"/>
      <c r="Q304" s="31">
        <v>2.4700000000000002</v>
      </c>
      <c r="R304" s="31">
        <f t="shared" si="33"/>
        <v>12.348765123487652</v>
      </c>
      <c r="S304" s="33">
        <f t="shared" si="34"/>
        <v>14.912696309227909</v>
      </c>
      <c r="T304" s="33"/>
      <c r="U304" s="33"/>
    </row>
    <row r="305" spans="1:21" x14ac:dyDescent="0.25">
      <c r="A305">
        <v>303</v>
      </c>
      <c r="B305" s="13" t="s">
        <v>53</v>
      </c>
      <c r="C305" s="15" t="s">
        <v>320</v>
      </c>
      <c r="D305" s="19">
        <v>15</v>
      </c>
      <c r="E305" s="24">
        <v>1.0229999999999999</v>
      </c>
      <c r="F305" s="24">
        <v>11.307</v>
      </c>
      <c r="G305" s="24">
        <v>9.8219999999999992</v>
      </c>
      <c r="H305" s="23">
        <f t="shared" si="28"/>
        <v>16.876917831571784</v>
      </c>
      <c r="I305" s="24">
        <v>10.000999999999999</v>
      </c>
      <c r="J305" s="1">
        <f t="shared" si="29"/>
        <v>8.3131394476645042</v>
      </c>
      <c r="K305" s="1">
        <f t="shared" si="30"/>
        <v>1.2030352748154229</v>
      </c>
      <c r="L305" s="31">
        <v>0.2</v>
      </c>
      <c r="M305" s="31">
        <f t="shared" si="31"/>
        <v>0.99990000999900031</v>
      </c>
      <c r="N305" s="33">
        <f t="shared" si="32"/>
        <v>1.2029149833170916</v>
      </c>
      <c r="O305" s="33"/>
      <c r="P305" s="33"/>
      <c r="Q305" s="31">
        <v>2.14</v>
      </c>
      <c r="R305" s="31">
        <f t="shared" si="33"/>
        <v>10.698930106989303</v>
      </c>
      <c r="S305" s="33">
        <f t="shared" si="34"/>
        <v>12.871190321492879</v>
      </c>
      <c r="T305" s="33"/>
      <c r="U305" s="33"/>
    </row>
    <row r="306" spans="1:21" x14ac:dyDescent="0.25">
      <c r="A306">
        <v>304</v>
      </c>
      <c r="B306" s="13" t="s">
        <v>53</v>
      </c>
      <c r="C306" s="15" t="s">
        <v>321</v>
      </c>
      <c r="D306" s="19">
        <v>16</v>
      </c>
      <c r="E306" s="24">
        <v>1.036</v>
      </c>
      <c r="F306" s="24">
        <v>11.601000000000001</v>
      </c>
      <c r="G306" s="24">
        <v>10.071999999999999</v>
      </c>
      <c r="H306" s="23">
        <f t="shared" si="28"/>
        <v>16.921204072598513</v>
      </c>
      <c r="I306" s="24">
        <v>10.003</v>
      </c>
      <c r="J306" s="1">
        <f t="shared" si="29"/>
        <v>8.3103719566179706</v>
      </c>
      <c r="K306" s="1">
        <f t="shared" si="30"/>
        <v>1.2036765685360333</v>
      </c>
      <c r="L306" s="31">
        <v>0.2</v>
      </c>
      <c r="M306" s="31">
        <f t="shared" si="31"/>
        <v>0.9997000899730083</v>
      </c>
      <c r="N306" s="33">
        <f t="shared" si="32"/>
        <v>1.2033155738638743</v>
      </c>
      <c r="O306" s="33"/>
      <c r="P306" s="33"/>
      <c r="Q306" s="31">
        <v>2.2599999999999998</v>
      </c>
      <c r="R306" s="31">
        <f t="shared" si="33"/>
        <v>11.296611016694991</v>
      </c>
      <c r="S306" s="33">
        <f t="shared" si="34"/>
        <v>13.597465984661778</v>
      </c>
      <c r="T306" s="33"/>
      <c r="U306" s="33"/>
    </row>
    <row r="307" spans="1:21" x14ac:dyDescent="0.25">
      <c r="A307">
        <v>305</v>
      </c>
      <c r="B307" s="13" t="s">
        <v>53</v>
      </c>
      <c r="C307" s="15" t="s">
        <v>322</v>
      </c>
      <c r="D307" s="19">
        <v>17</v>
      </c>
      <c r="E307" s="24">
        <v>1.0329999999999999</v>
      </c>
      <c r="F307" s="24">
        <v>11.842000000000001</v>
      </c>
      <c r="G307" s="24">
        <v>10.082000000000001</v>
      </c>
      <c r="H307" s="23">
        <f t="shared" si="28"/>
        <v>19.449662946181896</v>
      </c>
      <c r="I307" s="24">
        <v>10.000999999999999</v>
      </c>
      <c r="J307" s="1">
        <f t="shared" si="29"/>
        <v>8.0558392087523494</v>
      </c>
      <c r="K307" s="1">
        <f t="shared" si="30"/>
        <v>1.2414597338455204</v>
      </c>
      <c r="L307" s="31">
        <v>0.23</v>
      </c>
      <c r="M307" s="31">
        <f t="shared" si="31"/>
        <v>1.1498850114988504</v>
      </c>
      <c r="N307" s="33">
        <f t="shared" si="32"/>
        <v>1.4275359403283159</v>
      </c>
      <c r="O307" s="33"/>
      <c r="P307" s="33"/>
      <c r="Q307" s="31">
        <v>2.56</v>
      </c>
      <c r="R307" s="31">
        <f t="shared" si="33"/>
        <v>12.798720127987202</v>
      </c>
      <c r="S307" s="33">
        <f t="shared" si="34"/>
        <v>15.889095683654297</v>
      </c>
      <c r="T307" s="33"/>
      <c r="U307" s="33"/>
    </row>
    <row r="308" spans="1:21" x14ac:dyDescent="0.25">
      <c r="A308">
        <v>306</v>
      </c>
      <c r="B308" s="13" t="s">
        <v>53</v>
      </c>
      <c r="C308" s="15" t="s">
        <v>323</v>
      </c>
      <c r="D308" s="19">
        <v>18</v>
      </c>
      <c r="E308" s="24">
        <v>1.04</v>
      </c>
      <c r="F308" s="24">
        <v>11.239000000000001</v>
      </c>
      <c r="G308" s="24">
        <v>9.4130000000000003</v>
      </c>
      <c r="H308" s="23">
        <f t="shared" si="28"/>
        <v>21.80819300131375</v>
      </c>
      <c r="I308" s="24">
        <v>10.000999999999999</v>
      </c>
      <c r="J308" s="1">
        <f t="shared" si="29"/>
        <v>7.8199626179386108</v>
      </c>
      <c r="K308" s="1">
        <f t="shared" si="30"/>
        <v>1.278906369329464</v>
      </c>
      <c r="L308" s="31">
        <v>0.24</v>
      </c>
      <c r="M308" s="31">
        <f t="shared" si="31"/>
        <v>1.1998800119988002</v>
      </c>
      <c r="N308" s="33">
        <f t="shared" si="32"/>
        <v>1.5345341897763793</v>
      </c>
      <c r="O308" s="33"/>
      <c r="P308" s="33"/>
      <c r="Q308" s="31">
        <v>1.93</v>
      </c>
      <c r="R308" s="31">
        <f t="shared" si="33"/>
        <v>9.6490350964903513</v>
      </c>
      <c r="S308" s="33">
        <f t="shared" si="34"/>
        <v>12.340212442785049</v>
      </c>
      <c r="T308" s="33"/>
      <c r="U308" s="33"/>
    </row>
    <row r="309" spans="1:21" x14ac:dyDescent="0.25">
      <c r="A309">
        <v>307</v>
      </c>
      <c r="B309" s="13" t="s">
        <v>53</v>
      </c>
      <c r="C309" s="15" t="s">
        <v>324</v>
      </c>
      <c r="D309" s="19">
        <v>19</v>
      </c>
      <c r="E309" s="24">
        <v>1.0089999999999999</v>
      </c>
      <c r="F309" s="24">
        <v>11.209</v>
      </c>
      <c r="G309" s="24">
        <v>9.41</v>
      </c>
      <c r="H309" s="23">
        <f t="shared" si="28"/>
        <v>21.414117366980115</v>
      </c>
      <c r="I309" s="24">
        <v>10.005000000000001</v>
      </c>
      <c r="J309" s="1">
        <f t="shared" si="29"/>
        <v>7.8625175574336392</v>
      </c>
      <c r="K309" s="1">
        <f t="shared" si="30"/>
        <v>1.2724931838836717</v>
      </c>
      <c r="L309" s="31">
        <v>0.2</v>
      </c>
      <c r="M309" s="31">
        <f t="shared" si="31"/>
        <v>0.9995002498750627</v>
      </c>
      <c r="N309" s="33">
        <f t="shared" si="32"/>
        <v>1.2718572552560441</v>
      </c>
      <c r="O309" s="33">
        <f>AVERAGE(N309:N317)</f>
        <v>1.2181229122788038</v>
      </c>
      <c r="P309" s="33">
        <f>STDEV(N309:N317)</f>
        <v>0.10512516350634751</v>
      </c>
      <c r="Q309" s="31">
        <v>2.04</v>
      </c>
      <c r="R309" s="31">
        <f t="shared" si="33"/>
        <v>10.194902548725638</v>
      </c>
      <c r="S309" s="33">
        <f t="shared" si="34"/>
        <v>12.972944003611646</v>
      </c>
      <c r="T309" s="33">
        <f>AVERAGE(S309:S317)</f>
        <v>14.619124192181371</v>
      </c>
      <c r="U309" s="33">
        <f>STDEV(S309:S317)</f>
        <v>2.8348395469719692</v>
      </c>
    </row>
    <row r="310" spans="1:21" x14ac:dyDescent="0.25">
      <c r="A310">
        <v>308</v>
      </c>
      <c r="B310" s="13" t="s">
        <v>53</v>
      </c>
      <c r="C310" s="15" t="s">
        <v>325</v>
      </c>
      <c r="D310" s="19">
        <v>20</v>
      </c>
      <c r="E310" s="24">
        <v>1.02</v>
      </c>
      <c r="F310" s="24">
        <v>11.019</v>
      </c>
      <c r="G310" s="24">
        <v>9.6120000000000001</v>
      </c>
      <c r="H310" s="23">
        <f t="shared" si="28"/>
        <v>16.375698324022345</v>
      </c>
      <c r="I310" s="24">
        <v>10.002000000000001</v>
      </c>
      <c r="J310" s="1">
        <f t="shared" si="29"/>
        <v>8.364102653631285</v>
      </c>
      <c r="K310" s="1">
        <f t="shared" si="30"/>
        <v>1.1958246346555323</v>
      </c>
      <c r="L310" s="31">
        <v>0.17</v>
      </c>
      <c r="M310" s="31">
        <f t="shared" si="31"/>
        <v>0.84983003399320134</v>
      </c>
      <c r="N310" s="33">
        <f t="shared" si="32"/>
        <v>1.0162476899192185</v>
      </c>
      <c r="O310" s="33"/>
      <c r="P310" s="33"/>
      <c r="Q310" s="31">
        <v>2.0499999999999998</v>
      </c>
      <c r="R310" s="31">
        <f t="shared" si="33"/>
        <v>10.247950409918015</v>
      </c>
      <c r="S310" s="33">
        <f t="shared" si="34"/>
        <v>12.254751554908223</v>
      </c>
      <c r="T310" s="33"/>
      <c r="U310" s="33"/>
    </row>
    <row r="311" spans="1:21" x14ac:dyDescent="0.25">
      <c r="A311">
        <v>309</v>
      </c>
      <c r="B311" s="13" t="s">
        <v>53</v>
      </c>
      <c r="C311" s="15" t="s">
        <v>326</v>
      </c>
      <c r="D311" s="19">
        <v>21</v>
      </c>
      <c r="E311" s="24">
        <v>1.0149999999999999</v>
      </c>
      <c r="F311" s="24">
        <v>11.384</v>
      </c>
      <c r="G311" s="24">
        <v>9.7639999999999993</v>
      </c>
      <c r="H311" s="23">
        <f t="shared" si="28"/>
        <v>18.516401874499959</v>
      </c>
      <c r="I311" s="24">
        <v>10.003</v>
      </c>
      <c r="J311" s="1">
        <f t="shared" si="29"/>
        <v>8.1508043204937692</v>
      </c>
      <c r="K311" s="1">
        <f t="shared" si="30"/>
        <v>1.2272408472436529</v>
      </c>
      <c r="L311" s="31">
        <v>0.21</v>
      </c>
      <c r="M311" s="31">
        <f t="shared" si="31"/>
        <v>1.0496850944716587</v>
      </c>
      <c r="N311" s="33">
        <f t="shared" si="32"/>
        <v>1.2882164246784322</v>
      </c>
      <c r="O311" s="33"/>
      <c r="P311" s="33"/>
      <c r="Q311" s="31">
        <v>2.83</v>
      </c>
      <c r="R311" s="31">
        <f t="shared" si="33"/>
        <v>14.145756273118067</v>
      </c>
      <c r="S311" s="33">
        <f t="shared" si="34"/>
        <v>17.360249913523635</v>
      </c>
      <c r="T311" s="33"/>
      <c r="U311" s="33"/>
    </row>
    <row r="312" spans="1:21" x14ac:dyDescent="0.25">
      <c r="A312">
        <v>310</v>
      </c>
      <c r="B312" s="13" t="s">
        <v>53</v>
      </c>
      <c r="C312" s="15" t="s">
        <v>327</v>
      </c>
      <c r="D312" s="19">
        <v>22</v>
      </c>
      <c r="E312" s="24">
        <v>1.034</v>
      </c>
      <c r="F312" s="24">
        <v>11.173</v>
      </c>
      <c r="G312" s="24">
        <v>9.6140000000000008</v>
      </c>
      <c r="H312" s="23">
        <f t="shared" si="28"/>
        <v>18.170163170163161</v>
      </c>
      <c r="I312" s="24">
        <v>9.9990000000000006</v>
      </c>
      <c r="J312" s="1">
        <f t="shared" si="29"/>
        <v>8.1821653846153861</v>
      </c>
      <c r="K312" s="1">
        <f t="shared" si="30"/>
        <v>1.2220481412904143</v>
      </c>
      <c r="L312" s="31">
        <v>0.22</v>
      </c>
      <c r="M312" s="31">
        <f t="shared" si="31"/>
        <v>1.1001100110011002</v>
      </c>
      <c r="N312" s="33">
        <f t="shared" si="32"/>
        <v>1.3443873941588718</v>
      </c>
      <c r="O312" s="33"/>
      <c r="P312" s="33"/>
      <c r="Q312" s="31">
        <v>2.81</v>
      </c>
      <c r="R312" s="31">
        <f t="shared" si="33"/>
        <v>14.051405140514051</v>
      </c>
      <c r="S312" s="33">
        <f t="shared" si="34"/>
        <v>17.171493534483769</v>
      </c>
      <c r="T312" s="33"/>
      <c r="U312" s="33"/>
    </row>
    <row r="313" spans="1:21" x14ac:dyDescent="0.25">
      <c r="A313">
        <v>311</v>
      </c>
      <c r="B313" s="13" t="s">
        <v>53</v>
      </c>
      <c r="C313" s="15" t="s">
        <v>328</v>
      </c>
      <c r="D313" s="19">
        <v>23</v>
      </c>
      <c r="E313" s="24">
        <v>1.0389999999999999</v>
      </c>
      <c r="F313" s="24">
        <v>11.555999999999999</v>
      </c>
      <c r="G313" s="24">
        <v>9.8810000000000002</v>
      </c>
      <c r="H313" s="23">
        <f t="shared" si="28"/>
        <v>18.943677900927376</v>
      </c>
      <c r="I313" s="24">
        <v>10</v>
      </c>
      <c r="J313" s="1">
        <f t="shared" si="29"/>
        <v>8.1056322099072631</v>
      </c>
      <c r="K313" s="1">
        <f t="shared" si="30"/>
        <v>1.2337100599972091</v>
      </c>
      <c r="L313" s="31">
        <v>0.2</v>
      </c>
      <c r="M313" s="31">
        <f t="shared" si="31"/>
        <v>1.0000000000000002</v>
      </c>
      <c r="N313" s="33">
        <f t="shared" si="32"/>
        <v>1.2337100599972093</v>
      </c>
      <c r="O313" s="33"/>
      <c r="P313" s="33"/>
      <c r="Q313" s="31">
        <v>3.18</v>
      </c>
      <c r="R313" s="31">
        <f t="shared" si="33"/>
        <v>15.900000000000002</v>
      </c>
      <c r="S313" s="33">
        <f t="shared" si="34"/>
        <v>19.615989953955626</v>
      </c>
      <c r="T313" s="33"/>
      <c r="U313" s="33"/>
    </row>
    <row r="314" spans="1:21" x14ac:dyDescent="0.25">
      <c r="A314">
        <v>312</v>
      </c>
      <c r="B314" s="13" t="s">
        <v>53</v>
      </c>
      <c r="C314" s="15" t="s">
        <v>329</v>
      </c>
      <c r="D314" s="19">
        <v>24</v>
      </c>
      <c r="E314" s="24">
        <v>1.012</v>
      </c>
      <c r="F314" s="24">
        <v>11.22</v>
      </c>
      <c r="G314" s="24">
        <v>9.4960000000000004</v>
      </c>
      <c r="H314" s="23">
        <f t="shared" si="28"/>
        <v>20.320603488920323</v>
      </c>
      <c r="I314" s="24">
        <v>9.9979999999999993</v>
      </c>
      <c r="J314" s="1">
        <f t="shared" si="29"/>
        <v>7.9663460631777454</v>
      </c>
      <c r="K314" s="1">
        <f t="shared" si="30"/>
        <v>1.2550295857988167</v>
      </c>
      <c r="L314" s="31">
        <v>0.19</v>
      </c>
      <c r="M314" s="31">
        <f t="shared" si="31"/>
        <v>0.95019003800760171</v>
      </c>
      <c r="N314" s="33">
        <f t="shared" si="32"/>
        <v>1.1925166098308424</v>
      </c>
      <c r="O314" s="33"/>
      <c r="P314" s="33"/>
      <c r="Q314" s="31">
        <v>2.44</v>
      </c>
      <c r="R314" s="31">
        <f t="shared" si="33"/>
        <v>12.202440488097618</v>
      </c>
      <c r="S314" s="33">
        <f t="shared" si="34"/>
        <v>15.314423831511865</v>
      </c>
      <c r="T314" s="33"/>
      <c r="U314" s="33"/>
    </row>
    <row r="315" spans="1:21" x14ac:dyDescent="0.25">
      <c r="A315">
        <v>313</v>
      </c>
      <c r="B315" s="13" t="s">
        <v>53</v>
      </c>
      <c r="C315" s="15" t="s">
        <v>330</v>
      </c>
      <c r="D315" s="19">
        <v>25</v>
      </c>
      <c r="E315" s="24">
        <v>1.0069999999999999</v>
      </c>
      <c r="F315" s="24">
        <v>11.2</v>
      </c>
      <c r="G315" s="24">
        <v>9.6880000000000006</v>
      </c>
      <c r="H315" s="23">
        <f t="shared" si="28"/>
        <v>17.417348231770514</v>
      </c>
      <c r="I315" s="24">
        <v>10.003</v>
      </c>
      <c r="J315" s="1">
        <f t="shared" si="29"/>
        <v>8.2607426563759958</v>
      </c>
      <c r="K315" s="1">
        <f t="shared" si="30"/>
        <v>1.2109080764402285</v>
      </c>
      <c r="L315" s="31">
        <v>0.19</v>
      </c>
      <c r="M315" s="31">
        <f t="shared" si="31"/>
        <v>0.9497150854743579</v>
      </c>
      <c r="N315" s="33">
        <f t="shared" si="32"/>
        <v>1.1500176673180218</v>
      </c>
      <c r="O315" s="33"/>
      <c r="P315" s="33"/>
      <c r="Q315" s="31">
        <v>1.99</v>
      </c>
      <c r="R315" s="31">
        <f t="shared" si="33"/>
        <v>9.9470158952314307</v>
      </c>
      <c r="S315" s="33">
        <f t="shared" si="34"/>
        <v>12.04492188401507</v>
      </c>
      <c r="T315" s="33"/>
      <c r="U315" s="33"/>
    </row>
    <row r="316" spans="1:21" x14ac:dyDescent="0.25">
      <c r="A316">
        <v>314</v>
      </c>
      <c r="B316" s="13" t="s">
        <v>53</v>
      </c>
      <c r="C316" s="15" t="s">
        <v>331</v>
      </c>
      <c r="D316" s="19">
        <v>26</v>
      </c>
      <c r="E316" s="24">
        <v>1.012</v>
      </c>
      <c r="F316" s="24">
        <v>11.259</v>
      </c>
      <c r="G316" s="24">
        <v>9.8040000000000003</v>
      </c>
      <c r="H316" s="23">
        <f t="shared" si="28"/>
        <v>16.549135577797998</v>
      </c>
      <c r="I316" s="24">
        <v>10</v>
      </c>
      <c r="J316" s="1">
        <f t="shared" si="29"/>
        <v>8.3450864422202002</v>
      </c>
      <c r="K316" s="1">
        <f t="shared" si="30"/>
        <v>1.1983099359411202</v>
      </c>
      <c r="L316" s="31">
        <v>0.19</v>
      </c>
      <c r="M316" s="31">
        <f t="shared" si="31"/>
        <v>0.95000000000000018</v>
      </c>
      <c r="N316" s="33">
        <f t="shared" si="32"/>
        <v>1.1383944391440644</v>
      </c>
      <c r="O316" s="33"/>
      <c r="P316" s="33"/>
      <c r="Q316" s="31">
        <v>2.02</v>
      </c>
      <c r="R316" s="31">
        <f t="shared" si="33"/>
        <v>10.1</v>
      </c>
      <c r="S316" s="33">
        <f t="shared" si="34"/>
        <v>12.102930353005315</v>
      </c>
      <c r="T316" s="33"/>
      <c r="U316" s="33"/>
    </row>
    <row r="317" spans="1:21" x14ac:dyDescent="0.25">
      <c r="A317">
        <v>315</v>
      </c>
      <c r="B317" s="13" t="s">
        <v>53</v>
      </c>
      <c r="C317" s="15" t="s">
        <v>332</v>
      </c>
      <c r="D317" s="19">
        <v>27</v>
      </c>
      <c r="E317" s="24">
        <v>1.0069999999999999</v>
      </c>
      <c r="F317" s="24">
        <v>11.052</v>
      </c>
      <c r="G317" s="24">
        <v>9.58</v>
      </c>
      <c r="H317" s="23">
        <f t="shared" si="28"/>
        <v>17.170185465997896</v>
      </c>
      <c r="I317" s="24">
        <v>10.002000000000001</v>
      </c>
      <c r="J317" s="1">
        <f t="shared" si="29"/>
        <v>8.2846380496908925</v>
      </c>
      <c r="K317" s="1">
        <f t="shared" si="30"/>
        <v>1.2072947472187012</v>
      </c>
      <c r="L317" s="31">
        <v>0.22</v>
      </c>
      <c r="M317" s="31">
        <f t="shared" si="31"/>
        <v>1.0997800439912018</v>
      </c>
      <c r="N317" s="33">
        <f t="shared" si="32"/>
        <v>1.32775867020653</v>
      </c>
      <c r="O317" s="33"/>
      <c r="P317" s="33"/>
      <c r="Q317" s="31">
        <v>2.11</v>
      </c>
      <c r="R317" s="31">
        <f t="shared" si="33"/>
        <v>10.547890421915616</v>
      </c>
      <c r="S317" s="33">
        <f t="shared" si="34"/>
        <v>12.734412700617174</v>
      </c>
      <c r="T317" s="33"/>
      <c r="U317" s="33"/>
    </row>
    <row r="318" spans="1:21" x14ac:dyDescent="0.25">
      <c r="A318">
        <v>316</v>
      </c>
      <c r="B318" s="13" t="s">
        <v>53</v>
      </c>
      <c r="C318" s="15" t="s">
        <v>333</v>
      </c>
      <c r="D318" s="19">
        <v>28</v>
      </c>
      <c r="E318" s="24">
        <v>1.01</v>
      </c>
      <c r="F318" s="24">
        <v>11.019</v>
      </c>
      <c r="G318" s="24">
        <v>9.3510000000000009</v>
      </c>
      <c r="H318" s="23">
        <f t="shared" si="28"/>
        <v>19.997602205970498</v>
      </c>
      <c r="I318" s="24">
        <v>10.004</v>
      </c>
      <c r="J318" s="1">
        <f t="shared" si="29"/>
        <v>8.0034398753147116</v>
      </c>
      <c r="K318" s="1">
        <f t="shared" si="30"/>
        <v>1.2499625355911881</v>
      </c>
      <c r="L318" s="31">
        <v>0.25</v>
      </c>
      <c r="M318" s="31">
        <f t="shared" si="31"/>
        <v>1.2495001999200321</v>
      </c>
      <c r="N318" s="33">
        <f t="shared" si="32"/>
        <v>1.5618284381137397</v>
      </c>
      <c r="O318" s="33">
        <f>AVERAGE(N318:N326)</f>
        <v>1.2851322462853187</v>
      </c>
      <c r="P318" s="33">
        <f>STDEV(N318:N326)</f>
        <v>0.2011511781394969</v>
      </c>
      <c r="Q318" s="31">
        <v>2.4900000000000002</v>
      </c>
      <c r="R318" s="31">
        <f t="shared" si="33"/>
        <v>12.445021991203522</v>
      </c>
      <c r="S318" s="33">
        <f t="shared" si="34"/>
        <v>15.555811243612851</v>
      </c>
      <c r="T318" s="33">
        <f>AVERAGE(S318:S326)</f>
        <v>14.38464167933822</v>
      </c>
      <c r="U318" s="33">
        <f>STDEV(S318:S326)</f>
        <v>1.6164266789837081</v>
      </c>
    </row>
    <row r="319" spans="1:21" x14ac:dyDescent="0.25">
      <c r="A319">
        <v>317</v>
      </c>
      <c r="B319" s="13" t="s">
        <v>53</v>
      </c>
      <c r="C319" s="15" t="s">
        <v>334</v>
      </c>
      <c r="D319" s="19">
        <v>29</v>
      </c>
      <c r="E319" s="24">
        <v>1.014</v>
      </c>
      <c r="F319" s="24">
        <v>11.426</v>
      </c>
      <c r="G319" s="24">
        <v>9.9689999999999994</v>
      </c>
      <c r="H319" s="23">
        <f t="shared" si="28"/>
        <v>16.270240089335573</v>
      </c>
      <c r="I319" s="24">
        <v>10.005000000000001</v>
      </c>
      <c r="J319" s="1">
        <f t="shared" si="29"/>
        <v>8.3771624790619761</v>
      </c>
      <c r="K319" s="1">
        <f t="shared" si="30"/>
        <v>1.1943184849293147</v>
      </c>
      <c r="L319" s="31">
        <v>0.19</v>
      </c>
      <c r="M319" s="31">
        <f t="shared" si="31"/>
        <v>0.94952523738130945</v>
      </c>
      <c r="N319" s="33">
        <f t="shared" si="32"/>
        <v>1.1340355429113933</v>
      </c>
      <c r="O319" s="33"/>
      <c r="P319" s="33"/>
      <c r="Q319" s="31">
        <v>2.08</v>
      </c>
      <c r="R319" s="31">
        <f t="shared" si="33"/>
        <v>10.39480259870065</v>
      </c>
      <c r="S319" s="33">
        <f t="shared" si="34"/>
        <v>12.414704890819463</v>
      </c>
      <c r="T319" s="33"/>
      <c r="U319" s="33"/>
    </row>
    <row r="320" spans="1:21" x14ac:dyDescent="0.25">
      <c r="A320">
        <v>318</v>
      </c>
      <c r="B320" s="13" t="s">
        <v>53</v>
      </c>
      <c r="C320" s="15" t="s">
        <v>335</v>
      </c>
      <c r="D320" s="19">
        <v>30</v>
      </c>
      <c r="E320" s="24">
        <v>1.0189999999999999</v>
      </c>
      <c r="F320" s="24">
        <v>11.303000000000001</v>
      </c>
      <c r="G320" s="24">
        <v>9.8629999999999995</v>
      </c>
      <c r="H320" s="23">
        <f t="shared" si="28"/>
        <v>16.282225237449133</v>
      </c>
      <c r="I320" s="24">
        <v>10.002000000000001</v>
      </c>
      <c r="J320" s="1">
        <f t="shared" si="29"/>
        <v>8.373451831750339</v>
      </c>
      <c r="K320" s="1">
        <f t="shared" si="30"/>
        <v>1.194489465153971</v>
      </c>
      <c r="L320" s="31">
        <v>0.2</v>
      </c>
      <c r="M320" s="31">
        <f t="shared" si="31"/>
        <v>0.99980003999200173</v>
      </c>
      <c r="N320" s="33">
        <f t="shared" si="32"/>
        <v>1.1942506150309651</v>
      </c>
      <c r="O320" s="33"/>
      <c r="P320" s="33"/>
      <c r="Q320" s="31">
        <v>2.63</v>
      </c>
      <c r="R320" s="31">
        <f t="shared" si="33"/>
        <v>13.147370525894821</v>
      </c>
      <c r="S320" s="33">
        <f t="shared" si="34"/>
        <v>15.704395587657189</v>
      </c>
      <c r="T320" s="33"/>
      <c r="U320" s="33"/>
    </row>
    <row r="321" spans="1:21" x14ac:dyDescent="0.25">
      <c r="A321">
        <v>319</v>
      </c>
      <c r="B321" s="13" t="s">
        <v>53</v>
      </c>
      <c r="C321" s="15" t="s">
        <v>336</v>
      </c>
      <c r="D321" s="19">
        <v>31</v>
      </c>
      <c r="E321" s="24">
        <v>1.19</v>
      </c>
      <c r="F321" s="24">
        <v>11.521000000000001</v>
      </c>
      <c r="G321" s="24">
        <v>9.9290000000000003</v>
      </c>
      <c r="H321" s="23">
        <f t="shared" si="28"/>
        <v>18.217187321203802</v>
      </c>
      <c r="I321" s="24">
        <v>10.005000000000001</v>
      </c>
      <c r="J321" s="1">
        <f t="shared" si="29"/>
        <v>8.1823704085135613</v>
      </c>
      <c r="K321" s="1">
        <f t="shared" si="30"/>
        <v>1.2227508045333706</v>
      </c>
      <c r="L321" s="31">
        <v>0.2</v>
      </c>
      <c r="M321" s="31">
        <f t="shared" si="31"/>
        <v>0.9995002498750627</v>
      </c>
      <c r="N321" s="33">
        <f t="shared" si="32"/>
        <v>1.2221397346660379</v>
      </c>
      <c r="O321" s="33"/>
      <c r="P321" s="33"/>
      <c r="Q321" s="31">
        <v>2.44</v>
      </c>
      <c r="R321" s="31">
        <f t="shared" si="33"/>
        <v>12.193903048475763</v>
      </c>
      <c r="S321" s="33">
        <f t="shared" si="34"/>
        <v>14.910104762925659</v>
      </c>
      <c r="T321" s="33"/>
      <c r="U321" s="33"/>
    </row>
    <row r="322" spans="1:21" x14ac:dyDescent="0.25">
      <c r="A322">
        <v>320</v>
      </c>
      <c r="B322" s="13" t="s">
        <v>53</v>
      </c>
      <c r="C322" s="15" t="s">
        <v>337</v>
      </c>
      <c r="D322" s="19">
        <v>32</v>
      </c>
      <c r="E322" s="24">
        <v>1.028</v>
      </c>
      <c r="F322" s="24">
        <v>11.507</v>
      </c>
      <c r="G322" s="24">
        <v>9.91</v>
      </c>
      <c r="H322" s="23">
        <f t="shared" si="28"/>
        <v>17.980184643098397</v>
      </c>
      <c r="I322" s="24">
        <v>9.9990000000000006</v>
      </c>
      <c r="J322" s="1">
        <f t="shared" si="29"/>
        <v>8.2011613375365915</v>
      </c>
      <c r="K322" s="1">
        <f t="shared" si="30"/>
        <v>1.2192175703500343</v>
      </c>
      <c r="L322" s="31">
        <v>0.19</v>
      </c>
      <c r="M322" s="31">
        <f t="shared" si="31"/>
        <v>0.95009500950095016</v>
      </c>
      <c r="N322" s="33">
        <f t="shared" si="32"/>
        <v>1.1583725290854412</v>
      </c>
      <c r="O322" s="33"/>
      <c r="P322" s="33"/>
      <c r="Q322" s="31">
        <v>2.83</v>
      </c>
      <c r="R322" s="31">
        <f t="shared" si="33"/>
        <v>14.151415141514152</v>
      </c>
      <c r="S322" s="33">
        <f t="shared" si="34"/>
        <v>17.253653985851571</v>
      </c>
      <c r="T322" s="33"/>
      <c r="U322" s="33"/>
    </row>
    <row r="323" spans="1:21" x14ac:dyDescent="0.25">
      <c r="A323">
        <v>321</v>
      </c>
      <c r="B323" s="13" t="s">
        <v>53</v>
      </c>
      <c r="C323" s="15" t="s">
        <v>338</v>
      </c>
      <c r="D323" s="19">
        <v>33</v>
      </c>
      <c r="E323" s="24">
        <v>1.024</v>
      </c>
      <c r="F323" s="24">
        <v>11.291</v>
      </c>
      <c r="G323" s="24">
        <v>9.6590000000000007</v>
      </c>
      <c r="H323" s="23">
        <f t="shared" si="28"/>
        <v>18.899826288361293</v>
      </c>
      <c r="I323" s="24">
        <v>9.9990000000000006</v>
      </c>
      <c r="J323" s="1">
        <f t="shared" si="29"/>
        <v>8.1092063694267544</v>
      </c>
      <c r="K323" s="1">
        <f t="shared" si="30"/>
        <v>1.2330429815793227</v>
      </c>
      <c r="L323" s="31">
        <v>0.19</v>
      </c>
      <c r="M323" s="31">
        <f t="shared" si="31"/>
        <v>0.95009500950095016</v>
      </c>
      <c r="N323" s="33">
        <f t="shared" si="32"/>
        <v>1.1715079832986866</v>
      </c>
      <c r="O323" s="33"/>
      <c r="P323" s="33"/>
      <c r="Q323" s="31">
        <v>2.1</v>
      </c>
      <c r="R323" s="31">
        <f t="shared" si="33"/>
        <v>10.501050105010501</v>
      </c>
      <c r="S323" s="33">
        <f t="shared" si="34"/>
        <v>12.948246131196008</v>
      </c>
      <c r="T323" s="33"/>
      <c r="U323" s="33"/>
    </row>
    <row r="324" spans="1:21" x14ac:dyDescent="0.25">
      <c r="A324">
        <v>322</v>
      </c>
      <c r="B324" s="13" t="s">
        <v>53</v>
      </c>
      <c r="C324" s="15" t="s">
        <v>339</v>
      </c>
      <c r="D324" s="19">
        <v>34</v>
      </c>
      <c r="E324" s="24">
        <v>1.0129999999999999</v>
      </c>
      <c r="F324" s="24">
        <v>11.273</v>
      </c>
      <c r="G324" s="24">
        <v>9.65</v>
      </c>
      <c r="H324" s="23">
        <f t="shared" si="28"/>
        <v>18.79124696075025</v>
      </c>
      <c r="I324" s="24">
        <v>10.000999999999999</v>
      </c>
      <c r="J324" s="1">
        <f t="shared" si="29"/>
        <v>8.1216873914553673</v>
      </c>
      <c r="K324" s="1">
        <f t="shared" si="30"/>
        <v>1.231394354148845</v>
      </c>
      <c r="L324" s="31">
        <v>0.18</v>
      </c>
      <c r="M324" s="31">
        <f t="shared" si="31"/>
        <v>0.89991000899910012</v>
      </c>
      <c r="N324" s="33">
        <f t="shared" si="32"/>
        <v>1.1081441043235283</v>
      </c>
      <c r="O324" s="33"/>
      <c r="P324" s="33"/>
      <c r="Q324" s="31">
        <v>2.0699999999999998</v>
      </c>
      <c r="R324" s="31">
        <f t="shared" si="33"/>
        <v>10.34896510348965</v>
      </c>
      <c r="S324" s="33">
        <f t="shared" si="34"/>
        <v>12.743657199720573</v>
      </c>
      <c r="T324" s="33"/>
      <c r="U324" s="33"/>
    </row>
    <row r="325" spans="1:21" x14ac:dyDescent="0.25">
      <c r="A325">
        <v>323</v>
      </c>
      <c r="B325" s="13" t="s">
        <v>53</v>
      </c>
      <c r="C325" s="15" t="s">
        <v>340</v>
      </c>
      <c r="D325" s="19">
        <v>35</v>
      </c>
      <c r="E325" s="24">
        <v>1.0209999999999999</v>
      </c>
      <c r="F325" s="24">
        <v>11.156000000000001</v>
      </c>
      <c r="G325" s="24">
        <v>9.59</v>
      </c>
      <c r="H325" s="23">
        <f t="shared" si="28"/>
        <v>18.275177967090706</v>
      </c>
      <c r="I325" s="24">
        <v>10</v>
      </c>
      <c r="J325" s="1">
        <f t="shared" si="29"/>
        <v>8.1724822032909294</v>
      </c>
      <c r="K325" s="1">
        <f t="shared" si="30"/>
        <v>1.2236184492360422</v>
      </c>
      <c r="L325" s="31">
        <v>0.22</v>
      </c>
      <c r="M325" s="31">
        <f t="shared" si="31"/>
        <v>1.1000000000000001</v>
      </c>
      <c r="N325" s="33">
        <f t="shared" si="32"/>
        <v>1.3459802941596466</v>
      </c>
      <c r="O325" s="33"/>
      <c r="P325" s="33"/>
      <c r="Q325" s="31">
        <v>2.2200000000000002</v>
      </c>
      <c r="R325" s="31">
        <f t="shared" si="33"/>
        <v>11.100000000000001</v>
      </c>
      <c r="S325" s="33">
        <f t="shared" si="34"/>
        <v>13.582164786520071</v>
      </c>
      <c r="T325" s="33"/>
      <c r="U325" s="33"/>
    </row>
    <row r="326" spans="1:21" x14ac:dyDescent="0.25">
      <c r="A326">
        <v>324</v>
      </c>
      <c r="B326" s="6" t="s">
        <v>53</v>
      </c>
      <c r="C326" s="4" t="s">
        <v>341</v>
      </c>
      <c r="D326" s="20">
        <v>36</v>
      </c>
      <c r="E326" s="25">
        <v>1.012</v>
      </c>
      <c r="F326" s="25">
        <v>11.262</v>
      </c>
      <c r="G326" s="25">
        <v>9.6140000000000008</v>
      </c>
      <c r="H326" s="23">
        <f t="shared" si="28"/>
        <v>19.158335270867237</v>
      </c>
      <c r="I326" s="25">
        <v>10</v>
      </c>
      <c r="J326" s="1">
        <f t="shared" si="29"/>
        <v>8.0841664729132745</v>
      </c>
      <c r="K326" s="1">
        <f t="shared" si="30"/>
        <v>1.2369859073914296</v>
      </c>
      <c r="L326" s="31">
        <v>0.27</v>
      </c>
      <c r="M326" s="31">
        <f t="shared" si="31"/>
        <v>1.35</v>
      </c>
      <c r="N326" s="33">
        <f t="shared" si="32"/>
        <v>1.6699309749784299</v>
      </c>
      <c r="O326" s="33"/>
      <c r="P326" s="33"/>
      <c r="Q326" s="31">
        <v>2.3199999999999998</v>
      </c>
      <c r="R326" s="31">
        <f t="shared" si="33"/>
        <v>11.6</v>
      </c>
      <c r="S326" s="33">
        <f t="shared" si="34"/>
        <v>14.349036525740582</v>
      </c>
      <c r="T326" s="33"/>
      <c r="U326" s="33"/>
    </row>
    <row r="327" spans="1:21" x14ac:dyDescent="0.25">
      <c r="A327">
        <v>325</v>
      </c>
      <c r="B327" s="13" t="s">
        <v>343</v>
      </c>
      <c r="C327" s="15" t="s">
        <v>344</v>
      </c>
      <c r="D327" s="19">
        <v>1</v>
      </c>
      <c r="E327" s="24">
        <v>1.0509999999999999</v>
      </c>
      <c r="F327" s="24">
        <v>11.304</v>
      </c>
      <c r="G327" s="24">
        <v>9.5020000000000007</v>
      </c>
      <c r="H327" s="23">
        <f t="shared" si="28"/>
        <v>21.322920364453903</v>
      </c>
      <c r="I327" s="24">
        <v>9.9990000000000006</v>
      </c>
      <c r="J327" s="1">
        <f t="shared" si="29"/>
        <v>7.8669211927582543</v>
      </c>
      <c r="K327" s="1">
        <f t="shared" si="30"/>
        <v>1.271018198225297</v>
      </c>
      <c r="L327" s="31">
        <v>0.45</v>
      </c>
      <c r="M327" s="31">
        <f t="shared" si="31"/>
        <v>2.2502250225022502</v>
      </c>
      <c r="N327" s="33">
        <f t="shared" si="32"/>
        <v>2.8600769537022885</v>
      </c>
      <c r="O327" s="33">
        <f>AVERAGE(N327:N335)</f>
        <v>2.6724265924409014</v>
      </c>
      <c r="P327" s="33">
        <f>STDEV(N327:N335)</f>
        <v>0.41438655834440874</v>
      </c>
      <c r="Q327" s="31">
        <v>0.33</v>
      </c>
      <c r="R327" s="31">
        <f t="shared" si="33"/>
        <v>1.6501650165016502</v>
      </c>
      <c r="S327" s="33">
        <f t="shared" si="34"/>
        <v>2.0973897660483449</v>
      </c>
      <c r="T327" s="33">
        <f>AVERAGE(S327:S335)</f>
        <v>1.7427206820975496</v>
      </c>
      <c r="U327" s="33">
        <f>STDEV(S327:S335)</f>
        <v>1.6651124158866284</v>
      </c>
    </row>
    <row r="328" spans="1:21" x14ac:dyDescent="0.25">
      <c r="A328">
        <v>326</v>
      </c>
      <c r="B328" s="13" t="s">
        <v>343</v>
      </c>
      <c r="C328" s="15" t="s">
        <v>345</v>
      </c>
      <c r="D328" s="19">
        <v>2</v>
      </c>
      <c r="E328" s="24">
        <v>1.0145</v>
      </c>
      <c r="F328" s="24">
        <v>11.305</v>
      </c>
      <c r="G328" s="24">
        <v>9.3670000000000009</v>
      </c>
      <c r="H328" s="23">
        <f t="shared" si="28"/>
        <v>23.202633941933538</v>
      </c>
      <c r="I328" s="24">
        <v>10.004</v>
      </c>
      <c r="J328" s="1">
        <f t="shared" si="29"/>
        <v>7.6828085004489681</v>
      </c>
      <c r="K328" s="1">
        <f t="shared" si="30"/>
        <v>1.3021279912697792</v>
      </c>
      <c r="L328" s="31">
        <v>0.3</v>
      </c>
      <c r="M328" s="31">
        <f t="shared" si="31"/>
        <v>1.4994002399040385</v>
      </c>
      <c r="N328" s="33">
        <f t="shared" si="32"/>
        <v>1.9524110224956706</v>
      </c>
      <c r="O328" s="33"/>
      <c r="P328" s="33"/>
      <c r="Q328" s="31">
        <v>0.47</v>
      </c>
      <c r="R328" s="31">
        <f t="shared" si="33"/>
        <v>2.3490603758496604</v>
      </c>
      <c r="S328" s="33">
        <f t="shared" si="34"/>
        <v>3.0587772685765509</v>
      </c>
      <c r="T328" s="33"/>
      <c r="U328" s="33"/>
    </row>
    <row r="329" spans="1:21" x14ac:dyDescent="0.25">
      <c r="A329">
        <v>327</v>
      </c>
      <c r="B329" s="13" t="s">
        <v>343</v>
      </c>
      <c r="C329" s="15" t="s">
        <v>346</v>
      </c>
      <c r="D329" s="19">
        <v>3</v>
      </c>
      <c r="E329" s="24">
        <v>1.032</v>
      </c>
      <c r="F329" s="24">
        <v>11.243</v>
      </c>
      <c r="G329" s="24">
        <v>9.31</v>
      </c>
      <c r="H329" s="23">
        <f t="shared" si="28"/>
        <v>23.351050978497216</v>
      </c>
      <c r="I329" s="24">
        <v>10.005000000000001</v>
      </c>
      <c r="J329" s="1">
        <f t="shared" si="29"/>
        <v>7.6687273496013537</v>
      </c>
      <c r="K329" s="1">
        <f t="shared" si="30"/>
        <v>1.304649330181245</v>
      </c>
      <c r="L329" s="31">
        <v>0.39</v>
      </c>
      <c r="M329" s="31">
        <f t="shared" si="31"/>
        <v>1.9490254872563721</v>
      </c>
      <c r="N329" s="33">
        <f t="shared" si="32"/>
        <v>2.5427947964552007</v>
      </c>
      <c r="O329" s="33"/>
      <c r="P329" s="33"/>
      <c r="Q329" s="31">
        <v>0.79</v>
      </c>
      <c r="R329" s="31">
        <f t="shared" si="33"/>
        <v>3.9480259870064973</v>
      </c>
      <c r="S329" s="33">
        <f t="shared" si="34"/>
        <v>5.1507894594861749</v>
      </c>
      <c r="T329" s="33"/>
      <c r="U329" s="33"/>
    </row>
    <row r="330" spans="1:21" x14ac:dyDescent="0.25">
      <c r="A330">
        <v>328</v>
      </c>
      <c r="B330" s="13" t="s">
        <v>343</v>
      </c>
      <c r="C330" s="15" t="s">
        <v>347</v>
      </c>
      <c r="D330" s="19">
        <v>4</v>
      </c>
      <c r="E330" s="24">
        <v>1.0149999999999999</v>
      </c>
      <c r="F330" s="24">
        <v>11.016</v>
      </c>
      <c r="G330" s="24">
        <v>9.0269999999999992</v>
      </c>
      <c r="H330" s="23">
        <f t="shared" si="28"/>
        <v>24.825262106839755</v>
      </c>
      <c r="I330" s="24">
        <v>10.004</v>
      </c>
      <c r="J330" s="1">
        <f t="shared" si="29"/>
        <v>7.5204807788317503</v>
      </c>
      <c r="K330" s="1">
        <f t="shared" si="30"/>
        <v>1.3302341026066746</v>
      </c>
      <c r="L330" s="31">
        <v>0.44</v>
      </c>
      <c r="M330" s="31">
        <f t="shared" si="31"/>
        <v>2.1991203518592566</v>
      </c>
      <c r="N330" s="33">
        <f t="shared" si="32"/>
        <v>2.9253448877795729</v>
      </c>
      <c r="O330" s="33"/>
      <c r="P330" s="33"/>
      <c r="Q330" s="31">
        <v>0.3</v>
      </c>
      <c r="R330" s="31">
        <f t="shared" si="33"/>
        <v>1.4994002399040385</v>
      </c>
      <c r="S330" s="33">
        <f t="shared" si="34"/>
        <v>1.9945533325769813</v>
      </c>
      <c r="T330" s="33"/>
      <c r="U330" s="33"/>
    </row>
    <row r="331" spans="1:21" x14ac:dyDescent="0.25">
      <c r="A331">
        <v>329</v>
      </c>
      <c r="B331" s="13" t="s">
        <v>343</v>
      </c>
      <c r="C331" s="15" t="s">
        <v>348</v>
      </c>
      <c r="D331" s="19">
        <v>5</v>
      </c>
      <c r="E331" s="24">
        <v>1.0489999999999999</v>
      </c>
      <c r="F331" s="24">
        <v>11.195</v>
      </c>
      <c r="G331" s="24">
        <v>9.093</v>
      </c>
      <c r="H331" s="23">
        <f t="shared" si="28"/>
        <v>26.131277971158628</v>
      </c>
      <c r="I331" s="24">
        <v>10.004</v>
      </c>
      <c r="J331" s="1">
        <f t="shared" si="29"/>
        <v>7.3898269517652908</v>
      </c>
      <c r="K331" s="1">
        <f t="shared" si="30"/>
        <v>1.3537529451363177</v>
      </c>
      <c r="L331" s="31">
        <v>0.5</v>
      </c>
      <c r="M331" s="31">
        <f t="shared" si="31"/>
        <v>2.4990003998400643</v>
      </c>
      <c r="N331" s="33">
        <f t="shared" si="32"/>
        <v>3.3830291511803225</v>
      </c>
      <c r="O331" s="33"/>
      <c r="P331" s="33"/>
      <c r="Q331" s="31">
        <v>0.31</v>
      </c>
      <c r="R331" s="31">
        <f t="shared" si="33"/>
        <v>1.5493802479008398</v>
      </c>
      <c r="S331" s="33">
        <f t="shared" si="34"/>
        <v>2.0974780737318</v>
      </c>
      <c r="T331" s="33"/>
      <c r="U331" s="33"/>
    </row>
    <row r="332" spans="1:21" x14ac:dyDescent="0.25">
      <c r="A332">
        <v>330</v>
      </c>
      <c r="B332" s="13" t="s">
        <v>343</v>
      </c>
      <c r="C332" s="15" t="s">
        <v>349</v>
      </c>
      <c r="D332" s="19">
        <v>6</v>
      </c>
      <c r="E332" s="24">
        <v>1.0289999999999999</v>
      </c>
      <c r="F332" s="24">
        <v>11.233000000000001</v>
      </c>
      <c r="G332" s="24">
        <v>9.2070000000000007</v>
      </c>
      <c r="H332" s="23">
        <f t="shared" si="28"/>
        <v>24.773783321105398</v>
      </c>
      <c r="I332" s="24">
        <v>10.005000000000001</v>
      </c>
      <c r="J332" s="1">
        <f t="shared" si="29"/>
        <v>7.5263829787234053</v>
      </c>
      <c r="K332" s="1">
        <f t="shared" si="30"/>
        <v>1.3293237971391416</v>
      </c>
      <c r="L332" s="31">
        <v>0.43</v>
      </c>
      <c r="M332" s="31">
        <f t="shared" si="31"/>
        <v>2.1489255372313845</v>
      </c>
      <c r="N332" s="33">
        <f t="shared" si="32"/>
        <v>2.8566178549216938</v>
      </c>
      <c r="O332" s="33"/>
      <c r="P332" s="33"/>
      <c r="Q332" s="31">
        <v>0.08</v>
      </c>
      <c r="R332" s="31">
        <f t="shared" si="33"/>
        <v>0.39980009995002502</v>
      </c>
      <c r="S332" s="33">
        <f t="shared" si="34"/>
        <v>0.53146378696217556</v>
      </c>
      <c r="T332" s="33"/>
      <c r="U332" s="33"/>
    </row>
    <row r="333" spans="1:21" x14ac:dyDescent="0.25">
      <c r="A333">
        <v>331</v>
      </c>
      <c r="B333" s="13" t="s">
        <v>343</v>
      </c>
      <c r="C333" s="15" t="s">
        <v>350</v>
      </c>
      <c r="D333" s="19">
        <v>7</v>
      </c>
      <c r="E333" s="24">
        <v>1.0189999999999999</v>
      </c>
      <c r="F333" s="24">
        <v>11.035</v>
      </c>
      <c r="G333" s="24">
        <v>9.3360000000000003</v>
      </c>
      <c r="H333" s="23">
        <f t="shared" si="28"/>
        <v>20.428038956354452</v>
      </c>
      <c r="I333" s="24">
        <v>10</v>
      </c>
      <c r="J333" s="1">
        <f t="shared" si="29"/>
        <v>7.9571961043645549</v>
      </c>
      <c r="K333" s="1">
        <f t="shared" si="30"/>
        <v>1.2567240858265336</v>
      </c>
      <c r="L333" s="31">
        <v>0.42</v>
      </c>
      <c r="M333" s="31">
        <f t="shared" si="31"/>
        <v>2.1</v>
      </c>
      <c r="N333" s="33">
        <f t="shared" si="32"/>
        <v>2.6391205802357205</v>
      </c>
      <c r="O333" s="33"/>
      <c r="P333" s="33"/>
      <c r="Q333" s="31">
        <v>0.12</v>
      </c>
      <c r="R333" s="31">
        <f t="shared" si="33"/>
        <v>0.6</v>
      </c>
      <c r="S333" s="33">
        <f t="shared" si="34"/>
        <v>0.75403445149592019</v>
      </c>
      <c r="T333" s="33"/>
      <c r="U333" s="33"/>
    </row>
    <row r="334" spans="1:21" x14ac:dyDescent="0.25">
      <c r="A334">
        <v>332</v>
      </c>
      <c r="B334" s="13" t="s">
        <v>343</v>
      </c>
      <c r="C334" s="15" t="s">
        <v>351</v>
      </c>
      <c r="D334" s="19">
        <v>8</v>
      </c>
      <c r="E334" s="24">
        <v>1.044</v>
      </c>
      <c r="F334" s="24">
        <v>11.153</v>
      </c>
      <c r="G334" s="24">
        <v>9.5280000000000005</v>
      </c>
      <c r="H334" s="23">
        <f t="shared" si="28"/>
        <v>19.153701084394154</v>
      </c>
      <c r="I334" s="24">
        <v>10.002000000000001</v>
      </c>
      <c r="J334" s="1">
        <f t="shared" si="29"/>
        <v>8.086246817538898</v>
      </c>
      <c r="K334" s="1">
        <f t="shared" si="30"/>
        <v>1.2369150021869075</v>
      </c>
      <c r="L334" s="31">
        <v>0.36</v>
      </c>
      <c r="M334" s="31">
        <f t="shared" si="31"/>
        <v>1.7996400719856027</v>
      </c>
      <c r="N334" s="33">
        <f t="shared" si="32"/>
        <v>2.2260018035757181</v>
      </c>
      <c r="O334" s="33"/>
      <c r="P334" s="33"/>
      <c r="Q334" s="31">
        <v>-0.14000000000000001</v>
      </c>
      <c r="R334" s="31">
        <v>0</v>
      </c>
      <c r="S334" s="33">
        <f t="shared" si="34"/>
        <v>0</v>
      </c>
      <c r="T334" s="33"/>
      <c r="U334" s="33"/>
    </row>
    <row r="335" spans="1:21" x14ac:dyDescent="0.25">
      <c r="A335">
        <v>333</v>
      </c>
      <c r="B335" s="13" t="s">
        <v>343</v>
      </c>
      <c r="C335" s="15" t="s">
        <v>352</v>
      </c>
      <c r="D335" s="19">
        <v>9</v>
      </c>
      <c r="E335" s="24">
        <v>1.0509999999999999</v>
      </c>
      <c r="F335" s="24">
        <v>11.103</v>
      </c>
      <c r="G335" s="24">
        <v>9.6069999999999993</v>
      </c>
      <c r="H335" s="23">
        <f t="shared" si="28"/>
        <v>17.484805984104728</v>
      </c>
      <c r="I335" s="24">
        <v>9.9990000000000006</v>
      </c>
      <c r="J335" s="1">
        <f t="shared" si="29"/>
        <v>8.2506942496493689</v>
      </c>
      <c r="K335" s="1">
        <f t="shared" si="30"/>
        <v>1.2118980169971671</v>
      </c>
      <c r="L335" s="31">
        <v>0.44</v>
      </c>
      <c r="M335" s="31">
        <f t="shared" si="31"/>
        <v>2.2002200220022003</v>
      </c>
      <c r="N335" s="33">
        <f t="shared" si="32"/>
        <v>2.6664422816219302</v>
      </c>
      <c r="O335" s="33"/>
      <c r="P335" s="33"/>
      <c r="Q335" s="31">
        <v>-0.1</v>
      </c>
      <c r="R335" s="31">
        <v>0</v>
      </c>
      <c r="S335" s="33">
        <f t="shared" si="34"/>
        <v>0</v>
      </c>
      <c r="T335" s="33"/>
      <c r="U335" s="33"/>
    </row>
    <row r="336" spans="1:21" x14ac:dyDescent="0.25">
      <c r="A336">
        <v>334</v>
      </c>
      <c r="B336" s="13" t="s">
        <v>343</v>
      </c>
      <c r="C336" s="15" t="s">
        <v>353</v>
      </c>
      <c r="D336" s="19">
        <v>10</v>
      </c>
      <c r="E336" s="24">
        <v>1.028</v>
      </c>
      <c r="F336" s="24">
        <v>11.09</v>
      </c>
      <c r="G336" s="24">
        <v>9.5280000000000005</v>
      </c>
      <c r="H336" s="23">
        <f t="shared" si="28"/>
        <v>18.376470588235286</v>
      </c>
      <c r="I336" s="24">
        <v>10.006</v>
      </c>
      <c r="J336" s="1">
        <f t="shared" si="29"/>
        <v>8.167250352941176</v>
      </c>
      <c r="K336" s="1">
        <f t="shared" si="30"/>
        <v>1.2251369270683194</v>
      </c>
      <c r="L336" s="31">
        <v>0.42</v>
      </c>
      <c r="M336" s="31">
        <f t="shared" si="31"/>
        <v>2.0987407555466717</v>
      </c>
      <c r="N336" s="33">
        <f t="shared" si="32"/>
        <v>2.5712447999634924</v>
      </c>
      <c r="O336" s="33">
        <f>AVERAGE(N336:N344)</f>
        <v>2.498248913535011</v>
      </c>
      <c r="P336" s="33">
        <f>STDEV(N336:N344)</f>
        <v>0.24005846445919501</v>
      </c>
      <c r="Q336" s="31">
        <v>0.06</v>
      </c>
      <c r="R336" s="31">
        <f t="shared" si="33"/>
        <v>0.29982010793523883</v>
      </c>
      <c r="S336" s="33">
        <f t="shared" si="34"/>
        <v>0.36732068570907034</v>
      </c>
      <c r="T336" s="33">
        <f>AVERAGE(S336:S344)</f>
        <v>1.0302225449869067</v>
      </c>
      <c r="U336" s="33">
        <f>STDEV(S336:S344)</f>
        <v>0.8554759827476861</v>
      </c>
    </row>
    <row r="337" spans="1:21" x14ac:dyDescent="0.25">
      <c r="A337">
        <v>335</v>
      </c>
      <c r="B337" s="13" t="s">
        <v>343</v>
      </c>
      <c r="C337" s="15" t="s">
        <v>354</v>
      </c>
      <c r="D337" s="19">
        <v>11</v>
      </c>
      <c r="E337" s="24">
        <v>1.0269999999999999</v>
      </c>
      <c r="F337" s="24">
        <v>11.082000000000001</v>
      </c>
      <c r="G337" s="24">
        <v>9.4779999999999998</v>
      </c>
      <c r="H337" s="23">
        <f t="shared" si="28"/>
        <v>18.980002366583847</v>
      </c>
      <c r="I337" s="24">
        <v>10</v>
      </c>
      <c r="J337" s="1">
        <f t="shared" si="29"/>
        <v>8.101999763341615</v>
      </c>
      <c r="K337" s="1">
        <f t="shared" si="30"/>
        <v>1.234263180955163</v>
      </c>
      <c r="L337" s="31">
        <v>0.35</v>
      </c>
      <c r="M337" s="31">
        <f t="shared" si="31"/>
        <v>1.7499999999999998</v>
      </c>
      <c r="N337" s="33">
        <f t="shared" si="32"/>
        <v>2.1599605666715349</v>
      </c>
      <c r="O337" s="33"/>
      <c r="P337" s="33"/>
      <c r="Q337" s="31">
        <v>0.08</v>
      </c>
      <c r="R337" s="31">
        <f t="shared" si="33"/>
        <v>0.4</v>
      </c>
      <c r="S337" s="33">
        <f t="shared" si="34"/>
        <v>0.49370527238206519</v>
      </c>
      <c r="T337" s="33"/>
      <c r="U337" s="33"/>
    </row>
    <row r="338" spans="1:21" x14ac:dyDescent="0.25">
      <c r="A338">
        <v>336</v>
      </c>
      <c r="B338" s="13" t="s">
        <v>343</v>
      </c>
      <c r="C338" s="15" t="s">
        <v>355</v>
      </c>
      <c r="D338" s="19">
        <v>12</v>
      </c>
      <c r="E338" s="24">
        <v>1.0229999999999999</v>
      </c>
      <c r="F338" s="24">
        <v>11.188000000000001</v>
      </c>
      <c r="G338" s="24">
        <v>9.2520000000000007</v>
      </c>
      <c r="H338" s="23">
        <f t="shared" si="28"/>
        <v>23.526552436505042</v>
      </c>
      <c r="I338" s="24">
        <v>10</v>
      </c>
      <c r="J338" s="1">
        <f t="shared" si="29"/>
        <v>7.6473447563494963</v>
      </c>
      <c r="K338" s="1">
        <f t="shared" si="30"/>
        <v>1.3076434133163832</v>
      </c>
      <c r="L338" s="31">
        <v>0.39</v>
      </c>
      <c r="M338" s="31">
        <f t="shared" si="31"/>
        <v>1.9500000000000004</v>
      </c>
      <c r="N338" s="33">
        <f t="shared" si="32"/>
        <v>2.549904655966948</v>
      </c>
      <c r="O338" s="33"/>
      <c r="P338" s="33"/>
      <c r="Q338" s="31">
        <v>0.19</v>
      </c>
      <c r="R338" s="31">
        <f t="shared" si="33"/>
        <v>0.95000000000000018</v>
      </c>
      <c r="S338" s="33">
        <f t="shared" si="34"/>
        <v>1.2422612426505644</v>
      </c>
      <c r="T338" s="33"/>
      <c r="U338" s="33"/>
    </row>
    <row r="339" spans="1:21" x14ac:dyDescent="0.25">
      <c r="A339">
        <v>337</v>
      </c>
      <c r="B339" s="13" t="s">
        <v>343</v>
      </c>
      <c r="C339" s="15" t="s">
        <v>356</v>
      </c>
      <c r="D339" s="19">
        <v>13</v>
      </c>
      <c r="E339" s="24">
        <v>1.034</v>
      </c>
      <c r="F339" s="24">
        <v>11.164999999999999</v>
      </c>
      <c r="G339" s="24">
        <v>9.26</v>
      </c>
      <c r="H339" s="23">
        <f t="shared" si="28"/>
        <v>23.158278628738142</v>
      </c>
      <c r="I339" s="24">
        <v>10</v>
      </c>
      <c r="J339" s="1">
        <f t="shared" si="29"/>
        <v>7.6841721371261862</v>
      </c>
      <c r="K339" s="1">
        <f t="shared" si="30"/>
        <v>1.301376364499288</v>
      </c>
      <c r="L339" s="31">
        <v>0.4</v>
      </c>
      <c r="M339" s="31">
        <f t="shared" si="31"/>
        <v>2.0000000000000004</v>
      </c>
      <c r="N339" s="33">
        <f t="shared" si="32"/>
        <v>2.6027527289985763</v>
      </c>
      <c r="O339" s="33"/>
      <c r="P339" s="33"/>
      <c r="Q339" s="31">
        <v>0.13</v>
      </c>
      <c r="R339" s="31">
        <f t="shared" si="33"/>
        <v>0.65</v>
      </c>
      <c r="S339" s="33">
        <f t="shared" si="34"/>
        <v>0.84589463692453715</v>
      </c>
      <c r="T339" s="33"/>
      <c r="U339" s="33"/>
    </row>
    <row r="340" spans="1:21" x14ac:dyDescent="0.25">
      <c r="A340">
        <v>338</v>
      </c>
      <c r="B340" s="13" t="s">
        <v>343</v>
      </c>
      <c r="C340" s="15" t="s">
        <v>357</v>
      </c>
      <c r="D340" s="19">
        <v>14</v>
      </c>
      <c r="E340" s="24">
        <v>1.05</v>
      </c>
      <c r="F340" s="24">
        <v>11.583</v>
      </c>
      <c r="G340" s="24">
        <v>9.6340000000000003</v>
      </c>
      <c r="H340" s="23">
        <f t="shared" si="28"/>
        <v>22.705032618825722</v>
      </c>
      <c r="I340" s="24">
        <v>10.004</v>
      </c>
      <c r="J340" s="1">
        <f t="shared" si="29"/>
        <v>7.7325885368126741</v>
      </c>
      <c r="K340" s="1">
        <f t="shared" si="30"/>
        <v>1.2937452901281086</v>
      </c>
      <c r="L340" s="31">
        <v>0.41</v>
      </c>
      <c r="M340" s="31">
        <f t="shared" si="31"/>
        <v>2.0491803278688527</v>
      </c>
      <c r="N340" s="33">
        <f t="shared" si="32"/>
        <v>2.6511173978035014</v>
      </c>
      <c r="O340" s="33"/>
      <c r="P340" s="33"/>
      <c r="Q340" s="31">
        <v>0.09</v>
      </c>
      <c r="R340" s="31">
        <f t="shared" si="33"/>
        <v>0.44982007197121154</v>
      </c>
      <c r="S340" s="33">
        <f t="shared" si="34"/>
        <v>0.58195259951784173</v>
      </c>
      <c r="T340" s="33"/>
      <c r="U340" s="33"/>
    </row>
    <row r="341" spans="1:21" x14ac:dyDescent="0.25">
      <c r="A341">
        <v>339</v>
      </c>
      <c r="B341" s="13" t="s">
        <v>343</v>
      </c>
      <c r="C341" s="15" t="s">
        <v>358</v>
      </c>
      <c r="D341" s="19">
        <v>15</v>
      </c>
      <c r="E341" s="24">
        <v>1.0580000000000001</v>
      </c>
      <c r="F341" s="24">
        <v>11.318</v>
      </c>
      <c r="G341" s="24">
        <v>9.6050000000000004</v>
      </c>
      <c r="H341" s="23">
        <f t="shared" si="28"/>
        <v>20.042120042120033</v>
      </c>
      <c r="I341" s="24">
        <v>10.002000000000001</v>
      </c>
      <c r="J341" s="1">
        <f t="shared" si="29"/>
        <v>7.9973871533871543</v>
      </c>
      <c r="K341" s="1">
        <f t="shared" si="30"/>
        <v>1.2506584723441614</v>
      </c>
      <c r="L341" s="31">
        <v>0.37</v>
      </c>
      <c r="M341" s="31">
        <f t="shared" si="31"/>
        <v>1.8496300739852027</v>
      </c>
      <c r="N341" s="33">
        <f t="shared" si="32"/>
        <v>2.3132555227321521</v>
      </c>
      <c r="O341" s="33"/>
      <c r="P341" s="33"/>
      <c r="Q341" s="31">
        <v>0.16</v>
      </c>
      <c r="R341" s="31">
        <f t="shared" si="33"/>
        <v>0.79984003199360121</v>
      </c>
      <c r="S341" s="33">
        <f t="shared" si="34"/>
        <v>1.0003267125328223</v>
      </c>
      <c r="T341" s="33"/>
      <c r="U341" s="33"/>
    </row>
    <row r="342" spans="1:21" x14ac:dyDescent="0.25">
      <c r="A342">
        <v>340</v>
      </c>
      <c r="B342" s="13" t="s">
        <v>343</v>
      </c>
      <c r="C342" s="15" t="s">
        <v>359</v>
      </c>
      <c r="D342" s="19">
        <v>16</v>
      </c>
      <c r="E342" s="24">
        <v>1.0609999999999999</v>
      </c>
      <c r="F342" s="24">
        <v>11.414</v>
      </c>
      <c r="G342" s="24">
        <v>9.5340000000000007</v>
      </c>
      <c r="H342" s="23">
        <f t="shared" si="28"/>
        <v>22.188126991620429</v>
      </c>
      <c r="I342" s="24">
        <v>10.002000000000001</v>
      </c>
      <c r="J342" s="1">
        <f t="shared" si="29"/>
        <v>7.7827435382981243</v>
      </c>
      <c r="K342" s="1">
        <f t="shared" si="30"/>
        <v>1.2851509176399212</v>
      </c>
      <c r="L342" s="31">
        <v>0.4</v>
      </c>
      <c r="M342" s="31">
        <f t="shared" si="31"/>
        <v>1.9996000799840035</v>
      </c>
      <c r="N342" s="33">
        <f t="shared" si="32"/>
        <v>2.5697878777043019</v>
      </c>
      <c r="O342" s="33"/>
      <c r="P342" s="33"/>
      <c r="Q342" s="31">
        <v>-7.0000000000000007E-2</v>
      </c>
      <c r="R342" s="31">
        <v>0</v>
      </c>
      <c r="S342" s="33">
        <f t="shared" si="34"/>
        <v>0</v>
      </c>
      <c r="T342" s="33"/>
      <c r="U342" s="33"/>
    </row>
    <row r="343" spans="1:21" x14ac:dyDescent="0.25">
      <c r="A343">
        <v>341</v>
      </c>
      <c r="B343" s="13" t="s">
        <v>343</v>
      </c>
      <c r="C343" s="15" t="s">
        <v>360</v>
      </c>
      <c r="D343" s="19">
        <v>17</v>
      </c>
      <c r="E343" s="24">
        <v>1.026</v>
      </c>
      <c r="F343" s="24">
        <v>11.196999999999999</v>
      </c>
      <c r="G343" s="24">
        <v>9.3420000000000005</v>
      </c>
      <c r="H343" s="23">
        <f t="shared" si="28"/>
        <v>22.306397306397287</v>
      </c>
      <c r="I343" s="24">
        <v>10.002000000000001</v>
      </c>
      <c r="J343" s="1">
        <f t="shared" si="29"/>
        <v>7.7709141414141438</v>
      </c>
      <c r="K343" s="1">
        <f t="shared" si="30"/>
        <v>1.2871072589382446</v>
      </c>
      <c r="L343" s="31">
        <v>0.45</v>
      </c>
      <c r="M343" s="31">
        <f t="shared" si="31"/>
        <v>2.2495500899820038</v>
      </c>
      <c r="N343" s="33">
        <f t="shared" si="32"/>
        <v>2.8954122501610184</v>
      </c>
      <c r="O343" s="33"/>
      <c r="P343" s="33"/>
      <c r="Q343" s="31">
        <v>0.32</v>
      </c>
      <c r="R343" s="31">
        <f t="shared" si="33"/>
        <v>1.5996800639872024</v>
      </c>
      <c r="S343" s="33">
        <f t="shared" si="34"/>
        <v>2.0589598223367238</v>
      </c>
      <c r="T343" s="33"/>
      <c r="U343" s="33"/>
    </row>
    <row r="344" spans="1:21" x14ac:dyDescent="0.25">
      <c r="A344">
        <v>342</v>
      </c>
      <c r="B344" s="13" t="s">
        <v>343</v>
      </c>
      <c r="C344" s="15" t="s">
        <v>361</v>
      </c>
      <c r="D344" s="19">
        <v>18</v>
      </c>
      <c r="E344" s="24">
        <v>1.0549999999999999</v>
      </c>
      <c r="F344" s="24">
        <v>11.218</v>
      </c>
      <c r="G344" s="24">
        <v>9.4039999999999999</v>
      </c>
      <c r="H344" s="23">
        <f t="shared" si="28"/>
        <v>21.727152952449394</v>
      </c>
      <c r="I344" s="24">
        <v>10.005000000000001</v>
      </c>
      <c r="J344" s="1">
        <f t="shared" si="29"/>
        <v>7.8311983471074393</v>
      </c>
      <c r="K344" s="1">
        <f t="shared" si="30"/>
        <v>1.2775822494261666</v>
      </c>
      <c r="L344" s="31">
        <v>0.34</v>
      </c>
      <c r="M344" s="31">
        <f t="shared" si="31"/>
        <v>1.6991504247876064</v>
      </c>
      <c r="N344" s="33">
        <f t="shared" si="32"/>
        <v>2.1708044218135765</v>
      </c>
      <c r="O344" s="33"/>
      <c r="P344" s="33"/>
      <c r="Q344" s="31">
        <v>0.42</v>
      </c>
      <c r="R344" s="31">
        <f t="shared" si="33"/>
        <v>2.0989505247376314</v>
      </c>
      <c r="S344" s="33">
        <f t="shared" si="34"/>
        <v>2.6815819328285357</v>
      </c>
      <c r="T344" s="33"/>
      <c r="U344" s="33"/>
    </row>
    <row r="345" spans="1:21" x14ac:dyDescent="0.25">
      <c r="A345">
        <v>343</v>
      </c>
      <c r="B345" s="13" t="s">
        <v>343</v>
      </c>
      <c r="C345" s="15" t="s">
        <v>362</v>
      </c>
      <c r="D345" s="19">
        <v>19</v>
      </c>
      <c r="E345" s="24">
        <v>1.0569999999999999</v>
      </c>
      <c r="F345" s="24">
        <v>11.32</v>
      </c>
      <c r="G345" s="24">
        <v>9.3949999999999996</v>
      </c>
      <c r="H345" s="23">
        <f t="shared" si="28"/>
        <v>23.087071240105551</v>
      </c>
      <c r="I345" s="24">
        <v>10.002000000000001</v>
      </c>
      <c r="J345" s="1">
        <f t="shared" si="29"/>
        <v>7.6928311345646421</v>
      </c>
      <c r="K345" s="1">
        <f t="shared" si="30"/>
        <v>1.3001715265866214</v>
      </c>
      <c r="L345" s="31">
        <v>0.43</v>
      </c>
      <c r="M345" s="31">
        <f t="shared" si="31"/>
        <v>2.1495700859828033</v>
      </c>
      <c r="N345" s="33">
        <f t="shared" si="32"/>
        <v>2.7948098201971963</v>
      </c>
      <c r="O345" s="33">
        <f>AVERAGE(N345:N353)</f>
        <v>2.8999471773464482</v>
      </c>
      <c r="P345" s="33">
        <f>STDEV(N345:N353)</f>
        <v>0.24785399939468231</v>
      </c>
      <c r="Q345" s="31">
        <v>0.18</v>
      </c>
      <c r="R345" s="31">
        <f t="shared" si="33"/>
        <v>0.89982003599280136</v>
      </c>
      <c r="S345" s="33">
        <f t="shared" si="34"/>
        <v>1.1699203898499893</v>
      </c>
      <c r="T345" s="33">
        <f>AVERAGE(S345:S353)</f>
        <v>0.77313981958789058</v>
      </c>
      <c r="U345" s="33">
        <f>STDEV(S345:S353)</f>
        <v>0.667963019654359</v>
      </c>
    </row>
    <row r="346" spans="1:21" x14ac:dyDescent="0.25">
      <c r="A346">
        <v>344</v>
      </c>
      <c r="B346" s="13" t="s">
        <v>343</v>
      </c>
      <c r="C346" s="15" t="s">
        <v>363</v>
      </c>
      <c r="D346" s="19">
        <v>20</v>
      </c>
      <c r="E346" s="24">
        <v>1.044</v>
      </c>
      <c r="F346" s="24">
        <v>11.148</v>
      </c>
      <c r="G346" s="24">
        <v>9.3219999999999992</v>
      </c>
      <c r="H346" s="23">
        <f t="shared" si="28"/>
        <v>22.058468229040841</v>
      </c>
      <c r="I346" s="24">
        <v>10.004</v>
      </c>
      <c r="J346" s="1">
        <f t="shared" si="29"/>
        <v>7.7972708383667539</v>
      </c>
      <c r="K346" s="1">
        <f t="shared" si="30"/>
        <v>1.2830130192188471</v>
      </c>
      <c r="L346" s="31">
        <v>0.52</v>
      </c>
      <c r="M346" s="31">
        <f t="shared" si="31"/>
        <v>2.598960415833667</v>
      </c>
      <c r="N346" s="33">
        <f t="shared" si="32"/>
        <v>3.3345000499490234</v>
      </c>
      <c r="O346" s="33"/>
      <c r="P346" s="33"/>
      <c r="Q346" s="31">
        <v>0.01</v>
      </c>
      <c r="R346" s="31">
        <f t="shared" si="33"/>
        <v>4.9980007996801287E-2</v>
      </c>
      <c r="S346" s="33">
        <f t="shared" si="34"/>
        <v>6.4125000960558148E-2</v>
      </c>
      <c r="T346" s="33"/>
      <c r="U346" s="33"/>
    </row>
    <row r="347" spans="1:21" x14ac:dyDescent="0.25">
      <c r="A347">
        <v>345</v>
      </c>
      <c r="B347" s="13" t="s">
        <v>343</v>
      </c>
      <c r="C347" s="15" t="s">
        <v>364</v>
      </c>
      <c r="D347" s="19">
        <v>21</v>
      </c>
      <c r="E347" s="24">
        <v>1.0349999999999999</v>
      </c>
      <c r="F347" s="24">
        <v>11.083</v>
      </c>
      <c r="G347" s="24">
        <v>9.1280000000000001</v>
      </c>
      <c r="H347" s="23">
        <f t="shared" si="28"/>
        <v>24.156678611145434</v>
      </c>
      <c r="I347" s="24">
        <v>10</v>
      </c>
      <c r="J347" s="1">
        <f t="shared" si="29"/>
        <v>7.5843321388854568</v>
      </c>
      <c r="K347" s="1">
        <f t="shared" si="30"/>
        <v>1.3185076572173346</v>
      </c>
      <c r="L347" s="31">
        <v>0.39</v>
      </c>
      <c r="M347" s="31">
        <f t="shared" si="31"/>
        <v>1.9500000000000004</v>
      </c>
      <c r="N347" s="33">
        <f t="shared" si="32"/>
        <v>2.5710899315738032</v>
      </c>
      <c r="O347" s="33"/>
      <c r="P347" s="33"/>
      <c r="Q347" s="31">
        <v>0.12</v>
      </c>
      <c r="R347" s="31">
        <f t="shared" si="33"/>
        <v>0.6</v>
      </c>
      <c r="S347" s="33">
        <f t="shared" si="34"/>
        <v>0.79110459433040081</v>
      </c>
      <c r="T347" s="33"/>
      <c r="U347" s="33"/>
    </row>
    <row r="348" spans="1:21" x14ac:dyDescent="0.25">
      <c r="A348">
        <v>346</v>
      </c>
      <c r="B348" s="13" t="s">
        <v>343</v>
      </c>
      <c r="C348" s="15" t="s">
        <v>365</v>
      </c>
      <c r="D348" s="19">
        <v>22</v>
      </c>
      <c r="E348" s="24">
        <v>1.038</v>
      </c>
      <c r="F348" s="24">
        <v>11.13</v>
      </c>
      <c r="G348" s="24">
        <v>9.1969999999999992</v>
      </c>
      <c r="H348" s="23">
        <f t="shared" si="28"/>
        <v>23.691628876087776</v>
      </c>
      <c r="I348" s="24">
        <v>10</v>
      </c>
      <c r="J348" s="1">
        <f t="shared" si="29"/>
        <v>7.6308371123912231</v>
      </c>
      <c r="K348" s="1">
        <f t="shared" si="30"/>
        <v>1.3104722132990687</v>
      </c>
      <c r="L348" s="31">
        <v>0.4</v>
      </c>
      <c r="M348" s="31">
        <f t="shared" si="31"/>
        <v>2.0000000000000004</v>
      </c>
      <c r="N348" s="33">
        <f t="shared" si="32"/>
        <v>2.6209444265981379</v>
      </c>
      <c r="O348" s="33"/>
      <c r="P348" s="33"/>
      <c r="Q348" s="31">
        <v>-0.06</v>
      </c>
      <c r="R348" s="31">
        <v>0</v>
      </c>
      <c r="S348" s="33">
        <f t="shared" si="34"/>
        <v>0</v>
      </c>
      <c r="T348" s="33"/>
      <c r="U348" s="33"/>
    </row>
    <row r="349" spans="1:21" x14ac:dyDescent="0.25">
      <c r="A349">
        <v>347</v>
      </c>
      <c r="B349" s="13" t="s">
        <v>343</v>
      </c>
      <c r="C349" s="15" t="s">
        <v>366</v>
      </c>
      <c r="D349" s="19">
        <v>23</v>
      </c>
      <c r="E349" s="24">
        <v>1.0409999999999999</v>
      </c>
      <c r="F349" s="24">
        <v>11.05</v>
      </c>
      <c r="G349" s="24">
        <v>9.2230000000000008</v>
      </c>
      <c r="H349" s="23">
        <f t="shared" si="28"/>
        <v>22.32950378880469</v>
      </c>
      <c r="I349" s="24">
        <v>10.004</v>
      </c>
      <c r="J349" s="1">
        <f t="shared" si="29"/>
        <v>7.7701564409679795</v>
      </c>
      <c r="K349" s="1">
        <f t="shared" si="30"/>
        <v>1.2874901652242328</v>
      </c>
      <c r="L349" s="31">
        <v>0.47</v>
      </c>
      <c r="M349" s="31">
        <f t="shared" si="31"/>
        <v>2.3490603758496604</v>
      </c>
      <c r="N349" s="33">
        <f t="shared" si="32"/>
        <v>3.0243921314243778</v>
      </c>
      <c r="O349" s="33"/>
      <c r="P349" s="33"/>
      <c r="Q349" s="31">
        <v>0.18</v>
      </c>
      <c r="R349" s="31">
        <f t="shared" si="33"/>
        <v>0.89964014394242309</v>
      </c>
      <c r="S349" s="33">
        <f t="shared" si="34"/>
        <v>1.1582778375667828</v>
      </c>
      <c r="T349" s="33"/>
      <c r="U349" s="33"/>
    </row>
    <row r="350" spans="1:21" x14ac:dyDescent="0.25">
      <c r="A350">
        <v>348</v>
      </c>
      <c r="B350" s="13" t="s">
        <v>343</v>
      </c>
      <c r="C350" s="15" t="s">
        <v>367</v>
      </c>
      <c r="D350" s="19">
        <v>24</v>
      </c>
      <c r="E350" s="24">
        <v>1.0369999999999999</v>
      </c>
      <c r="F350" s="24">
        <v>11.302</v>
      </c>
      <c r="G350" s="24">
        <v>9.35</v>
      </c>
      <c r="H350" s="23">
        <f t="shared" si="28"/>
        <v>23.481294358234113</v>
      </c>
      <c r="I350" s="24">
        <v>9.9990000000000006</v>
      </c>
      <c r="J350" s="1">
        <f t="shared" si="29"/>
        <v>7.6511053771201718</v>
      </c>
      <c r="K350" s="1">
        <f t="shared" si="30"/>
        <v>1.3068699889954414</v>
      </c>
      <c r="L350" s="31">
        <v>0.43</v>
      </c>
      <c r="M350" s="31">
        <f t="shared" si="31"/>
        <v>2.15021502150215</v>
      </c>
      <c r="N350" s="33">
        <f t="shared" si="32"/>
        <v>2.8100514814883475</v>
      </c>
      <c r="O350" s="33"/>
      <c r="P350" s="33"/>
      <c r="Q350" s="31">
        <v>0.03</v>
      </c>
      <c r="R350" s="31">
        <f t="shared" si="33"/>
        <v>0.15001500150015001</v>
      </c>
      <c r="S350" s="33">
        <f t="shared" si="34"/>
        <v>0.19605010335965217</v>
      </c>
      <c r="T350" s="33"/>
      <c r="U350" s="33"/>
    </row>
    <row r="351" spans="1:21" x14ac:dyDescent="0.25">
      <c r="A351">
        <v>349</v>
      </c>
      <c r="B351" s="13" t="s">
        <v>343</v>
      </c>
      <c r="C351" s="15" t="s">
        <v>368</v>
      </c>
      <c r="D351" s="19">
        <v>25</v>
      </c>
      <c r="E351" s="24">
        <v>1.0229999999999999</v>
      </c>
      <c r="F351" s="24">
        <v>11.162000000000001</v>
      </c>
      <c r="G351" s="24">
        <v>9.4039999999999999</v>
      </c>
      <c r="H351" s="23">
        <f t="shared" si="28"/>
        <v>20.976017181720568</v>
      </c>
      <c r="I351" s="24">
        <v>10</v>
      </c>
      <c r="J351" s="1">
        <f t="shared" si="29"/>
        <v>7.902398281827943</v>
      </c>
      <c r="K351" s="1">
        <f t="shared" si="30"/>
        <v>1.2654386229805226</v>
      </c>
      <c r="L351" s="31">
        <v>0.48</v>
      </c>
      <c r="M351" s="31">
        <f t="shared" si="31"/>
        <v>2.4</v>
      </c>
      <c r="N351" s="33">
        <f t="shared" si="32"/>
        <v>3.0370526951532542</v>
      </c>
      <c r="O351" s="33"/>
      <c r="P351" s="33"/>
      <c r="Q351" s="31">
        <v>0.11</v>
      </c>
      <c r="R351" s="31">
        <f t="shared" si="33"/>
        <v>0.55000000000000004</v>
      </c>
      <c r="S351" s="33">
        <f t="shared" si="34"/>
        <v>0.69599124263928747</v>
      </c>
      <c r="T351" s="33"/>
      <c r="U351" s="33"/>
    </row>
    <row r="352" spans="1:21" x14ac:dyDescent="0.25">
      <c r="A352">
        <v>350</v>
      </c>
      <c r="B352" s="13" t="s">
        <v>343</v>
      </c>
      <c r="C352" s="15" t="s">
        <v>369</v>
      </c>
      <c r="D352" s="19">
        <v>26</v>
      </c>
      <c r="E352" s="24">
        <v>1.0449999999999999</v>
      </c>
      <c r="F352" s="24">
        <v>11.260999999999999</v>
      </c>
      <c r="G352" s="24">
        <v>9.5609999999999999</v>
      </c>
      <c r="H352" s="23">
        <f t="shared" si="28"/>
        <v>19.962423673085947</v>
      </c>
      <c r="I352" s="24">
        <v>10.002000000000001</v>
      </c>
      <c r="J352" s="1">
        <f t="shared" si="29"/>
        <v>8.0053583842179439</v>
      </c>
      <c r="K352" s="1">
        <f t="shared" si="30"/>
        <v>1.249413145539906</v>
      </c>
      <c r="L352" s="31">
        <v>0.5</v>
      </c>
      <c r="M352" s="31">
        <f t="shared" si="31"/>
        <v>2.4995000999800041</v>
      </c>
      <c r="N352" s="33">
        <f t="shared" si="32"/>
        <v>3.1229082821933263</v>
      </c>
      <c r="O352" s="33"/>
      <c r="P352" s="33"/>
      <c r="Q352" s="31">
        <v>0.34</v>
      </c>
      <c r="R352" s="31">
        <f t="shared" si="33"/>
        <v>1.6996600679864027</v>
      </c>
      <c r="S352" s="33">
        <f t="shared" si="34"/>
        <v>2.1235776318914619</v>
      </c>
      <c r="T352" s="33"/>
      <c r="U352" s="33"/>
    </row>
    <row r="353" spans="1:21" x14ac:dyDescent="0.25">
      <c r="A353">
        <v>351</v>
      </c>
      <c r="B353" s="13" t="s">
        <v>343</v>
      </c>
      <c r="C353" s="15" t="s">
        <v>370</v>
      </c>
      <c r="D353" s="19">
        <v>27</v>
      </c>
      <c r="E353" s="24">
        <v>1.038</v>
      </c>
      <c r="F353" s="24">
        <v>11.276</v>
      </c>
      <c r="G353" s="24">
        <v>9.4990000000000006</v>
      </c>
      <c r="H353" s="23">
        <f t="shared" si="28"/>
        <v>21.0022455974471</v>
      </c>
      <c r="I353" s="24">
        <v>10.004</v>
      </c>
      <c r="J353" s="1">
        <f t="shared" si="29"/>
        <v>7.9029353504313917</v>
      </c>
      <c r="K353" s="1">
        <f t="shared" si="30"/>
        <v>1.2658587672052661</v>
      </c>
      <c r="L353" s="31">
        <v>0.44</v>
      </c>
      <c r="M353" s="31">
        <f t="shared" si="31"/>
        <v>2.1991203518592566</v>
      </c>
      <c r="N353" s="33">
        <f t="shared" si="32"/>
        <v>2.7837757775405696</v>
      </c>
      <c r="O353" s="33"/>
      <c r="P353" s="33"/>
      <c r="Q353" s="31">
        <v>0.12</v>
      </c>
      <c r="R353" s="31">
        <f t="shared" si="33"/>
        <v>0.59976009596161539</v>
      </c>
      <c r="S353" s="33">
        <f t="shared" si="34"/>
        <v>0.75921157569288256</v>
      </c>
      <c r="T353" s="33"/>
      <c r="U353" s="33"/>
    </row>
    <row r="354" spans="1:21" x14ac:dyDescent="0.25">
      <c r="A354">
        <v>352</v>
      </c>
      <c r="B354" s="13" t="s">
        <v>343</v>
      </c>
      <c r="C354" s="15" t="s">
        <v>371</v>
      </c>
      <c r="D354" s="19">
        <v>28</v>
      </c>
      <c r="E354" s="24">
        <v>1.018</v>
      </c>
      <c r="F354" s="24">
        <v>11.36</v>
      </c>
      <c r="G354" s="24">
        <v>9.5169999999999995</v>
      </c>
      <c r="H354" s="23">
        <f t="shared" si="28"/>
        <v>21.684904106365458</v>
      </c>
      <c r="I354" s="24">
        <v>10</v>
      </c>
      <c r="J354" s="1">
        <f t="shared" si="29"/>
        <v>7.8315095893634545</v>
      </c>
      <c r="K354" s="1">
        <f t="shared" si="30"/>
        <v>1.2768930288461537</v>
      </c>
      <c r="L354" s="31">
        <v>0.51</v>
      </c>
      <c r="M354" s="31">
        <f t="shared" si="31"/>
        <v>2.5500000000000003</v>
      </c>
      <c r="N354" s="33">
        <f t="shared" si="32"/>
        <v>3.2560772235576922</v>
      </c>
      <c r="O354" s="33">
        <f>AVERAGE(N354:N362)</f>
        <v>2.7099395235447208</v>
      </c>
      <c r="P354" s="33">
        <f>STDEV(N354:N362)</f>
        <v>0.49010739566563494</v>
      </c>
      <c r="Q354" s="31">
        <v>0.24</v>
      </c>
      <c r="R354" s="31">
        <f t="shared" si="33"/>
        <v>1.2</v>
      </c>
      <c r="S354" s="33">
        <f t="shared" si="34"/>
        <v>1.5322716346153844</v>
      </c>
      <c r="T354" s="33">
        <f>AVERAGE(S354:S362)</f>
        <v>3.140673788027915</v>
      </c>
      <c r="U354" s="33">
        <f>STDEV(S354:S362)</f>
        <v>1.6585407521228273</v>
      </c>
    </row>
    <row r="355" spans="1:21" x14ac:dyDescent="0.25">
      <c r="A355">
        <v>353</v>
      </c>
      <c r="B355" s="13" t="s">
        <v>343</v>
      </c>
      <c r="C355" s="15" t="s">
        <v>372</v>
      </c>
      <c r="D355" s="19">
        <v>29</v>
      </c>
      <c r="E355" s="24">
        <v>1.04</v>
      </c>
      <c r="F355" s="24">
        <v>11.196999999999999</v>
      </c>
      <c r="G355" s="24">
        <v>9.4329999999999998</v>
      </c>
      <c r="H355" s="23">
        <f t="shared" si="28"/>
        <v>21.017514595496237</v>
      </c>
      <c r="I355" s="24">
        <v>9.9990000000000006</v>
      </c>
      <c r="J355" s="1">
        <f t="shared" si="29"/>
        <v>7.8974587155963318</v>
      </c>
      <c r="K355" s="1">
        <f t="shared" si="30"/>
        <v>1.2661034846884898</v>
      </c>
      <c r="L355" s="31">
        <v>0.55000000000000004</v>
      </c>
      <c r="M355" s="31">
        <f t="shared" si="31"/>
        <v>2.7502750275027505</v>
      </c>
      <c r="N355" s="33">
        <f t="shared" si="32"/>
        <v>3.4821327961729645</v>
      </c>
      <c r="O355" s="33"/>
      <c r="P355" s="33"/>
      <c r="Q355" s="31">
        <v>0.26</v>
      </c>
      <c r="R355" s="31">
        <f t="shared" si="33"/>
        <v>1.3001300130013</v>
      </c>
      <c r="S355" s="33">
        <f t="shared" si="34"/>
        <v>1.6460991400090375</v>
      </c>
      <c r="T355" s="33"/>
      <c r="U355" s="33"/>
    </row>
    <row r="356" spans="1:21" x14ac:dyDescent="0.25">
      <c r="A356">
        <v>354</v>
      </c>
      <c r="B356" s="13" t="s">
        <v>343</v>
      </c>
      <c r="C356" s="15" t="s">
        <v>373</v>
      </c>
      <c r="D356" s="19">
        <v>30</v>
      </c>
      <c r="E356" s="24">
        <v>1.0389999999999999</v>
      </c>
      <c r="F356" s="24">
        <v>11.234999999999999</v>
      </c>
      <c r="G356" s="24">
        <v>9.5250000000000004</v>
      </c>
      <c r="H356" s="23">
        <f t="shared" si="28"/>
        <v>20.150836672165909</v>
      </c>
      <c r="I356" s="24">
        <v>10.004</v>
      </c>
      <c r="J356" s="1">
        <f t="shared" si="29"/>
        <v>7.9881102993165225</v>
      </c>
      <c r="K356" s="1">
        <f t="shared" si="30"/>
        <v>1.2523612750885476</v>
      </c>
      <c r="L356" s="31">
        <v>0.39</v>
      </c>
      <c r="M356" s="31">
        <f t="shared" si="31"/>
        <v>1.9492203118752505</v>
      </c>
      <c r="N356" s="33">
        <f t="shared" si="32"/>
        <v>2.4411280352085849</v>
      </c>
      <c r="O356" s="33"/>
      <c r="P356" s="33"/>
      <c r="Q356" s="31">
        <v>0.28000000000000003</v>
      </c>
      <c r="R356" s="31">
        <f t="shared" si="33"/>
        <v>1.3994402239104362</v>
      </c>
      <c r="S356" s="33">
        <f t="shared" si="34"/>
        <v>1.7526047432266765</v>
      </c>
      <c r="T356" s="33"/>
      <c r="U356" s="33"/>
    </row>
    <row r="357" spans="1:21" x14ac:dyDescent="0.25">
      <c r="A357">
        <v>355</v>
      </c>
      <c r="B357" s="13" t="s">
        <v>343</v>
      </c>
      <c r="C357" s="15" t="s">
        <v>374</v>
      </c>
      <c r="D357" s="19">
        <v>31</v>
      </c>
      <c r="E357" s="24">
        <v>1.036</v>
      </c>
      <c r="F357" s="24">
        <v>11.433999999999999</v>
      </c>
      <c r="G357" s="24">
        <v>9.7330000000000005</v>
      </c>
      <c r="H357" s="23">
        <f t="shared" si="28"/>
        <v>19.558468437392186</v>
      </c>
      <c r="I357" s="24">
        <v>10</v>
      </c>
      <c r="J357" s="1">
        <f t="shared" si="29"/>
        <v>8.0441531562607818</v>
      </c>
      <c r="K357" s="1">
        <f t="shared" si="30"/>
        <v>1.2431389365351626</v>
      </c>
      <c r="L357" s="31">
        <v>0.51</v>
      </c>
      <c r="M357" s="31">
        <f t="shared" si="31"/>
        <v>2.5500000000000003</v>
      </c>
      <c r="N357" s="33">
        <f t="shared" si="32"/>
        <v>3.1700042881646651</v>
      </c>
      <c r="O357" s="33"/>
      <c r="P357" s="33"/>
      <c r="Q357" s="31">
        <v>0.14000000000000001</v>
      </c>
      <c r="R357" s="31">
        <f t="shared" si="33"/>
        <v>0.70000000000000007</v>
      </c>
      <c r="S357" s="33">
        <f t="shared" si="34"/>
        <v>0.87019725557461391</v>
      </c>
      <c r="T357" s="33"/>
      <c r="U357" s="33"/>
    </row>
    <row r="358" spans="1:21" x14ac:dyDescent="0.25">
      <c r="A358">
        <v>356</v>
      </c>
      <c r="B358" s="13" t="s">
        <v>343</v>
      </c>
      <c r="C358" s="15" t="s">
        <v>375</v>
      </c>
      <c r="D358" s="19">
        <v>32</v>
      </c>
      <c r="E358" s="24">
        <v>1.03</v>
      </c>
      <c r="F358" s="24">
        <v>11.066000000000001</v>
      </c>
      <c r="G358" s="24">
        <v>9.0739999999999998</v>
      </c>
      <c r="H358" s="23">
        <f t="shared" si="28"/>
        <v>24.763799104922935</v>
      </c>
      <c r="I358" s="24">
        <v>10.002000000000001</v>
      </c>
      <c r="J358" s="1">
        <f t="shared" si="29"/>
        <v>7.5251248135256086</v>
      </c>
      <c r="K358" s="1">
        <f t="shared" si="30"/>
        <v>1.3291473892927959</v>
      </c>
      <c r="L358" s="31">
        <v>0.42</v>
      </c>
      <c r="M358" s="31">
        <f t="shared" si="31"/>
        <v>2.0995800839832035</v>
      </c>
      <c r="N358" s="33">
        <f t="shared" si="32"/>
        <v>2.7906513872374239</v>
      </c>
      <c r="O358" s="33"/>
      <c r="P358" s="33"/>
      <c r="Q358" s="31">
        <v>0.71</v>
      </c>
      <c r="R358" s="31">
        <f t="shared" si="33"/>
        <v>3.5492901419716052</v>
      </c>
      <c r="S358" s="33">
        <f t="shared" si="34"/>
        <v>4.7175297260442157</v>
      </c>
      <c r="T358" s="33"/>
      <c r="U358" s="33"/>
    </row>
    <row r="359" spans="1:21" x14ac:dyDescent="0.25">
      <c r="A359">
        <v>357</v>
      </c>
      <c r="B359" s="13" t="s">
        <v>343</v>
      </c>
      <c r="C359" s="15" t="s">
        <v>376</v>
      </c>
      <c r="D359" s="19">
        <v>33</v>
      </c>
      <c r="E359" s="24">
        <v>1.026</v>
      </c>
      <c r="F359" s="24">
        <v>11.467000000000001</v>
      </c>
      <c r="G359" s="24">
        <v>9.3119999999999994</v>
      </c>
      <c r="H359" s="23">
        <f t="shared" si="28"/>
        <v>26.007723871590649</v>
      </c>
      <c r="I359" s="24">
        <v>10</v>
      </c>
      <c r="J359" s="1">
        <f t="shared" si="29"/>
        <v>7.3992276128409342</v>
      </c>
      <c r="K359" s="1">
        <f t="shared" si="30"/>
        <v>1.3514924155928891</v>
      </c>
      <c r="L359" s="31">
        <v>0.36</v>
      </c>
      <c r="M359" s="31">
        <f t="shared" si="31"/>
        <v>1.7999999999999998</v>
      </c>
      <c r="N359" s="33">
        <f t="shared" si="32"/>
        <v>2.4326863480672003</v>
      </c>
      <c r="O359" s="33"/>
      <c r="P359" s="33"/>
      <c r="Q359" s="31">
        <v>0.59</v>
      </c>
      <c r="R359" s="31">
        <f t="shared" si="33"/>
        <v>2.9499999999999997</v>
      </c>
      <c r="S359" s="33">
        <f t="shared" si="34"/>
        <v>3.9869026259990226</v>
      </c>
      <c r="T359" s="33"/>
      <c r="U359" s="33"/>
    </row>
    <row r="360" spans="1:21" x14ac:dyDescent="0.25">
      <c r="A360">
        <v>358</v>
      </c>
      <c r="B360" s="13" t="s">
        <v>343</v>
      </c>
      <c r="C360" s="15" t="s">
        <v>377</v>
      </c>
      <c r="D360" s="19">
        <v>34</v>
      </c>
      <c r="E360" s="24">
        <v>1.0449999999999999</v>
      </c>
      <c r="F360" s="24">
        <v>11.481</v>
      </c>
      <c r="G360" s="24">
        <v>9.4580000000000002</v>
      </c>
      <c r="H360" s="23">
        <f t="shared" ref="H360:H423" si="35">(((F360-E360)-(G360-E360))/(G360-E360)*100)</f>
        <v>24.046119101390701</v>
      </c>
      <c r="I360" s="24">
        <v>10</v>
      </c>
      <c r="J360" s="1">
        <f t="shared" ref="J360:J423" si="36">I360*(100-H360)/100</f>
        <v>7.5953880898609301</v>
      </c>
      <c r="K360" s="1">
        <f t="shared" ref="K360:K423" si="37">I360/J360</f>
        <v>1.3165884194053208</v>
      </c>
      <c r="L360" s="31">
        <v>0.35</v>
      </c>
      <c r="M360" s="31">
        <f t="shared" ref="M360:M423" si="38">(L360*0.05)/($I360/1000)</f>
        <v>1.7499999999999998</v>
      </c>
      <c r="N360" s="33">
        <f t="shared" ref="N360:N423" si="39">M360*$K360</f>
        <v>2.304029733959311</v>
      </c>
      <c r="O360" s="33"/>
      <c r="P360" s="33"/>
      <c r="Q360" s="31">
        <v>0.79</v>
      </c>
      <c r="R360" s="31">
        <f t="shared" ref="R360:R423" si="40">(Q360*0.05)/($I360/1000)</f>
        <v>3.9500000000000006</v>
      </c>
      <c r="S360" s="33">
        <f t="shared" ref="S360:S423" si="41">R360*$K360</f>
        <v>5.2005242566510184</v>
      </c>
      <c r="T360" s="33"/>
      <c r="U360" s="33"/>
    </row>
    <row r="361" spans="1:21" x14ac:dyDescent="0.25">
      <c r="A361">
        <v>359</v>
      </c>
      <c r="B361" s="13" t="s">
        <v>343</v>
      </c>
      <c r="C361" s="15" t="s">
        <v>378</v>
      </c>
      <c r="D361" s="19">
        <v>35</v>
      </c>
      <c r="E361" s="24">
        <v>1.0429999999999999</v>
      </c>
      <c r="F361" s="24">
        <v>11.186</v>
      </c>
      <c r="G361" s="24">
        <v>9.1910000000000007</v>
      </c>
      <c r="H361" s="23">
        <f t="shared" si="35"/>
        <v>24.484536082474211</v>
      </c>
      <c r="I361" s="24">
        <v>10.003</v>
      </c>
      <c r="J361" s="1">
        <f t="shared" si="36"/>
        <v>7.5538118556701059</v>
      </c>
      <c r="K361" s="1">
        <f t="shared" si="37"/>
        <v>1.3242320819112623</v>
      </c>
      <c r="L361" s="31">
        <v>0.31</v>
      </c>
      <c r="M361" s="31">
        <f t="shared" si="38"/>
        <v>1.5495351394581627</v>
      </c>
      <c r="N361" s="33">
        <f t="shared" si="39"/>
        <v>2.0519441437193411</v>
      </c>
      <c r="O361" s="33"/>
      <c r="P361" s="33"/>
      <c r="Q361" s="31">
        <v>0.62</v>
      </c>
      <c r="R361" s="31">
        <f t="shared" si="40"/>
        <v>3.0990702789163254</v>
      </c>
      <c r="S361" s="33">
        <f t="shared" si="41"/>
        <v>4.1038882874386822</v>
      </c>
      <c r="T361" s="33"/>
      <c r="U361" s="33"/>
    </row>
    <row r="362" spans="1:21" x14ac:dyDescent="0.25">
      <c r="A362">
        <v>360</v>
      </c>
      <c r="B362" s="6" t="s">
        <v>343</v>
      </c>
      <c r="C362" s="4" t="s">
        <v>379</v>
      </c>
      <c r="D362" s="20">
        <v>36</v>
      </c>
      <c r="E362" s="25">
        <v>1.016</v>
      </c>
      <c r="F362" s="25">
        <v>11.222</v>
      </c>
      <c r="G362" s="25">
        <v>9.1920000000000002</v>
      </c>
      <c r="H362" s="23">
        <f t="shared" si="35"/>
        <v>24.828767123287662</v>
      </c>
      <c r="I362" s="25">
        <v>10.000999999999999</v>
      </c>
      <c r="J362" s="1">
        <f t="shared" si="36"/>
        <v>7.5178750000000001</v>
      </c>
      <c r="K362" s="1">
        <f t="shared" si="37"/>
        <v>1.3302961275626424</v>
      </c>
      <c r="L362" s="31">
        <v>0.37</v>
      </c>
      <c r="M362" s="31">
        <f t="shared" si="38"/>
        <v>1.8498150184981501</v>
      </c>
      <c r="N362" s="33">
        <f t="shared" si="39"/>
        <v>2.4608017558153068</v>
      </c>
      <c r="O362" s="33"/>
      <c r="P362" s="33"/>
      <c r="Q362" s="31">
        <v>0.67</v>
      </c>
      <c r="R362" s="31">
        <f t="shared" si="40"/>
        <v>3.3496650334966507</v>
      </c>
      <c r="S362" s="33">
        <f t="shared" si="41"/>
        <v>4.4560464226925829</v>
      </c>
      <c r="T362" s="33"/>
      <c r="U362" s="33"/>
    </row>
    <row r="363" spans="1:21" x14ac:dyDescent="0.25">
      <c r="A363">
        <v>361</v>
      </c>
      <c r="B363" s="13" t="s">
        <v>380</v>
      </c>
      <c r="C363" s="15" t="s">
        <v>381</v>
      </c>
      <c r="D363" s="19">
        <v>1</v>
      </c>
      <c r="E363" s="24">
        <v>1.0509999999999999</v>
      </c>
      <c r="F363" s="24">
        <v>11.099</v>
      </c>
      <c r="G363" s="24">
        <v>9.2959999999999994</v>
      </c>
      <c r="H363" s="23">
        <f t="shared" si="35"/>
        <v>21.867798665858107</v>
      </c>
      <c r="I363" s="24">
        <v>10.006</v>
      </c>
      <c r="J363" s="1">
        <f t="shared" si="36"/>
        <v>7.8179080654942377</v>
      </c>
      <c r="K363" s="1">
        <f t="shared" si="37"/>
        <v>1.2798820242160822</v>
      </c>
      <c r="L363" s="31">
        <v>0.25</v>
      </c>
      <c r="M363" s="31">
        <f t="shared" si="38"/>
        <v>1.2492504497301617</v>
      </c>
      <c r="N363" s="33">
        <f t="shared" si="39"/>
        <v>1.5988931943534905</v>
      </c>
      <c r="O363" s="33">
        <f>AVERAGE(N363:N371)</f>
        <v>1.7649028700138447</v>
      </c>
      <c r="P363" s="33">
        <f>STDEV(N363:N371)</f>
        <v>0.55584213026032003</v>
      </c>
      <c r="Q363" s="31">
        <v>2.04</v>
      </c>
      <c r="R363" s="31">
        <f t="shared" si="40"/>
        <v>10.193883669798121</v>
      </c>
      <c r="S363" s="33">
        <f t="shared" si="41"/>
        <v>13.046968465924483</v>
      </c>
      <c r="T363" s="33">
        <f>AVERAGE(S363:S371)</f>
        <v>12.518711784032355</v>
      </c>
      <c r="U363" s="33">
        <f>STDEV(S363:S371)</f>
        <v>2.3419922666527473</v>
      </c>
    </row>
    <row r="364" spans="1:21" x14ac:dyDescent="0.25">
      <c r="A364">
        <v>362</v>
      </c>
      <c r="B364" s="13" t="s">
        <v>380</v>
      </c>
      <c r="C364" s="15" t="s">
        <v>382</v>
      </c>
      <c r="D364" s="19">
        <v>2</v>
      </c>
      <c r="E364" s="24">
        <v>1.0449999999999999</v>
      </c>
      <c r="F364" s="24">
        <v>11.019</v>
      </c>
      <c r="G364" s="24">
        <v>9.0559999999999992</v>
      </c>
      <c r="H364" s="23">
        <f t="shared" si="35"/>
        <v>24.503807265010625</v>
      </c>
      <c r="I364" s="24">
        <v>9.9990000000000006</v>
      </c>
      <c r="J364" s="1">
        <f t="shared" si="36"/>
        <v>7.548864311571589</v>
      </c>
      <c r="K364" s="1">
        <f t="shared" si="37"/>
        <v>1.3245701058201058</v>
      </c>
      <c r="L364" s="31">
        <v>0.23</v>
      </c>
      <c r="M364" s="31">
        <f t="shared" si="38"/>
        <v>1.1501150115011503</v>
      </c>
      <c r="N364" s="33">
        <f t="shared" si="39"/>
        <v>1.5234079624893708</v>
      </c>
      <c r="O364" s="33"/>
      <c r="P364" s="33"/>
      <c r="Q364" s="31">
        <v>2.08</v>
      </c>
      <c r="R364" s="31">
        <f t="shared" si="40"/>
        <v>10.4010401040104</v>
      </c>
      <c r="S364" s="33">
        <f t="shared" si="41"/>
        <v>13.776906791208221</v>
      </c>
      <c r="T364" s="33"/>
      <c r="U364" s="33"/>
    </row>
    <row r="365" spans="1:21" x14ac:dyDescent="0.25">
      <c r="A365">
        <v>363</v>
      </c>
      <c r="B365" s="13" t="s">
        <v>380</v>
      </c>
      <c r="C365" s="15" t="s">
        <v>383</v>
      </c>
      <c r="D365" s="19">
        <v>3</v>
      </c>
      <c r="E365" s="24">
        <v>1.0329999999999999</v>
      </c>
      <c r="F365" s="24">
        <v>11.15</v>
      </c>
      <c r="G365" s="24">
        <v>9.39</v>
      </c>
      <c r="H365" s="23">
        <f t="shared" si="35"/>
        <v>21.060189063060903</v>
      </c>
      <c r="I365" s="24">
        <v>10.000999999999999</v>
      </c>
      <c r="J365" s="1">
        <f t="shared" si="36"/>
        <v>7.8947704918032784</v>
      </c>
      <c r="K365" s="1">
        <f t="shared" si="37"/>
        <v>1.2667879339093526</v>
      </c>
      <c r="L365" s="31">
        <v>0.26</v>
      </c>
      <c r="M365" s="31">
        <f t="shared" si="38"/>
        <v>1.2998700129987004</v>
      </c>
      <c r="N365" s="33">
        <f t="shared" si="39"/>
        <v>1.646659648117347</v>
      </c>
      <c r="O365" s="33"/>
      <c r="P365" s="33"/>
      <c r="Q365" s="31">
        <v>1.79</v>
      </c>
      <c r="R365" s="31">
        <f t="shared" si="40"/>
        <v>8.9491050894910522</v>
      </c>
      <c r="S365" s="33">
        <f t="shared" si="41"/>
        <v>11.336618346654042</v>
      </c>
      <c r="T365" s="33"/>
      <c r="U365" s="33"/>
    </row>
    <row r="366" spans="1:21" x14ac:dyDescent="0.25">
      <c r="A366">
        <v>364</v>
      </c>
      <c r="B366" s="13" t="s">
        <v>380</v>
      </c>
      <c r="C366" s="15" t="s">
        <v>384</v>
      </c>
      <c r="D366" s="19">
        <v>4</v>
      </c>
      <c r="E366" s="24">
        <v>1.0149999999999999</v>
      </c>
      <c r="F366" s="24">
        <v>11.146000000000001</v>
      </c>
      <c r="G366" s="24">
        <v>9.0579999999999998</v>
      </c>
      <c r="H366" s="23">
        <f t="shared" si="35"/>
        <v>25.960462513987331</v>
      </c>
      <c r="I366" s="24">
        <v>10</v>
      </c>
      <c r="J366" s="1">
        <f t="shared" si="36"/>
        <v>7.4039537486012685</v>
      </c>
      <c r="K366" s="1">
        <f t="shared" si="37"/>
        <v>1.3506297229219142</v>
      </c>
      <c r="L366" s="31">
        <v>0.27</v>
      </c>
      <c r="M366" s="31">
        <f t="shared" si="38"/>
        <v>1.35</v>
      </c>
      <c r="N366" s="33">
        <f t="shared" si="39"/>
        <v>1.8233501259445843</v>
      </c>
      <c r="O366" s="33"/>
      <c r="P366" s="33"/>
      <c r="Q366" s="31">
        <v>2.1</v>
      </c>
      <c r="R366" s="31">
        <f t="shared" si="40"/>
        <v>10.5</v>
      </c>
      <c r="S366" s="33">
        <f t="shared" si="41"/>
        <v>14.181612090680099</v>
      </c>
      <c r="T366" s="33"/>
      <c r="U366" s="33"/>
    </row>
    <row r="367" spans="1:21" x14ac:dyDescent="0.25">
      <c r="A367">
        <v>365</v>
      </c>
      <c r="B367" s="13" t="s">
        <v>380</v>
      </c>
      <c r="C367" s="15" t="s">
        <v>385</v>
      </c>
      <c r="D367" s="19">
        <v>5</v>
      </c>
      <c r="E367" s="24">
        <v>1.05</v>
      </c>
      <c r="F367" s="24">
        <v>11.307</v>
      </c>
      <c r="G367" s="24">
        <v>9.3160000000000007</v>
      </c>
      <c r="H367" s="23">
        <f t="shared" si="35"/>
        <v>24.086619888700696</v>
      </c>
      <c r="I367" s="24">
        <v>10</v>
      </c>
      <c r="J367" s="1">
        <f t="shared" si="36"/>
        <v>7.5913380111299311</v>
      </c>
      <c r="K367" s="1">
        <f t="shared" si="37"/>
        <v>1.3172908366533862</v>
      </c>
      <c r="L367" s="31">
        <v>0.22</v>
      </c>
      <c r="M367" s="31">
        <f t="shared" si="38"/>
        <v>1.1000000000000001</v>
      </c>
      <c r="N367" s="33">
        <f t="shared" si="39"/>
        <v>1.4490199203187248</v>
      </c>
      <c r="O367" s="33"/>
      <c r="P367" s="33"/>
      <c r="Q367" s="31">
        <v>2.2400000000000002</v>
      </c>
      <c r="R367" s="31">
        <f t="shared" si="40"/>
        <v>11.200000000000001</v>
      </c>
      <c r="S367" s="33">
        <f t="shared" si="41"/>
        <v>14.753657370517926</v>
      </c>
      <c r="T367" s="33"/>
      <c r="U367" s="33"/>
    </row>
    <row r="368" spans="1:21" x14ac:dyDescent="0.25">
      <c r="A368">
        <v>366</v>
      </c>
      <c r="B368" s="13" t="s">
        <v>380</v>
      </c>
      <c r="C368" s="15" t="s">
        <v>386</v>
      </c>
      <c r="D368" s="19">
        <v>6</v>
      </c>
      <c r="E368" s="24">
        <v>1.0289999999999999</v>
      </c>
      <c r="F368" s="24">
        <v>11.365</v>
      </c>
      <c r="G368" s="24">
        <v>9.3659999999999997</v>
      </c>
      <c r="H368" s="23">
        <f t="shared" si="35"/>
        <v>23.977449922034314</v>
      </c>
      <c r="I368" s="24">
        <v>10</v>
      </c>
      <c r="J368" s="1">
        <f t="shared" si="36"/>
        <v>7.6022550077965683</v>
      </c>
      <c r="K368" s="1">
        <f t="shared" si="37"/>
        <v>1.3153991795519093</v>
      </c>
      <c r="L368" s="31">
        <v>0.23</v>
      </c>
      <c r="M368" s="31">
        <f t="shared" si="38"/>
        <v>1.1500000000000001</v>
      </c>
      <c r="N368" s="33">
        <f t="shared" si="39"/>
        <v>1.5127090564846959</v>
      </c>
      <c r="O368" s="33"/>
      <c r="P368" s="33"/>
      <c r="Q368" s="31">
        <v>2.2400000000000002</v>
      </c>
      <c r="R368" s="31">
        <f t="shared" si="40"/>
        <v>11.200000000000001</v>
      </c>
      <c r="S368" s="33">
        <f t="shared" si="41"/>
        <v>14.732470810981386</v>
      </c>
      <c r="T368" s="33"/>
      <c r="U368" s="33"/>
    </row>
    <row r="369" spans="1:21" x14ac:dyDescent="0.25">
      <c r="A369">
        <v>367</v>
      </c>
      <c r="B369" s="13" t="s">
        <v>380</v>
      </c>
      <c r="C369" s="15" t="s">
        <v>387</v>
      </c>
      <c r="D369" s="19">
        <v>7</v>
      </c>
      <c r="E369" s="24">
        <v>1.0189999999999999</v>
      </c>
      <c r="F369" s="24">
        <v>11.117000000000001</v>
      </c>
      <c r="G369" s="24">
        <v>9.5090000000000003</v>
      </c>
      <c r="H369" s="23">
        <f t="shared" si="35"/>
        <v>18.939929328621911</v>
      </c>
      <c r="I369" s="24">
        <v>10.004</v>
      </c>
      <c r="J369" s="1">
        <f t="shared" si="36"/>
        <v>8.1092494699646629</v>
      </c>
      <c r="K369" s="1">
        <f t="shared" si="37"/>
        <v>1.2336530078465564</v>
      </c>
      <c r="L369" s="31">
        <v>0.52</v>
      </c>
      <c r="M369" s="31">
        <f t="shared" si="38"/>
        <v>2.598960415833667</v>
      </c>
      <c r="N369" s="33">
        <f t="shared" si="39"/>
        <v>3.2062153342673403</v>
      </c>
      <c r="O369" s="33"/>
      <c r="P369" s="33"/>
      <c r="Q369" s="31">
        <v>2.13</v>
      </c>
      <c r="R369" s="31">
        <f t="shared" si="40"/>
        <v>10.645741703318674</v>
      </c>
      <c r="S369" s="33">
        <f t="shared" si="41"/>
        <v>13.133151273056605</v>
      </c>
      <c r="T369" s="33"/>
      <c r="U369" s="33"/>
    </row>
    <row r="370" spans="1:21" x14ac:dyDescent="0.25">
      <c r="A370">
        <v>368</v>
      </c>
      <c r="B370" s="13" t="s">
        <v>380</v>
      </c>
      <c r="C370" s="15" t="s">
        <v>388</v>
      </c>
      <c r="D370" s="19">
        <v>8</v>
      </c>
      <c r="E370" s="24">
        <v>1.0449999999999999</v>
      </c>
      <c r="F370" s="24">
        <v>11.332000000000001</v>
      </c>
      <c r="G370" s="24">
        <v>9.7240000000000002</v>
      </c>
      <c r="H370" s="23">
        <f t="shared" si="35"/>
        <v>18.527480124438306</v>
      </c>
      <c r="I370" s="24">
        <v>10</v>
      </c>
      <c r="J370" s="1">
        <f t="shared" si="36"/>
        <v>8.1472519875561691</v>
      </c>
      <c r="K370" s="1">
        <f t="shared" si="37"/>
        <v>1.227407721680102</v>
      </c>
      <c r="L370" s="31">
        <v>0.23</v>
      </c>
      <c r="M370" s="31">
        <f t="shared" si="38"/>
        <v>1.1500000000000001</v>
      </c>
      <c r="N370" s="33">
        <f t="shared" si="39"/>
        <v>1.4115188799321174</v>
      </c>
      <c r="O370" s="33"/>
      <c r="P370" s="33"/>
      <c r="Q370" s="31">
        <v>1.54</v>
      </c>
      <c r="R370" s="31">
        <f t="shared" si="40"/>
        <v>7.7000000000000011</v>
      </c>
      <c r="S370" s="33">
        <f t="shared" si="41"/>
        <v>9.4510394569367868</v>
      </c>
      <c r="T370" s="33"/>
      <c r="U370" s="33"/>
    </row>
    <row r="371" spans="1:21" x14ac:dyDescent="0.25">
      <c r="A371">
        <v>369</v>
      </c>
      <c r="B371" s="13" t="s">
        <v>380</v>
      </c>
      <c r="C371" s="15" t="s">
        <v>389</v>
      </c>
      <c r="D371" s="19">
        <v>9</v>
      </c>
      <c r="E371" s="24">
        <v>1.052</v>
      </c>
      <c r="F371" s="24">
        <v>11.068</v>
      </c>
      <c r="G371" s="24">
        <v>9.5239999999999991</v>
      </c>
      <c r="H371" s="23">
        <f t="shared" si="35"/>
        <v>18.22474032105761</v>
      </c>
      <c r="I371" s="24">
        <v>9.9979999999999993</v>
      </c>
      <c r="J371" s="1">
        <f t="shared" si="36"/>
        <v>8.175890462700659</v>
      </c>
      <c r="K371" s="1">
        <f t="shared" si="37"/>
        <v>1.222863741339492</v>
      </c>
      <c r="L371" s="31">
        <v>0.28000000000000003</v>
      </c>
      <c r="M371" s="31">
        <f t="shared" si="38"/>
        <v>1.4002800560112025</v>
      </c>
      <c r="N371" s="33">
        <f t="shared" si="39"/>
        <v>1.7123517082169326</v>
      </c>
      <c r="O371" s="33"/>
      <c r="P371" s="33"/>
      <c r="Q371" s="31">
        <v>1.35</v>
      </c>
      <c r="R371" s="31">
        <f t="shared" si="40"/>
        <v>6.7513502700540116</v>
      </c>
      <c r="S371" s="33">
        <f t="shared" si="41"/>
        <v>8.2559814503316389</v>
      </c>
      <c r="T371" s="33"/>
      <c r="U371" s="33"/>
    </row>
    <row r="372" spans="1:21" x14ac:dyDescent="0.25">
      <c r="A372">
        <v>370</v>
      </c>
      <c r="B372" s="13" t="s">
        <v>380</v>
      </c>
      <c r="C372" s="15" t="s">
        <v>390</v>
      </c>
      <c r="D372" s="19">
        <v>10</v>
      </c>
      <c r="E372" s="24">
        <v>1.0269999999999999</v>
      </c>
      <c r="F372" s="24">
        <v>11.13</v>
      </c>
      <c r="G372" s="24">
        <v>9.2530000000000001</v>
      </c>
      <c r="H372" s="23">
        <f t="shared" si="35"/>
        <v>22.81789448091418</v>
      </c>
      <c r="I372" s="24">
        <v>10.002000000000001</v>
      </c>
      <c r="J372" s="1">
        <f t="shared" si="36"/>
        <v>7.7197541940189645</v>
      </c>
      <c r="K372" s="1">
        <f t="shared" si="37"/>
        <v>1.2956371082060167</v>
      </c>
      <c r="L372" s="31">
        <v>0.26</v>
      </c>
      <c r="M372" s="31">
        <f t="shared" si="38"/>
        <v>1.2997400519896021</v>
      </c>
      <c r="N372" s="33">
        <f t="shared" si="39"/>
        <v>1.6839914423793458</v>
      </c>
      <c r="O372" s="33">
        <f>AVERAGE(N372:N380)</f>
        <v>1.9267603288009865</v>
      </c>
      <c r="P372" s="33">
        <f>STDEV(N372:N380)</f>
        <v>0.41804107062700824</v>
      </c>
      <c r="Q372" s="31">
        <v>1.96</v>
      </c>
      <c r="R372" s="31">
        <f t="shared" si="40"/>
        <v>9.7980403919216155</v>
      </c>
      <c r="S372" s="33">
        <f t="shared" si="41"/>
        <v>12.69470471947507</v>
      </c>
      <c r="T372" s="33">
        <f>AVERAGE(S372:S380)</f>
        <v>13.64332843331605</v>
      </c>
      <c r="U372" s="33">
        <f>STDEV(S372:S380)</f>
        <v>1.8524606789440519</v>
      </c>
    </row>
    <row r="373" spans="1:21" x14ac:dyDescent="0.25">
      <c r="A373">
        <v>371</v>
      </c>
      <c r="B373" s="13" t="s">
        <v>380</v>
      </c>
      <c r="C373" s="15" t="s">
        <v>391</v>
      </c>
      <c r="D373" s="19">
        <v>11</v>
      </c>
      <c r="E373" s="24">
        <v>1.0269999999999999</v>
      </c>
      <c r="F373" s="24">
        <v>11.42</v>
      </c>
      <c r="G373" s="24">
        <v>9.7680000000000007</v>
      </c>
      <c r="H373" s="23">
        <f t="shared" si="35"/>
        <v>18.899439423406921</v>
      </c>
      <c r="I373" s="24">
        <v>10.000999999999999</v>
      </c>
      <c r="J373" s="1">
        <f t="shared" si="36"/>
        <v>8.1108670632650739</v>
      </c>
      <c r="K373" s="1">
        <f t="shared" si="37"/>
        <v>1.2330370997319788</v>
      </c>
      <c r="L373" s="31">
        <v>0.27</v>
      </c>
      <c r="M373" s="31">
        <f t="shared" si="38"/>
        <v>1.3498650134986503</v>
      </c>
      <c r="N373" s="33">
        <f t="shared" si="39"/>
        <v>1.6644336412740441</v>
      </c>
      <c r="O373" s="33"/>
      <c r="P373" s="33"/>
      <c r="Q373" s="31">
        <v>1.79</v>
      </c>
      <c r="R373" s="31">
        <f t="shared" si="40"/>
        <v>8.9491050894910522</v>
      </c>
      <c r="S373" s="33">
        <f t="shared" si="41"/>
        <v>11.034578584742738</v>
      </c>
      <c r="T373" s="33"/>
      <c r="U373" s="33"/>
    </row>
    <row r="374" spans="1:21" x14ac:dyDescent="0.25">
      <c r="A374">
        <v>372</v>
      </c>
      <c r="B374" s="13" t="s">
        <v>380</v>
      </c>
      <c r="C374" s="15" t="s">
        <v>392</v>
      </c>
      <c r="D374" s="19">
        <v>12</v>
      </c>
      <c r="E374" s="24">
        <v>1.024</v>
      </c>
      <c r="F374" s="24">
        <v>11.206</v>
      </c>
      <c r="G374" s="24">
        <v>9.3170000000000002</v>
      </c>
      <c r="H374" s="23">
        <f t="shared" si="35"/>
        <v>22.77824671409622</v>
      </c>
      <c r="I374" s="24">
        <v>10.000999999999999</v>
      </c>
      <c r="J374" s="1">
        <f t="shared" si="36"/>
        <v>7.7229475461232369</v>
      </c>
      <c r="K374" s="1">
        <f t="shared" si="37"/>
        <v>1.2949718925671454</v>
      </c>
      <c r="L374" s="31">
        <v>0.24</v>
      </c>
      <c r="M374" s="31">
        <f t="shared" si="38"/>
        <v>1.1998800119988002</v>
      </c>
      <c r="N374" s="33">
        <f t="shared" si="39"/>
        <v>1.5538108899915755</v>
      </c>
      <c r="O374" s="33"/>
      <c r="P374" s="33"/>
      <c r="Q374" s="31">
        <v>2.0699999999999998</v>
      </c>
      <c r="R374" s="31">
        <f t="shared" si="40"/>
        <v>10.34896510348965</v>
      </c>
      <c r="S374" s="33">
        <f t="shared" si="41"/>
        <v>13.401618926177337</v>
      </c>
      <c r="T374" s="33"/>
      <c r="U374" s="33"/>
    </row>
    <row r="375" spans="1:21" x14ac:dyDescent="0.25">
      <c r="A375">
        <v>373</v>
      </c>
      <c r="B375" s="13" t="s">
        <v>380</v>
      </c>
      <c r="C375" s="15" t="s">
        <v>393</v>
      </c>
      <c r="D375" s="19">
        <v>13</v>
      </c>
      <c r="E375" s="24">
        <v>1.034</v>
      </c>
      <c r="F375" s="24">
        <v>11.214</v>
      </c>
      <c r="G375" s="24">
        <v>9.1180000000000003</v>
      </c>
      <c r="H375" s="23">
        <f t="shared" si="35"/>
        <v>25.927758535378526</v>
      </c>
      <c r="I375" s="24">
        <v>10</v>
      </c>
      <c r="J375" s="1">
        <f t="shared" si="36"/>
        <v>7.4072241464621467</v>
      </c>
      <c r="K375" s="1">
        <f t="shared" si="37"/>
        <v>1.3500334001336007</v>
      </c>
      <c r="L375" s="31">
        <v>0.28999999999999998</v>
      </c>
      <c r="M375" s="31">
        <f t="shared" si="38"/>
        <v>1.45</v>
      </c>
      <c r="N375" s="33">
        <f t="shared" si="39"/>
        <v>1.9575484301937209</v>
      </c>
      <c r="O375" s="33"/>
      <c r="P375" s="33"/>
      <c r="Q375" s="31">
        <v>2.5099999999999998</v>
      </c>
      <c r="R375" s="31">
        <f t="shared" si="40"/>
        <v>12.549999999999999</v>
      </c>
      <c r="S375" s="33">
        <f t="shared" si="41"/>
        <v>16.942919171676689</v>
      </c>
      <c r="T375" s="33"/>
      <c r="U375" s="33"/>
    </row>
    <row r="376" spans="1:21" x14ac:dyDescent="0.25">
      <c r="A376">
        <v>374</v>
      </c>
      <c r="B376" s="13" t="s">
        <v>380</v>
      </c>
      <c r="C376" s="15" t="s">
        <v>394</v>
      </c>
      <c r="D376" s="19">
        <v>14</v>
      </c>
      <c r="E376" s="24">
        <v>1.0469999999999999</v>
      </c>
      <c r="F376" s="24">
        <v>11.131</v>
      </c>
      <c r="G376" s="24">
        <v>9.3979999999999997</v>
      </c>
      <c r="H376" s="23">
        <f t="shared" si="35"/>
        <v>20.752005747814643</v>
      </c>
      <c r="I376" s="24">
        <v>10.000999999999999</v>
      </c>
      <c r="J376" s="1">
        <f t="shared" si="36"/>
        <v>7.925591905161057</v>
      </c>
      <c r="K376" s="1">
        <f t="shared" si="37"/>
        <v>1.2618615896041101</v>
      </c>
      <c r="L376" s="31">
        <v>0.33</v>
      </c>
      <c r="M376" s="31">
        <f t="shared" si="38"/>
        <v>1.6498350164983504</v>
      </c>
      <c r="N376" s="33">
        <f t="shared" si="39"/>
        <v>2.0818634365031317</v>
      </c>
      <c r="O376" s="33"/>
      <c r="P376" s="33"/>
      <c r="Q376" s="31">
        <v>1.98</v>
      </c>
      <c r="R376" s="31">
        <f t="shared" si="40"/>
        <v>9.899010098990102</v>
      </c>
      <c r="S376" s="33">
        <f t="shared" si="41"/>
        <v>12.49118061901879</v>
      </c>
      <c r="T376" s="33"/>
      <c r="U376" s="33"/>
    </row>
    <row r="377" spans="1:21" x14ac:dyDescent="0.25">
      <c r="A377">
        <v>375</v>
      </c>
      <c r="B377" s="13" t="s">
        <v>380</v>
      </c>
      <c r="C377" s="15" t="s">
        <v>395</v>
      </c>
      <c r="D377" s="19">
        <v>15</v>
      </c>
      <c r="E377" s="24">
        <v>1.0589999999999999</v>
      </c>
      <c r="F377" s="24">
        <v>11.087</v>
      </c>
      <c r="G377" s="24">
        <v>9.3109999999999999</v>
      </c>
      <c r="H377" s="23">
        <f t="shared" si="35"/>
        <v>21.522055259331065</v>
      </c>
      <c r="I377" s="24">
        <v>9.9990000000000006</v>
      </c>
      <c r="J377" s="1">
        <f t="shared" si="36"/>
        <v>7.8470096946194872</v>
      </c>
      <c r="K377" s="1">
        <f t="shared" si="37"/>
        <v>1.2742433600988263</v>
      </c>
      <c r="L377" s="31">
        <v>0.26</v>
      </c>
      <c r="M377" s="31">
        <f t="shared" si="38"/>
        <v>1.3001300130013</v>
      </c>
      <c r="N377" s="33">
        <f t="shared" si="39"/>
        <v>1.6566820363321073</v>
      </c>
      <c r="O377" s="33"/>
      <c r="P377" s="33"/>
      <c r="Q377" s="31">
        <v>2.06</v>
      </c>
      <c r="R377" s="31">
        <f t="shared" si="40"/>
        <v>10.301030103010302</v>
      </c>
      <c r="S377" s="33">
        <f t="shared" si="41"/>
        <v>13.126019210939006</v>
      </c>
      <c r="T377" s="33"/>
      <c r="U377" s="33"/>
    </row>
    <row r="378" spans="1:21" x14ac:dyDescent="0.25">
      <c r="A378">
        <v>376</v>
      </c>
      <c r="B378" s="13" t="s">
        <v>380</v>
      </c>
      <c r="C378" s="15" t="s">
        <v>396</v>
      </c>
      <c r="D378" s="19">
        <v>16</v>
      </c>
      <c r="E378" s="24">
        <v>1.0609999999999999</v>
      </c>
      <c r="F378" s="24">
        <v>11.061999999999999</v>
      </c>
      <c r="G378" s="24">
        <v>9.2609999999999992</v>
      </c>
      <c r="H378" s="23">
        <f t="shared" si="35"/>
        <v>21.963414634146343</v>
      </c>
      <c r="I378" s="24">
        <v>10.000999999999999</v>
      </c>
      <c r="J378" s="1">
        <f t="shared" si="36"/>
        <v>7.8044389024390242</v>
      </c>
      <c r="K378" s="1">
        <f t="shared" si="37"/>
        <v>1.281450226597906</v>
      </c>
      <c r="L378" s="31">
        <v>0.25</v>
      </c>
      <c r="M378" s="31">
        <f t="shared" si="38"/>
        <v>1.2498750124987503</v>
      </c>
      <c r="N378" s="33">
        <f t="shared" si="39"/>
        <v>1.6016526179855841</v>
      </c>
      <c r="O378" s="33"/>
      <c r="P378" s="33"/>
      <c r="Q378" s="31">
        <v>1.95</v>
      </c>
      <c r="R378" s="31">
        <f t="shared" si="40"/>
        <v>9.7490250974902519</v>
      </c>
      <c r="S378" s="33">
        <f t="shared" si="41"/>
        <v>12.492890420287555</v>
      </c>
      <c r="T378" s="33"/>
      <c r="U378" s="33"/>
    </row>
    <row r="379" spans="1:21" x14ac:dyDescent="0.25">
      <c r="A379">
        <v>377</v>
      </c>
      <c r="B379" s="13" t="s">
        <v>380</v>
      </c>
      <c r="C379" s="15" t="s">
        <v>397</v>
      </c>
      <c r="D379" s="19">
        <v>17</v>
      </c>
      <c r="E379" s="24">
        <v>1.0249999999999999</v>
      </c>
      <c r="F379" s="24">
        <v>11.33</v>
      </c>
      <c r="G379" s="24">
        <v>9.1630000000000003</v>
      </c>
      <c r="H379" s="23">
        <f t="shared" si="35"/>
        <v>26.628164168100266</v>
      </c>
      <c r="I379" s="24">
        <v>10.004</v>
      </c>
      <c r="J379" s="1">
        <f t="shared" si="36"/>
        <v>7.340118456623248</v>
      </c>
      <c r="K379" s="1">
        <f t="shared" si="37"/>
        <v>1.3629207837883104</v>
      </c>
      <c r="L379" s="31">
        <v>0.41</v>
      </c>
      <c r="M379" s="31">
        <f t="shared" si="38"/>
        <v>2.0491803278688527</v>
      </c>
      <c r="N379" s="33">
        <f t="shared" si="39"/>
        <v>2.7928704585826036</v>
      </c>
      <c r="O379" s="33"/>
      <c r="P379" s="33"/>
      <c r="Q379" s="31">
        <v>2.31</v>
      </c>
      <c r="R379" s="31">
        <f t="shared" si="40"/>
        <v>11.545381847261098</v>
      </c>
      <c r="S379" s="33">
        <f t="shared" si="41"/>
        <v>15.735440876404425</v>
      </c>
      <c r="T379" s="33"/>
      <c r="U379" s="33"/>
    </row>
    <row r="380" spans="1:21" x14ac:dyDescent="0.25">
      <c r="A380">
        <v>378</v>
      </c>
      <c r="B380" s="13" t="s">
        <v>380</v>
      </c>
      <c r="C380" s="15" t="s">
        <v>398</v>
      </c>
      <c r="D380" s="19">
        <v>18</v>
      </c>
      <c r="E380" s="24">
        <v>1.0549999999999999</v>
      </c>
      <c r="F380" s="24">
        <v>11.162000000000001</v>
      </c>
      <c r="G380" s="24">
        <v>9.2490000000000006</v>
      </c>
      <c r="H380" s="23">
        <f t="shared" si="35"/>
        <v>23.34635098852819</v>
      </c>
      <c r="I380" s="24">
        <v>10.000999999999999</v>
      </c>
      <c r="J380" s="1">
        <f t="shared" si="36"/>
        <v>7.6661314376372953</v>
      </c>
      <c r="K380" s="1">
        <f t="shared" si="37"/>
        <v>1.3045693360929789</v>
      </c>
      <c r="L380" s="31">
        <v>0.36</v>
      </c>
      <c r="M380" s="31">
        <f t="shared" si="38"/>
        <v>1.7998200179982002</v>
      </c>
      <c r="N380" s="33">
        <f t="shared" si="39"/>
        <v>2.3479900059667655</v>
      </c>
      <c r="O380" s="33"/>
      <c r="P380" s="33"/>
      <c r="Q380" s="31">
        <v>2.2799999999999998</v>
      </c>
      <c r="R380" s="31">
        <f t="shared" si="40"/>
        <v>11.398860113988601</v>
      </c>
      <c r="S380" s="33">
        <f t="shared" si="41"/>
        <v>14.870603371122847</v>
      </c>
      <c r="T380" s="33"/>
      <c r="U380" s="33"/>
    </row>
    <row r="381" spans="1:21" x14ac:dyDescent="0.25">
      <c r="A381">
        <v>379</v>
      </c>
      <c r="B381" s="13" t="s">
        <v>380</v>
      </c>
      <c r="C381" s="15" t="s">
        <v>399</v>
      </c>
      <c r="D381" s="19">
        <v>19</v>
      </c>
      <c r="E381" s="24">
        <v>1.0569999999999999</v>
      </c>
      <c r="F381" s="24">
        <v>11.180999999999999</v>
      </c>
      <c r="G381" s="24">
        <v>9.0649999999999995</v>
      </c>
      <c r="H381" s="23">
        <f t="shared" si="35"/>
        <v>26.423576423576421</v>
      </c>
      <c r="I381" s="24">
        <v>10.000999999999999</v>
      </c>
      <c r="J381" s="1">
        <f t="shared" si="36"/>
        <v>7.358378121878121</v>
      </c>
      <c r="K381" s="1">
        <f t="shared" si="37"/>
        <v>1.3591310251188053</v>
      </c>
      <c r="L381" s="31">
        <v>0.33</v>
      </c>
      <c r="M381" s="31">
        <f t="shared" si="38"/>
        <v>1.6498350164983504</v>
      </c>
      <c r="N381" s="33">
        <f t="shared" si="39"/>
        <v>2.2423419572503041</v>
      </c>
      <c r="O381" s="33">
        <f>AVERAGE(N381:N389)</f>
        <v>1.9548884685184602</v>
      </c>
      <c r="P381" s="33">
        <f>STDEV(N381:N389)</f>
        <v>0.24247854824269516</v>
      </c>
      <c r="Q381" s="31">
        <v>2.3199999999999998</v>
      </c>
      <c r="R381" s="31">
        <f t="shared" si="40"/>
        <v>11.5988401159884</v>
      </c>
      <c r="S381" s="33">
        <f t="shared" si="41"/>
        <v>15.764343457032437</v>
      </c>
      <c r="T381" s="33">
        <f>AVERAGE(S381:S389)</f>
        <v>13.803962737179562</v>
      </c>
      <c r="U381" s="33">
        <f>STDEV(S381:S389)</f>
        <v>2.2757411210236271</v>
      </c>
    </row>
    <row r="382" spans="1:21" x14ac:dyDescent="0.25">
      <c r="A382">
        <v>380</v>
      </c>
      <c r="B382" s="13" t="s">
        <v>380</v>
      </c>
      <c r="C382" s="15" t="s">
        <v>400</v>
      </c>
      <c r="D382" s="19">
        <v>20</v>
      </c>
      <c r="E382" s="24">
        <v>1.0449999999999999</v>
      </c>
      <c r="F382" s="24">
        <v>11.202999999999999</v>
      </c>
      <c r="G382" s="24">
        <v>9.1959999999999997</v>
      </c>
      <c r="H382" s="23">
        <f t="shared" si="35"/>
        <v>24.622745675377249</v>
      </c>
      <c r="I382" s="24">
        <v>10.005000000000001</v>
      </c>
      <c r="J382" s="1">
        <f t="shared" si="36"/>
        <v>7.5414942951785076</v>
      </c>
      <c r="K382" s="1">
        <f t="shared" si="37"/>
        <v>1.3266601562499998</v>
      </c>
      <c r="L382" s="31">
        <v>0.35</v>
      </c>
      <c r="M382" s="31">
        <f t="shared" si="38"/>
        <v>1.7491254372813592</v>
      </c>
      <c r="N382" s="33">
        <f t="shared" si="39"/>
        <v>2.3204950259245369</v>
      </c>
      <c r="O382" s="33"/>
      <c r="P382" s="33"/>
      <c r="Q382" s="31">
        <v>2.02</v>
      </c>
      <c r="R382" s="31">
        <f t="shared" si="40"/>
        <v>10.094952523738131</v>
      </c>
      <c r="S382" s="33">
        <f t="shared" si="41"/>
        <v>13.39257129247876</v>
      </c>
      <c r="T382" s="33"/>
      <c r="U382" s="33"/>
    </row>
    <row r="383" spans="1:21" x14ac:dyDescent="0.25">
      <c r="A383">
        <v>381</v>
      </c>
      <c r="B383" s="13" t="s">
        <v>380</v>
      </c>
      <c r="C383" s="15" t="s">
        <v>401</v>
      </c>
      <c r="D383" s="19">
        <v>21</v>
      </c>
      <c r="E383" s="24">
        <v>1.0349999999999999</v>
      </c>
      <c r="F383" s="24">
        <v>11.101000000000001</v>
      </c>
      <c r="G383" s="24">
        <v>9.2569999999999997</v>
      </c>
      <c r="H383" s="23">
        <f t="shared" si="35"/>
        <v>22.42763317927513</v>
      </c>
      <c r="I383" s="24">
        <v>10</v>
      </c>
      <c r="J383" s="1">
        <f t="shared" si="36"/>
        <v>7.7572366820724872</v>
      </c>
      <c r="K383" s="1">
        <f t="shared" si="37"/>
        <v>1.2891188460332395</v>
      </c>
      <c r="L383" s="31">
        <v>0.27</v>
      </c>
      <c r="M383" s="31">
        <f t="shared" si="38"/>
        <v>1.35</v>
      </c>
      <c r="N383" s="33">
        <f t="shared" si="39"/>
        <v>1.7403104421448734</v>
      </c>
      <c r="O383" s="33"/>
      <c r="P383" s="33"/>
      <c r="Q383" s="31">
        <v>1.6</v>
      </c>
      <c r="R383" s="31">
        <f t="shared" si="40"/>
        <v>8.0000000000000018</v>
      </c>
      <c r="S383" s="33">
        <f t="shared" si="41"/>
        <v>10.312950768265917</v>
      </c>
      <c r="T383" s="33"/>
      <c r="U383" s="33"/>
    </row>
    <row r="384" spans="1:21" x14ac:dyDescent="0.25">
      <c r="A384">
        <v>382</v>
      </c>
      <c r="B384" s="13" t="s">
        <v>380</v>
      </c>
      <c r="C384" s="15" t="s">
        <v>402</v>
      </c>
      <c r="D384" s="19">
        <v>22</v>
      </c>
      <c r="E384" s="24">
        <v>1.042</v>
      </c>
      <c r="F384" s="24">
        <v>11.038</v>
      </c>
      <c r="G384" s="24">
        <v>8.8989999999999991</v>
      </c>
      <c r="H384" s="23">
        <f t="shared" si="35"/>
        <v>27.224131347842707</v>
      </c>
      <c r="I384" s="24">
        <v>10.000999999999999</v>
      </c>
      <c r="J384" s="1">
        <f t="shared" si="36"/>
        <v>7.2783146239022516</v>
      </c>
      <c r="K384" s="1">
        <f t="shared" si="37"/>
        <v>1.3740818467995803</v>
      </c>
      <c r="L384" s="31">
        <v>0.28999999999999998</v>
      </c>
      <c r="M384" s="31">
        <f t="shared" si="38"/>
        <v>1.44985501449855</v>
      </c>
      <c r="N384" s="33">
        <f t="shared" si="39"/>
        <v>1.9922194559138</v>
      </c>
      <c r="O384" s="33"/>
      <c r="P384" s="33"/>
      <c r="Q384" s="31">
        <v>2.0699999999999998</v>
      </c>
      <c r="R384" s="31">
        <f t="shared" si="40"/>
        <v>10.34896510348965</v>
      </c>
      <c r="S384" s="33">
        <f t="shared" si="41"/>
        <v>14.220325081867468</v>
      </c>
      <c r="T384" s="33"/>
      <c r="U384" s="33"/>
    </row>
    <row r="385" spans="1:21" x14ac:dyDescent="0.25">
      <c r="A385">
        <v>383</v>
      </c>
      <c r="B385" s="13" t="s">
        <v>380</v>
      </c>
      <c r="C385" s="15" t="s">
        <v>403</v>
      </c>
      <c r="D385" s="19">
        <v>23</v>
      </c>
      <c r="E385" s="24">
        <v>1.042</v>
      </c>
      <c r="F385" s="24">
        <v>11.186999999999999</v>
      </c>
      <c r="G385" s="24">
        <v>9.4260000000000002</v>
      </c>
      <c r="H385" s="23">
        <f t="shared" si="35"/>
        <v>21.004293893129759</v>
      </c>
      <c r="I385" s="24">
        <v>9.9990000000000006</v>
      </c>
      <c r="J385" s="1">
        <f t="shared" si="36"/>
        <v>7.8987806536259564</v>
      </c>
      <c r="K385" s="1">
        <f t="shared" si="37"/>
        <v>1.265891589913936</v>
      </c>
      <c r="L385" s="31">
        <v>0.28000000000000003</v>
      </c>
      <c r="M385" s="31">
        <f t="shared" si="38"/>
        <v>1.4001400140014002</v>
      </c>
      <c r="N385" s="33">
        <f t="shared" si="39"/>
        <v>1.7724254684263532</v>
      </c>
      <c r="O385" s="33"/>
      <c r="P385" s="33"/>
      <c r="Q385" s="31">
        <v>1.94</v>
      </c>
      <c r="R385" s="31">
        <f t="shared" si="40"/>
        <v>9.7009700970096997</v>
      </c>
      <c r="S385" s="33">
        <f t="shared" si="41"/>
        <v>12.280376459811158</v>
      </c>
      <c r="T385" s="33"/>
      <c r="U385" s="33"/>
    </row>
    <row r="386" spans="1:21" x14ac:dyDescent="0.25">
      <c r="A386">
        <v>384</v>
      </c>
      <c r="B386" s="13" t="s">
        <v>380</v>
      </c>
      <c r="C386" s="15" t="s">
        <v>404</v>
      </c>
      <c r="D386" s="19">
        <v>24</v>
      </c>
      <c r="E386" s="24">
        <v>1.0369999999999999</v>
      </c>
      <c r="F386" s="24">
        <v>11.118</v>
      </c>
      <c r="G386" s="24">
        <v>9.0839999999999996</v>
      </c>
      <c r="H386" s="23">
        <f t="shared" si="35"/>
        <v>25.276500559214597</v>
      </c>
      <c r="I386" s="24">
        <v>10.002000000000001</v>
      </c>
      <c r="J386" s="1">
        <f t="shared" si="36"/>
        <v>7.4738444140673561</v>
      </c>
      <c r="K386" s="1">
        <f t="shared" si="37"/>
        <v>1.3382670879760517</v>
      </c>
      <c r="L386" s="31">
        <v>0.32</v>
      </c>
      <c r="M386" s="31">
        <f t="shared" si="38"/>
        <v>1.5996800639872024</v>
      </c>
      <c r="N386" s="33">
        <f t="shared" si="39"/>
        <v>2.1407991809254971</v>
      </c>
      <c r="O386" s="33"/>
      <c r="P386" s="33"/>
      <c r="Q386" s="31">
        <v>2.2200000000000002</v>
      </c>
      <c r="R386" s="31">
        <f t="shared" si="40"/>
        <v>11.097780443911219</v>
      </c>
      <c r="S386" s="33">
        <f t="shared" si="41"/>
        <v>14.851794317670642</v>
      </c>
      <c r="T386" s="33"/>
      <c r="U386" s="33"/>
    </row>
    <row r="387" spans="1:21" x14ac:dyDescent="0.25">
      <c r="A387">
        <v>385</v>
      </c>
      <c r="B387" s="13" t="s">
        <v>380</v>
      </c>
      <c r="C387" s="15" t="s">
        <v>405</v>
      </c>
      <c r="D387" s="19">
        <v>25</v>
      </c>
      <c r="E387" s="24">
        <v>1.0241</v>
      </c>
      <c r="F387" s="24">
        <v>11.02</v>
      </c>
      <c r="G387" s="24">
        <v>9.0459999999999994</v>
      </c>
      <c r="H387" s="23">
        <f t="shared" si="35"/>
        <v>24.607636594821685</v>
      </c>
      <c r="I387" s="24">
        <v>9.9990000000000006</v>
      </c>
      <c r="J387" s="1">
        <f t="shared" si="36"/>
        <v>7.5384824168837801</v>
      </c>
      <c r="K387" s="1">
        <f t="shared" si="37"/>
        <v>1.3263942856198021</v>
      </c>
      <c r="L387" s="31">
        <v>0.24</v>
      </c>
      <c r="M387" s="31">
        <f t="shared" si="38"/>
        <v>1.2001200120012001</v>
      </c>
      <c r="N387" s="33">
        <f t="shared" si="39"/>
        <v>1.59183232597636</v>
      </c>
      <c r="O387" s="33"/>
      <c r="P387" s="33"/>
      <c r="Q387" s="31">
        <v>2.73</v>
      </c>
      <c r="R387" s="31">
        <f t="shared" si="40"/>
        <v>13.65136513651365</v>
      </c>
      <c r="S387" s="33">
        <f t="shared" si="41"/>
        <v>18.107092707981096</v>
      </c>
      <c r="T387" s="33"/>
      <c r="U387" s="33"/>
    </row>
    <row r="388" spans="1:21" x14ac:dyDescent="0.25">
      <c r="A388">
        <v>386</v>
      </c>
      <c r="B388" s="13" t="s">
        <v>380</v>
      </c>
      <c r="C388" s="15" t="s">
        <v>406</v>
      </c>
      <c r="D388" s="19">
        <v>26</v>
      </c>
      <c r="E388" s="24">
        <v>1.044</v>
      </c>
      <c r="F388" s="24">
        <v>11.111000000000001</v>
      </c>
      <c r="G388" s="24">
        <v>9.1639999999999997</v>
      </c>
      <c r="H388" s="23">
        <f t="shared" si="35"/>
        <v>23.977832512315285</v>
      </c>
      <c r="I388" s="24">
        <v>10.000999999999999</v>
      </c>
      <c r="J388" s="1">
        <f t="shared" si="36"/>
        <v>7.6029769704433479</v>
      </c>
      <c r="K388" s="1">
        <f t="shared" si="37"/>
        <v>1.3154057994492145</v>
      </c>
      <c r="L388" s="31">
        <v>0.28999999999999998</v>
      </c>
      <c r="M388" s="31">
        <f t="shared" si="38"/>
        <v>1.44985501449855</v>
      </c>
      <c r="N388" s="33">
        <f t="shared" si="39"/>
        <v>1.9071476944319177</v>
      </c>
      <c r="O388" s="33"/>
      <c r="P388" s="33"/>
      <c r="Q388" s="31">
        <v>1.85</v>
      </c>
      <c r="R388" s="31">
        <f t="shared" si="40"/>
        <v>9.2490750924907523</v>
      </c>
      <c r="S388" s="33">
        <f t="shared" si="41"/>
        <v>12.166287016203617</v>
      </c>
      <c r="T388" s="33"/>
      <c r="U388" s="33"/>
    </row>
    <row r="389" spans="1:21" x14ac:dyDescent="0.25">
      <c r="A389">
        <v>387</v>
      </c>
      <c r="B389" s="13" t="s">
        <v>380</v>
      </c>
      <c r="C389" s="15" t="s">
        <v>407</v>
      </c>
      <c r="D389" s="19">
        <v>27</v>
      </c>
      <c r="E389" s="24">
        <v>1.0389999999999999</v>
      </c>
      <c r="F389" s="24">
        <v>11.226000000000001</v>
      </c>
      <c r="G389" s="24">
        <v>9.3109999999999999</v>
      </c>
      <c r="H389" s="23">
        <f t="shared" si="35"/>
        <v>23.150386847195367</v>
      </c>
      <c r="I389" s="24">
        <v>10.002000000000001</v>
      </c>
      <c r="J389" s="1">
        <f t="shared" si="36"/>
        <v>7.6864983075435198</v>
      </c>
      <c r="K389" s="1">
        <f t="shared" si="37"/>
        <v>1.3012427245556082</v>
      </c>
      <c r="L389" s="31">
        <v>0.28999999999999998</v>
      </c>
      <c r="M389" s="31">
        <f t="shared" si="38"/>
        <v>1.4497100579884021</v>
      </c>
      <c r="N389" s="33">
        <f t="shared" si="39"/>
        <v>1.8864246656724972</v>
      </c>
      <c r="O389" s="33"/>
      <c r="P389" s="33"/>
      <c r="Q389" s="31">
        <v>2.02</v>
      </c>
      <c r="R389" s="31">
        <f t="shared" si="40"/>
        <v>10.097980403919216</v>
      </c>
      <c r="S389" s="33">
        <f t="shared" si="41"/>
        <v>13.139923533304982</v>
      </c>
      <c r="T389" s="33"/>
      <c r="U389" s="33"/>
    </row>
    <row r="390" spans="1:21" x14ac:dyDescent="0.25">
      <c r="A390">
        <v>388</v>
      </c>
      <c r="B390" s="13" t="s">
        <v>380</v>
      </c>
      <c r="C390" s="15" t="s">
        <v>408</v>
      </c>
      <c r="D390" s="19">
        <v>28</v>
      </c>
      <c r="E390" s="24">
        <v>1.0189999999999999</v>
      </c>
      <c r="F390" s="24">
        <v>11.403</v>
      </c>
      <c r="G390" s="24">
        <v>9.327</v>
      </c>
      <c r="H390" s="23">
        <f t="shared" si="35"/>
        <v>24.987963408762646</v>
      </c>
      <c r="I390" s="24">
        <v>10.003</v>
      </c>
      <c r="J390" s="1">
        <f t="shared" si="36"/>
        <v>7.5034540202214712</v>
      </c>
      <c r="K390" s="1">
        <f t="shared" si="37"/>
        <v>1.3331193838254176</v>
      </c>
      <c r="L390" s="31">
        <v>0.26</v>
      </c>
      <c r="M390" s="31">
        <f t="shared" si="38"/>
        <v>1.2996101169649106</v>
      </c>
      <c r="N390" s="33">
        <f t="shared" si="39"/>
        <v>1.7325354383415406</v>
      </c>
      <c r="O390" s="33">
        <f>AVERAGE(N390:N398)</f>
        <v>2.5488230766713582</v>
      </c>
      <c r="P390" s="33">
        <f>STDEV(N390:N398)</f>
        <v>1.482406328645764</v>
      </c>
      <c r="Q390" s="31">
        <v>2.17</v>
      </c>
      <c r="R390" s="31">
        <f t="shared" si="40"/>
        <v>10.846745976207139</v>
      </c>
      <c r="S390" s="33">
        <f t="shared" si="41"/>
        <v>14.460007312312088</v>
      </c>
      <c r="T390" s="33">
        <f>AVERAGE(S390:S398)</f>
        <v>15.996650133443094</v>
      </c>
      <c r="U390" s="33">
        <f>STDEV(S390:S398)</f>
        <v>3.1108324425962803</v>
      </c>
    </row>
    <row r="391" spans="1:21" x14ac:dyDescent="0.25">
      <c r="A391">
        <v>389</v>
      </c>
      <c r="B391" s="13" t="s">
        <v>380</v>
      </c>
      <c r="C391" s="15" t="s">
        <v>409</v>
      </c>
      <c r="D391" s="19">
        <v>29</v>
      </c>
      <c r="E391" s="24">
        <v>1.0409999999999999</v>
      </c>
      <c r="F391" s="24">
        <v>11.324</v>
      </c>
      <c r="G391" s="24">
        <v>9.42</v>
      </c>
      <c r="H391" s="23">
        <f t="shared" si="35"/>
        <v>22.723475355054305</v>
      </c>
      <c r="I391" s="24">
        <v>10.002000000000001</v>
      </c>
      <c r="J391" s="1">
        <f t="shared" si="36"/>
        <v>7.7291979949874694</v>
      </c>
      <c r="K391" s="1">
        <f t="shared" si="37"/>
        <v>1.2940540540540539</v>
      </c>
      <c r="L391" s="31">
        <v>0.3</v>
      </c>
      <c r="M391" s="31">
        <f t="shared" si="38"/>
        <v>1.4997000599880024</v>
      </c>
      <c r="N391" s="33">
        <f t="shared" si="39"/>
        <v>1.9406929424925823</v>
      </c>
      <c r="O391" s="33"/>
      <c r="P391" s="33"/>
      <c r="Q391" s="31">
        <v>2.14</v>
      </c>
      <c r="R391" s="31">
        <f t="shared" si="40"/>
        <v>10.697860427914417</v>
      </c>
      <c r="S391" s="33">
        <f t="shared" si="41"/>
        <v>13.843609656447088</v>
      </c>
      <c r="T391" s="33"/>
      <c r="U391" s="33"/>
    </row>
    <row r="392" spans="1:21" x14ac:dyDescent="0.25">
      <c r="A392">
        <v>390</v>
      </c>
      <c r="B392" s="13" t="s">
        <v>380</v>
      </c>
      <c r="C392" s="15" t="s">
        <v>410</v>
      </c>
      <c r="D392" s="19">
        <v>30</v>
      </c>
      <c r="E392" s="24">
        <v>1.04</v>
      </c>
      <c r="F392" s="24">
        <v>11.105</v>
      </c>
      <c r="G392" s="24">
        <v>9.2309999999999999</v>
      </c>
      <c r="H392" s="23">
        <f t="shared" si="35"/>
        <v>22.87876938102799</v>
      </c>
      <c r="I392" s="24">
        <v>9.9990000000000006</v>
      </c>
      <c r="J392" s="1">
        <f t="shared" si="36"/>
        <v>7.7113518495910114</v>
      </c>
      <c r="K392" s="1">
        <f t="shared" si="37"/>
        <v>1.2966598068703505</v>
      </c>
      <c r="L392" s="31">
        <v>0.27</v>
      </c>
      <c r="M392" s="31">
        <f t="shared" si="38"/>
        <v>1.3501350135013501</v>
      </c>
      <c r="N392" s="33">
        <f t="shared" si="39"/>
        <v>1.7506658058555589</v>
      </c>
      <c r="O392" s="33"/>
      <c r="P392" s="33"/>
      <c r="Q392" s="31">
        <v>1.68</v>
      </c>
      <c r="R392" s="31">
        <f t="shared" si="40"/>
        <v>8.4008400840084008</v>
      </c>
      <c r="S392" s="33">
        <f t="shared" si="41"/>
        <v>10.893031680879032</v>
      </c>
      <c r="T392" s="33"/>
      <c r="U392" s="33"/>
    </row>
    <row r="393" spans="1:21" x14ac:dyDescent="0.25">
      <c r="A393">
        <v>391</v>
      </c>
      <c r="B393" s="13" t="s">
        <v>380</v>
      </c>
      <c r="C393" s="15" t="s">
        <v>411</v>
      </c>
      <c r="D393" s="19">
        <v>31</v>
      </c>
      <c r="E393" s="24">
        <v>1.0369999999999999</v>
      </c>
      <c r="F393" s="24">
        <v>11.214</v>
      </c>
      <c r="G393" s="24">
        <v>9.3780000000000001</v>
      </c>
      <c r="H393" s="23">
        <f t="shared" si="35"/>
        <v>22.011749190744496</v>
      </c>
      <c r="I393" s="24">
        <v>10.003</v>
      </c>
      <c r="J393" s="1">
        <f t="shared" si="36"/>
        <v>7.8011647284498284</v>
      </c>
      <c r="K393" s="1">
        <f t="shared" si="37"/>
        <v>1.282244427363566</v>
      </c>
      <c r="L393" s="31">
        <v>0.36</v>
      </c>
      <c r="M393" s="31">
        <f t="shared" si="38"/>
        <v>1.7994601619514146</v>
      </c>
      <c r="N393" s="33">
        <f t="shared" si="39"/>
        <v>2.3073477649249412</v>
      </c>
      <c r="O393" s="33"/>
      <c r="P393" s="33"/>
      <c r="Q393" s="31">
        <v>2.21</v>
      </c>
      <c r="R393" s="31">
        <f t="shared" si="40"/>
        <v>11.04668599420174</v>
      </c>
      <c r="S393" s="33">
        <f t="shared" si="41"/>
        <v>14.164551556900335</v>
      </c>
      <c r="T393" s="33"/>
      <c r="U393" s="33"/>
    </row>
    <row r="394" spans="1:21" x14ac:dyDescent="0.25">
      <c r="A394">
        <v>392</v>
      </c>
      <c r="B394" s="13" t="s">
        <v>380</v>
      </c>
      <c r="C394" s="15" t="s">
        <v>412</v>
      </c>
      <c r="D394" s="19">
        <v>32</v>
      </c>
      <c r="E394" s="24">
        <v>1.03</v>
      </c>
      <c r="F394" s="24">
        <v>11.375</v>
      </c>
      <c r="G394" s="24">
        <v>9.1940000000000008</v>
      </c>
      <c r="H394" s="23">
        <f t="shared" si="35"/>
        <v>26.714845663890234</v>
      </c>
      <c r="I394" s="24">
        <v>10</v>
      </c>
      <c r="J394" s="1">
        <f t="shared" si="36"/>
        <v>7.3285154336109768</v>
      </c>
      <c r="K394" s="1">
        <f t="shared" si="37"/>
        <v>1.3645328430553232</v>
      </c>
      <c r="L394" s="31">
        <v>0.26</v>
      </c>
      <c r="M394" s="31">
        <f t="shared" si="38"/>
        <v>1.3</v>
      </c>
      <c r="N394" s="33">
        <f t="shared" si="39"/>
        <v>1.7738926959719201</v>
      </c>
      <c r="O394" s="33"/>
      <c r="P394" s="33"/>
      <c r="Q394" s="31">
        <v>2.56</v>
      </c>
      <c r="R394" s="31">
        <f t="shared" si="40"/>
        <v>12.8</v>
      </c>
      <c r="S394" s="33">
        <f t="shared" si="41"/>
        <v>17.466020391108138</v>
      </c>
      <c r="T394" s="33"/>
      <c r="U394" s="33"/>
    </row>
    <row r="395" spans="1:21" x14ac:dyDescent="0.25">
      <c r="A395">
        <v>393</v>
      </c>
      <c r="B395" s="13" t="s">
        <v>380</v>
      </c>
      <c r="C395" s="15" t="s">
        <v>413</v>
      </c>
      <c r="D395" s="19">
        <v>33</v>
      </c>
      <c r="E395" s="24">
        <v>1.026</v>
      </c>
      <c r="F395" s="24">
        <v>11.109</v>
      </c>
      <c r="G395" s="24">
        <v>8.9350000000000005</v>
      </c>
      <c r="H395" s="23">
        <f t="shared" si="35"/>
        <v>27.487672272095072</v>
      </c>
      <c r="I395" s="24">
        <v>10.000999999999999</v>
      </c>
      <c r="J395" s="1">
        <f t="shared" si="36"/>
        <v>7.251957896067772</v>
      </c>
      <c r="K395" s="1">
        <f t="shared" si="37"/>
        <v>1.3790758500435918</v>
      </c>
      <c r="L395" s="31">
        <v>0.89</v>
      </c>
      <c r="M395" s="31">
        <f t="shared" si="38"/>
        <v>4.4495550444955514</v>
      </c>
      <c r="N395" s="33">
        <f t="shared" si="39"/>
        <v>6.1362739053034545</v>
      </c>
      <c r="O395" s="33"/>
      <c r="P395" s="33"/>
      <c r="Q395" s="31">
        <v>2.86</v>
      </c>
      <c r="R395" s="31">
        <f t="shared" si="40"/>
        <v>14.298570142985701</v>
      </c>
      <c r="S395" s="33">
        <f t="shared" si="41"/>
        <v>19.718812774345928</v>
      </c>
      <c r="T395" s="33"/>
      <c r="U395" s="33"/>
    </row>
    <row r="396" spans="1:21" x14ac:dyDescent="0.25">
      <c r="A396">
        <v>394</v>
      </c>
      <c r="B396" s="13" t="s">
        <v>380</v>
      </c>
      <c r="C396" s="15" t="s">
        <v>414</v>
      </c>
      <c r="D396" s="19">
        <v>34</v>
      </c>
      <c r="E396" s="24">
        <v>1.0449999999999999</v>
      </c>
      <c r="F396" s="24">
        <v>11.102</v>
      </c>
      <c r="G396" s="24">
        <v>9.0730000000000004</v>
      </c>
      <c r="H396" s="23">
        <f t="shared" si="35"/>
        <v>25.274040857000497</v>
      </c>
      <c r="I396" s="24">
        <v>10</v>
      </c>
      <c r="J396" s="1">
        <f t="shared" si="36"/>
        <v>7.4725959142999496</v>
      </c>
      <c r="K396" s="1">
        <f t="shared" si="37"/>
        <v>1.3382230371728623</v>
      </c>
      <c r="L396" s="31">
        <v>0.24</v>
      </c>
      <c r="M396" s="31">
        <f t="shared" si="38"/>
        <v>1.2</v>
      </c>
      <c r="N396" s="33">
        <f t="shared" si="39"/>
        <v>1.6058676446074347</v>
      </c>
      <c r="O396" s="33"/>
      <c r="P396" s="33"/>
      <c r="Q396" s="31">
        <v>2.2000000000000002</v>
      </c>
      <c r="R396" s="31">
        <f t="shared" si="40"/>
        <v>11.000000000000002</v>
      </c>
      <c r="S396" s="33">
        <f t="shared" si="41"/>
        <v>14.720453408901488</v>
      </c>
      <c r="T396" s="33"/>
      <c r="U396" s="33"/>
    </row>
    <row r="397" spans="1:21" x14ac:dyDescent="0.25">
      <c r="A397">
        <v>395</v>
      </c>
      <c r="B397" s="13" t="s">
        <v>380</v>
      </c>
      <c r="C397" s="15" t="s">
        <v>415</v>
      </c>
      <c r="D397" s="19">
        <v>35</v>
      </c>
      <c r="E397" s="24">
        <v>1.044</v>
      </c>
      <c r="F397" s="24">
        <v>11.151999999999999</v>
      </c>
      <c r="G397" s="24">
        <v>8.8930000000000007</v>
      </c>
      <c r="H397" s="23">
        <f t="shared" si="35"/>
        <v>28.780736399541322</v>
      </c>
      <c r="I397" s="24">
        <v>10</v>
      </c>
      <c r="J397" s="1">
        <f t="shared" si="36"/>
        <v>7.121926360045868</v>
      </c>
      <c r="K397" s="1">
        <f t="shared" si="37"/>
        <v>1.4041144901610014</v>
      </c>
      <c r="L397" s="31">
        <v>0.28999999999999998</v>
      </c>
      <c r="M397" s="31">
        <f t="shared" si="38"/>
        <v>1.45</v>
      </c>
      <c r="N397" s="33">
        <f t="shared" si="39"/>
        <v>2.0359660107334521</v>
      </c>
      <c r="O397" s="33"/>
      <c r="P397" s="33"/>
      <c r="Q397" s="31">
        <v>2.85</v>
      </c>
      <c r="R397" s="31">
        <f t="shared" si="40"/>
        <v>14.250000000000002</v>
      </c>
      <c r="S397" s="33">
        <f t="shared" si="41"/>
        <v>20.008631484794272</v>
      </c>
      <c r="T397" s="33"/>
      <c r="U397" s="33"/>
    </row>
    <row r="398" spans="1:21" x14ac:dyDescent="0.25">
      <c r="A398">
        <v>396</v>
      </c>
      <c r="B398" s="6" t="s">
        <v>380</v>
      </c>
      <c r="C398" s="4" t="s">
        <v>416</v>
      </c>
      <c r="D398" s="20">
        <v>36</v>
      </c>
      <c r="E398" s="25">
        <v>1.018</v>
      </c>
      <c r="F398" s="25">
        <v>11.331</v>
      </c>
      <c r="G398" s="25">
        <v>9.1039999999999992</v>
      </c>
      <c r="H398" s="23">
        <f t="shared" si="35"/>
        <v>27.541429631461796</v>
      </c>
      <c r="I398" s="25">
        <v>10.003</v>
      </c>
      <c r="J398" s="1">
        <f t="shared" si="36"/>
        <v>7.248030793964876</v>
      </c>
      <c r="K398" s="1">
        <f t="shared" si="37"/>
        <v>1.3800989930022192</v>
      </c>
      <c r="L398" s="31">
        <v>0.53</v>
      </c>
      <c r="M398" s="31">
        <f t="shared" si="38"/>
        <v>2.6492052384284719</v>
      </c>
      <c r="N398" s="33">
        <f t="shared" si="39"/>
        <v>3.656165481811338</v>
      </c>
      <c r="O398" s="33"/>
      <c r="P398" s="33"/>
      <c r="Q398" s="31">
        <v>2.71</v>
      </c>
      <c r="R398" s="31">
        <f t="shared" si="40"/>
        <v>13.54593621913426</v>
      </c>
      <c r="S398" s="33">
        <f t="shared" si="41"/>
        <v>18.694732935299481</v>
      </c>
      <c r="T398" s="33"/>
      <c r="U398" s="33"/>
    </row>
    <row r="399" spans="1:21" x14ac:dyDescent="0.25">
      <c r="A399">
        <v>397</v>
      </c>
      <c r="B399" s="13" t="s">
        <v>417</v>
      </c>
      <c r="C399" s="15" t="s">
        <v>418</v>
      </c>
      <c r="D399" s="19">
        <v>1</v>
      </c>
      <c r="E399" s="24">
        <v>1.05</v>
      </c>
      <c r="F399" s="24">
        <v>11.09</v>
      </c>
      <c r="G399" s="24">
        <v>8.8309999999999995</v>
      </c>
      <c r="H399" s="23">
        <f t="shared" si="35"/>
        <v>29.032258064516125</v>
      </c>
      <c r="I399" s="24">
        <v>10.003</v>
      </c>
      <c r="J399" s="1">
        <f t="shared" si="36"/>
        <v>7.0989032258064517</v>
      </c>
      <c r="K399" s="1">
        <f t="shared" si="37"/>
        <v>1.4090909090909092</v>
      </c>
      <c r="L399" s="31">
        <v>0.16</v>
      </c>
      <c r="M399" s="31">
        <f t="shared" si="38"/>
        <v>0.79976007197840648</v>
      </c>
      <c r="N399" s="33">
        <f t="shared" si="39"/>
        <v>1.1269346468786638</v>
      </c>
      <c r="O399" s="33">
        <f>AVERAGE(N399:N407)</f>
        <v>1.1685255516721851</v>
      </c>
      <c r="P399" s="33">
        <f>STDEV(N399:N407)</f>
        <v>0.12195871604197375</v>
      </c>
      <c r="Q399" s="31">
        <v>1.18</v>
      </c>
      <c r="R399" s="31">
        <f t="shared" si="40"/>
        <v>5.8982305308407472</v>
      </c>
      <c r="S399" s="33">
        <f t="shared" si="41"/>
        <v>8.3111430207301442</v>
      </c>
      <c r="T399" s="33">
        <f>AVERAGE(S399:S407)</f>
        <v>7.2089638012302277</v>
      </c>
      <c r="U399" s="33">
        <f>STDEV(S399:S407)</f>
        <v>1.9506177855978832</v>
      </c>
    </row>
    <row r="400" spans="1:21" x14ac:dyDescent="0.25">
      <c r="A400">
        <v>398</v>
      </c>
      <c r="B400" s="13" t="s">
        <v>417</v>
      </c>
      <c r="C400" s="15" t="s">
        <v>419</v>
      </c>
      <c r="D400" s="19">
        <v>2</v>
      </c>
      <c r="E400" s="24">
        <v>1.0450999999999999</v>
      </c>
      <c r="F400" s="24">
        <v>11.101000000000001</v>
      </c>
      <c r="G400" s="24">
        <v>8.8149999999999995</v>
      </c>
      <c r="H400" s="23">
        <f t="shared" si="35"/>
        <v>29.421228072433379</v>
      </c>
      <c r="I400" s="24">
        <v>10.004</v>
      </c>
      <c r="J400" s="1">
        <f t="shared" si="36"/>
        <v>7.0607003436337639</v>
      </c>
      <c r="K400" s="1">
        <f t="shared" si="37"/>
        <v>1.4168566166414418</v>
      </c>
      <c r="L400" s="31">
        <v>0.15</v>
      </c>
      <c r="M400" s="31">
        <f t="shared" si="38"/>
        <v>0.74970011995201924</v>
      </c>
      <c r="N400" s="33">
        <f t="shared" si="39"/>
        <v>1.0622175754509011</v>
      </c>
      <c r="O400" s="33"/>
      <c r="P400" s="33"/>
      <c r="Q400" s="31">
        <v>0.99</v>
      </c>
      <c r="R400" s="31">
        <f t="shared" si="40"/>
        <v>4.9480207916833274</v>
      </c>
      <c r="S400" s="33">
        <f t="shared" si="41"/>
        <v>7.0106359979759478</v>
      </c>
      <c r="T400" s="33"/>
      <c r="U400" s="33"/>
    </row>
    <row r="401" spans="1:21" x14ac:dyDescent="0.25">
      <c r="A401">
        <v>399</v>
      </c>
      <c r="B401" s="13" t="s">
        <v>417</v>
      </c>
      <c r="C401" s="15" t="s">
        <v>420</v>
      </c>
      <c r="D401" s="19">
        <v>3</v>
      </c>
      <c r="E401" s="24">
        <v>1.032</v>
      </c>
      <c r="F401" s="24">
        <v>11.53</v>
      </c>
      <c r="G401" s="24">
        <v>9.2379999999999995</v>
      </c>
      <c r="H401" s="23">
        <f t="shared" si="35"/>
        <v>27.930782354374845</v>
      </c>
      <c r="I401" s="24">
        <v>10</v>
      </c>
      <c r="J401" s="1">
        <f t="shared" si="36"/>
        <v>7.2069217645625159</v>
      </c>
      <c r="K401" s="1">
        <f t="shared" si="37"/>
        <v>1.3875549543456205</v>
      </c>
      <c r="L401" s="31">
        <v>0.18</v>
      </c>
      <c r="M401" s="31">
        <f t="shared" si="38"/>
        <v>0.89999999999999991</v>
      </c>
      <c r="N401" s="33">
        <f t="shared" si="39"/>
        <v>1.2487994589110583</v>
      </c>
      <c r="O401" s="33"/>
      <c r="P401" s="33"/>
      <c r="Q401" s="31">
        <v>1.1599999999999999</v>
      </c>
      <c r="R401" s="31">
        <f t="shared" si="40"/>
        <v>5.8</v>
      </c>
      <c r="S401" s="33">
        <f t="shared" si="41"/>
        <v>8.0478187352045989</v>
      </c>
      <c r="T401" s="33"/>
      <c r="U401" s="33"/>
    </row>
    <row r="402" spans="1:21" x14ac:dyDescent="0.25">
      <c r="A402">
        <v>400</v>
      </c>
      <c r="B402" s="13" t="s">
        <v>417</v>
      </c>
      <c r="C402" s="15" t="s">
        <v>421</v>
      </c>
      <c r="D402" s="19">
        <v>4</v>
      </c>
      <c r="E402" s="24">
        <v>1.016</v>
      </c>
      <c r="F402" s="24">
        <v>11.239000000000001</v>
      </c>
      <c r="G402" s="24">
        <v>8.8390000000000004</v>
      </c>
      <c r="H402" s="23">
        <f t="shared" si="35"/>
        <v>30.678767736162598</v>
      </c>
      <c r="I402" s="24">
        <v>10.0021</v>
      </c>
      <c r="J402" s="1">
        <f t="shared" si="36"/>
        <v>6.9335789722612811</v>
      </c>
      <c r="K402" s="1">
        <f t="shared" si="37"/>
        <v>1.4425594689286374</v>
      </c>
      <c r="L402" s="31">
        <v>0.16</v>
      </c>
      <c r="M402" s="31">
        <f t="shared" si="38"/>
        <v>0.79983203527259283</v>
      </c>
      <c r="N402" s="33">
        <f t="shared" si="39"/>
        <v>1.1538052760349427</v>
      </c>
      <c r="O402" s="33"/>
      <c r="P402" s="33"/>
      <c r="Q402" s="31">
        <v>1.1599999999999999</v>
      </c>
      <c r="R402" s="31">
        <f t="shared" si="40"/>
        <v>5.7987822557262971</v>
      </c>
      <c r="S402" s="33">
        <f t="shared" si="41"/>
        <v>8.3650882512533329</v>
      </c>
      <c r="T402" s="33"/>
      <c r="U402" s="33"/>
    </row>
    <row r="403" spans="1:21" x14ac:dyDescent="0.25">
      <c r="A403">
        <v>401</v>
      </c>
      <c r="B403" s="13" t="s">
        <v>417</v>
      </c>
      <c r="C403" s="15" t="s">
        <v>422</v>
      </c>
      <c r="D403" s="19">
        <v>5</v>
      </c>
      <c r="E403" s="24">
        <v>1.048</v>
      </c>
      <c r="F403" s="24">
        <v>11.398</v>
      </c>
      <c r="G403" s="24">
        <v>9.0069999999999997</v>
      </c>
      <c r="H403" s="23">
        <f t="shared" si="35"/>
        <v>30.041462495288357</v>
      </c>
      <c r="I403" s="24">
        <v>10.004</v>
      </c>
      <c r="J403" s="1">
        <f t="shared" si="36"/>
        <v>6.9986520919713531</v>
      </c>
      <c r="K403" s="1">
        <f t="shared" si="37"/>
        <v>1.4294181034482758</v>
      </c>
      <c r="L403" s="31">
        <v>0.19</v>
      </c>
      <c r="M403" s="31">
        <f t="shared" si="38"/>
        <v>0.94962015193922455</v>
      </c>
      <c r="N403" s="33">
        <f t="shared" si="39"/>
        <v>1.3574042365812298</v>
      </c>
      <c r="O403" s="33"/>
      <c r="P403" s="33"/>
      <c r="Q403" s="31">
        <v>1.42</v>
      </c>
      <c r="R403" s="31">
        <f t="shared" si="40"/>
        <v>7.0971611355457815</v>
      </c>
      <c r="S403" s="33">
        <f t="shared" si="41"/>
        <v>10.144810610238663</v>
      </c>
      <c r="T403" s="33"/>
      <c r="U403" s="33"/>
    </row>
    <row r="404" spans="1:21" x14ac:dyDescent="0.25">
      <c r="A404">
        <v>402</v>
      </c>
      <c r="B404" s="13" t="s">
        <v>417</v>
      </c>
      <c r="C404" s="15" t="s">
        <v>423</v>
      </c>
      <c r="D404" s="19">
        <v>6</v>
      </c>
      <c r="E404" s="24">
        <v>1.028</v>
      </c>
      <c r="F404" s="24">
        <v>11.395</v>
      </c>
      <c r="G404" s="24">
        <v>9.1219999999999999</v>
      </c>
      <c r="H404" s="23">
        <f t="shared" si="35"/>
        <v>28.082530269335308</v>
      </c>
      <c r="I404" s="24">
        <v>10</v>
      </c>
      <c r="J404" s="1">
        <f t="shared" si="36"/>
        <v>7.1917469730664694</v>
      </c>
      <c r="K404" s="1">
        <f t="shared" si="37"/>
        <v>1.3904827349252704</v>
      </c>
      <c r="L404" s="31">
        <v>0.19</v>
      </c>
      <c r="M404" s="31">
        <f t="shared" si="38"/>
        <v>0.95000000000000018</v>
      </c>
      <c r="N404" s="33">
        <f t="shared" si="39"/>
        <v>1.3209585981790071</v>
      </c>
      <c r="O404" s="33"/>
      <c r="P404" s="33"/>
      <c r="Q404" s="31">
        <v>1.21</v>
      </c>
      <c r="R404" s="31">
        <f t="shared" si="40"/>
        <v>6.05</v>
      </c>
      <c r="S404" s="33">
        <f t="shared" si="41"/>
        <v>8.412420546297886</v>
      </c>
      <c r="T404" s="33"/>
      <c r="U404" s="33"/>
    </row>
    <row r="405" spans="1:21" x14ac:dyDescent="0.25">
      <c r="A405">
        <v>403</v>
      </c>
      <c r="B405" s="13" t="s">
        <v>417</v>
      </c>
      <c r="C405" s="15" t="s">
        <v>424</v>
      </c>
      <c r="D405" s="19">
        <v>7</v>
      </c>
      <c r="E405" s="24">
        <v>1.0189999999999999</v>
      </c>
      <c r="F405" s="24">
        <v>11.513999999999999</v>
      </c>
      <c r="G405" s="24">
        <v>9.4689999999999994</v>
      </c>
      <c r="H405" s="23">
        <f t="shared" si="35"/>
        <v>24.201183431952664</v>
      </c>
      <c r="I405" s="24">
        <v>10</v>
      </c>
      <c r="J405" s="1">
        <f t="shared" si="36"/>
        <v>7.5798816568047327</v>
      </c>
      <c r="K405" s="1">
        <f t="shared" si="37"/>
        <v>1.3192818110850899</v>
      </c>
      <c r="L405" s="31">
        <v>0.18</v>
      </c>
      <c r="M405" s="31">
        <f t="shared" si="38"/>
        <v>0.89999999999999991</v>
      </c>
      <c r="N405" s="33">
        <f t="shared" si="39"/>
        <v>1.1873536299765808</v>
      </c>
      <c r="O405" s="33"/>
      <c r="P405" s="33"/>
      <c r="Q405" s="31">
        <v>0.66</v>
      </c>
      <c r="R405" s="31">
        <f t="shared" si="40"/>
        <v>3.3000000000000003</v>
      </c>
      <c r="S405" s="33">
        <f t="shared" si="41"/>
        <v>4.3536299765807973</v>
      </c>
      <c r="T405" s="33"/>
      <c r="U405" s="33"/>
    </row>
    <row r="406" spans="1:21" x14ac:dyDescent="0.25">
      <c r="A406">
        <v>404</v>
      </c>
      <c r="B406" s="13" t="s">
        <v>417</v>
      </c>
      <c r="C406" s="15" t="s">
        <v>425</v>
      </c>
      <c r="D406" s="19">
        <v>8</v>
      </c>
      <c r="E406" s="24">
        <v>1.0449999999999999</v>
      </c>
      <c r="F406" s="24">
        <v>11.2121</v>
      </c>
      <c r="G406" s="24">
        <v>9.1660000000000004</v>
      </c>
      <c r="H406" s="23">
        <f t="shared" si="35"/>
        <v>25.195173008250205</v>
      </c>
      <c r="I406" s="24">
        <v>9.9990000000000006</v>
      </c>
      <c r="J406" s="1">
        <f t="shared" si="36"/>
        <v>7.479734650905062</v>
      </c>
      <c r="K406" s="1">
        <f t="shared" si="37"/>
        <v>1.3368121285947092</v>
      </c>
      <c r="L406" s="31">
        <v>0.15</v>
      </c>
      <c r="M406" s="31">
        <f t="shared" si="38"/>
        <v>0.75007500750074996</v>
      </c>
      <c r="N406" s="33">
        <f t="shared" si="39"/>
        <v>1.0027093673827701</v>
      </c>
      <c r="O406" s="33"/>
      <c r="P406" s="33"/>
      <c r="Q406" s="31">
        <v>0.81</v>
      </c>
      <c r="R406" s="31">
        <f t="shared" si="40"/>
        <v>4.0504050405040513</v>
      </c>
      <c r="S406" s="33">
        <f t="shared" si="41"/>
        <v>5.4146305838669599</v>
      </c>
      <c r="T406" s="33"/>
      <c r="U406" s="33"/>
    </row>
    <row r="407" spans="1:21" x14ac:dyDescent="0.25">
      <c r="A407">
        <v>405</v>
      </c>
      <c r="B407" s="13" t="s">
        <v>417</v>
      </c>
      <c r="C407" s="15" t="s">
        <v>426</v>
      </c>
      <c r="D407" s="19">
        <v>9</v>
      </c>
      <c r="E407" s="24">
        <v>1.054</v>
      </c>
      <c r="F407" s="24">
        <v>11.282999999999999</v>
      </c>
      <c r="G407" s="24">
        <v>9.2850000000000001</v>
      </c>
      <c r="H407" s="23">
        <f t="shared" si="35"/>
        <v>24.274085773296068</v>
      </c>
      <c r="I407" s="24">
        <v>9.9990000000000006</v>
      </c>
      <c r="J407" s="1">
        <f t="shared" si="36"/>
        <v>7.571834163528127</v>
      </c>
      <c r="K407" s="1">
        <f t="shared" si="37"/>
        <v>1.3205519011711855</v>
      </c>
      <c r="L407" s="31">
        <v>0.16</v>
      </c>
      <c r="M407" s="31">
        <f t="shared" si="38"/>
        <v>0.80008000800080004</v>
      </c>
      <c r="N407" s="33">
        <f t="shared" si="39"/>
        <v>1.0565471756545137</v>
      </c>
      <c r="O407" s="33"/>
      <c r="P407" s="33"/>
      <c r="Q407" s="31">
        <v>0.73</v>
      </c>
      <c r="R407" s="31">
        <f t="shared" si="40"/>
        <v>3.6503650365036497</v>
      </c>
      <c r="S407" s="33">
        <f t="shared" si="41"/>
        <v>4.8204964889237187</v>
      </c>
      <c r="T407" s="33"/>
      <c r="U407" s="33"/>
    </row>
    <row r="408" spans="1:21" x14ac:dyDescent="0.25">
      <c r="A408">
        <v>406</v>
      </c>
      <c r="B408" s="13" t="s">
        <v>417</v>
      </c>
      <c r="C408" s="15" t="s">
        <v>427</v>
      </c>
      <c r="D408" s="19">
        <v>10</v>
      </c>
      <c r="E408" s="24">
        <v>1.028</v>
      </c>
      <c r="F408" s="24">
        <v>11.127000000000001</v>
      </c>
      <c r="G408" s="24">
        <v>8.9890000000000008</v>
      </c>
      <c r="H408" s="23">
        <f t="shared" si="35"/>
        <v>26.855922622786082</v>
      </c>
      <c r="I408" s="24">
        <v>10.002000000000001</v>
      </c>
      <c r="J408" s="1">
        <f t="shared" si="36"/>
        <v>7.315870619268936</v>
      </c>
      <c r="K408" s="1">
        <f t="shared" si="37"/>
        <v>1.3671646917396532</v>
      </c>
      <c r="L408" s="31">
        <v>0.19</v>
      </c>
      <c r="M408" s="31">
        <f t="shared" si="38"/>
        <v>0.9498100379924016</v>
      </c>
      <c r="N408" s="33">
        <f t="shared" si="39"/>
        <v>1.2985467478031101</v>
      </c>
      <c r="O408" s="33">
        <f>AVERAGE(N408:N416)</f>
        <v>1.224419090793526</v>
      </c>
      <c r="P408" s="33">
        <f>STDEV(N408:N416)</f>
        <v>0.14335031672793039</v>
      </c>
      <c r="Q408" s="31">
        <v>1.02</v>
      </c>
      <c r="R408" s="31">
        <f t="shared" si="40"/>
        <v>5.0989802039592087</v>
      </c>
      <c r="S408" s="33">
        <f t="shared" si="41"/>
        <v>6.9711456987324851</v>
      </c>
      <c r="T408" s="33">
        <f>AVERAGE(S408:S416)</f>
        <v>8.9200955070330696</v>
      </c>
      <c r="U408" s="33">
        <f>STDEV(S408:S416)</f>
        <v>1.1590866524610401</v>
      </c>
    </row>
    <row r="409" spans="1:21" x14ac:dyDescent="0.25">
      <c r="A409">
        <v>407</v>
      </c>
      <c r="B409" s="13" t="s">
        <v>417</v>
      </c>
      <c r="C409" s="15" t="s">
        <v>428</v>
      </c>
      <c r="D409" s="19">
        <v>11</v>
      </c>
      <c r="E409" s="24">
        <v>1.0269999999999999</v>
      </c>
      <c r="F409" s="24">
        <v>11.342000000000001</v>
      </c>
      <c r="G409" s="24">
        <v>8.9770000000000003</v>
      </c>
      <c r="H409" s="23">
        <f t="shared" si="35"/>
        <v>29.748427672955991</v>
      </c>
      <c r="I409" s="24">
        <v>10.000999999999999</v>
      </c>
      <c r="J409" s="1">
        <f t="shared" si="36"/>
        <v>7.0258597484276724</v>
      </c>
      <c r="K409" s="1">
        <f t="shared" si="37"/>
        <v>1.423455684870188</v>
      </c>
      <c r="L409" s="31">
        <v>0.16</v>
      </c>
      <c r="M409" s="31">
        <f t="shared" si="38"/>
        <v>0.79992000799920016</v>
      </c>
      <c r="N409" s="33">
        <f t="shared" si="39"/>
        <v>1.1386506828278677</v>
      </c>
      <c r="O409" s="33"/>
      <c r="P409" s="33"/>
      <c r="Q409" s="31">
        <v>1.23</v>
      </c>
      <c r="R409" s="31">
        <f t="shared" si="40"/>
        <v>6.1493850614938506</v>
      </c>
      <c r="S409" s="33">
        <f t="shared" si="41"/>
        <v>8.7533771242392326</v>
      </c>
      <c r="T409" s="33"/>
      <c r="U409" s="33"/>
    </row>
    <row r="410" spans="1:21" x14ac:dyDescent="0.25">
      <c r="A410">
        <v>408</v>
      </c>
      <c r="B410" s="13" t="s">
        <v>417</v>
      </c>
      <c r="C410" s="15" t="s">
        <v>429</v>
      </c>
      <c r="D410" s="19">
        <v>12</v>
      </c>
      <c r="E410" s="24">
        <v>1.0229999999999999</v>
      </c>
      <c r="F410" s="24">
        <v>11.512</v>
      </c>
      <c r="G410" s="24">
        <v>9.0969999999999995</v>
      </c>
      <c r="H410" s="23">
        <f t="shared" si="35"/>
        <v>29.910824869952947</v>
      </c>
      <c r="I410" s="24">
        <v>10.003</v>
      </c>
      <c r="J410" s="1">
        <f t="shared" si="36"/>
        <v>7.0110201882586072</v>
      </c>
      <c r="K410" s="1">
        <f t="shared" si="37"/>
        <v>1.426753843435236</v>
      </c>
      <c r="L410" s="31">
        <v>0.16</v>
      </c>
      <c r="M410" s="31">
        <f t="shared" si="38"/>
        <v>0.79976007197840648</v>
      </c>
      <c r="N410" s="33">
        <f t="shared" si="39"/>
        <v>1.1410607565212325</v>
      </c>
      <c r="O410" s="33"/>
      <c r="P410" s="33"/>
      <c r="Q410" s="31">
        <v>1.22</v>
      </c>
      <c r="R410" s="31">
        <f t="shared" si="40"/>
        <v>6.0981705488353493</v>
      </c>
      <c r="S410" s="33">
        <f t="shared" si="41"/>
        <v>8.700588268474398</v>
      </c>
      <c r="T410" s="33"/>
      <c r="U410" s="33"/>
    </row>
    <row r="411" spans="1:21" x14ac:dyDescent="0.25">
      <c r="A411">
        <v>409</v>
      </c>
      <c r="B411" s="13" t="s">
        <v>417</v>
      </c>
      <c r="C411" s="15" t="s">
        <v>430</v>
      </c>
      <c r="D411" s="19">
        <v>13</v>
      </c>
      <c r="E411" s="24">
        <v>1.034</v>
      </c>
      <c r="F411" s="24">
        <v>11.170999999999999</v>
      </c>
      <c r="G411" s="24">
        <v>8.8529999999999998</v>
      </c>
      <c r="H411" s="23">
        <f t="shared" si="35"/>
        <v>29.645734748689073</v>
      </c>
      <c r="I411" s="24">
        <v>10</v>
      </c>
      <c r="J411" s="1">
        <f t="shared" si="36"/>
        <v>7.0354265251310926</v>
      </c>
      <c r="K411" s="1">
        <f t="shared" si="37"/>
        <v>1.4213779312852206</v>
      </c>
      <c r="L411" s="31">
        <v>0.15</v>
      </c>
      <c r="M411" s="31">
        <f t="shared" si="38"/>
        <v>0.75</v>
      </c>
      <c r="N411" s="33">
        <f t="shared" si="39"/>
        <v>1.0660334484639153</v>
      </c>
      <c r="O411" s="33"/>
      <c r="P411" s="33"/>
      <c r="Q411" s="31">
        <v>1.34</v>
      </c>
      <c r="R411" s="31">
        <f t="shared" si="40"/>
        <v>6.7</v>
      </c>
      <c r="S411" s="33">
        <f t="shared" si="41"/>
        <v>9.5232321396109789</v>
      </c>
      <c r="T411" s="33"/>
      <c r="U411" s="33"/>
    </row>
    <row r="412" spans="1:21" x14ac:dyDescent="0.25">
      <c r="A412">
        <v>410</v>
      </c>
      <c r="B412" s="13" t="s">
        <v>417</v>
      </c>
      <c r="C412" s="15" t="s">
        <v>431</v>
      </c>
      <c r="D412" s="19">
        <v>14</v>
      </c>
      <c r="E412" s="24">
        <v>1.048</v>
      </c>
      <c r="F412" s="24">
        <v>11.064</v>
      </c>
      <c r="G412" s="24">
        <v>8.8089999999999993</v>
      </c>
      <c r="H412" s="23">
        <f t="shared" si="35"/>
        <v>29.055534080659722</v>
      </c>
      <c r="I412" s="24">
        <v>10</v>
      </c>
      <c r="J412" s="1">
        <f t="shared" si="36"/>
        <v>7.0944465919340267</v>
      </c>
      <c r="K412" s="1">
        <f t="shared" si="37"/>
        <v>1.4095532146749006</v>
      </c>
      <c r="L412" s="31">
        <v>0.16</v>
      </c>
      <c r="M412" s="31">
        <f t="shared" si="38"/>
        <v>0.8</v>
      </c>
      <c r="N412" s="33">
        <f t="shared" si="39"/>
        <v>1.1276425717399206</v>
      </c>
      <c r="O412" s="33"/>
      <c r="P412" s="33"/>
      <c r="Q412" s="31">
        <v>1.35</v>
      </c>
      <c r="R412" s="31">
        <f t="shared" si="40"/>
        <v>6.75</v>
      </c>
      <c r="S412" s="33">
        <f t="shared" si="41"/>
        <v>9.5144841990555786</v>
      </c>
      <c r="T412" s="33"/>
      <c r="U412" s="33"/>
    </row>
    <row r="413" spans="1:21" x14ac:dyDescent="0.25">
      <c r="A413">
        <v>411</v>
      </c>
      <c r="B413" s="13" t="s">
        <v>417</v>
      </c>
      <c r="C413" s="15" t="s">
        <v>432</v>
      </c>
      <c r="D413" s="19">
        <v>15</v>
      </c>
      <c r="E413" s="24">
        <v>1.06</v>
      </c>
      <c r="F413" s="24">
        <v>11.13</v>
      </c>
      <c r="G413" s="24">
        <v>8.9949999999999992</v>
      </c>
      <c r="H413" s="23">
        <f t="shared" si="35"/>
        <v>26.906112161310674</v>
      </c>
      <c r="I413" s="24">
        <v>10</v>
      </c>
      <c r="J413" s="1">
        <f t="shared" si="36"/>
        <v>7.3093887838689326</v>
      </c>
      <c r="K413" s="1">
        <f t="shared" si="37"/>
        <v>1.3681034482758625</v>
      </c>
      <c r="L413" s="31">
        <v>0.17</v>
      </c>
      <c r="M413" s="31">
        <f t="shared" si="38"/>
        <v>0.85000000000000009</v>
      </c>
      <c r="N413" s="33">
        <f t="shared" si="39"/>
        <v>1.1628879310344833</v>
      </c>
      <c r="O413" s="33"/>
      <c r="P413" s="33"/>
      <c r="Q413" s="31">
        <v>1.1499999999999999</v>
      </c>
      <c r="R413" s="31">
        <f t="shared" si="40"/>
        <v>5.7499999999999991</v>
      </c>
      <c r="S413" s="33">
        <f t="shared" si="41"/>
        <v>7.8665948275862085</v>
      </c>
      <c r="T413" s="33"/>
      <c r="U413" s="33"/>
    </row>
    <row r="414" spans="1:21" x14ac:dyDescent="0.25">
      <c r="A414">
        <v>412</v>
      </c>
      <c r="B414" s="13" t="s">
        <v>417</v>
      </c>
      <c r="C414" s="15" t="s">
        <v>433</v>
      </c>
      <c r="D414" s="19">
        <v>16</v>
      </c>
      <c r="E414" s="24">
        <v>1.0609999999999999</v>
      </c>
      <c r="F414" s="24">
        <v>11.331</v>
      </c>
      <c r="G414" s="24">
        <v>9.0609999999999999</v>
      </c>
      <c r="H414" s="23">
        <f t="shared" si="35"/>
        <v>28.374999999999993</v>
      </c>
      <c r="I414" s="24">
        <v>10.004</v>
      </c>
      <c r="J414" s="1">
        <f t="shared" si="36"/>
        <v>7.1653649999999995</v>
      </c>
      <c r="K414" s="1">
        <f t="shared" si="37"/>
        <v>1.3961605584642234</v>
      </c>
      <c r="L414" s="31">
        <v>0.17</v>
      </c>
      <c r="M414" s="31">
        <f t="shared" si="38"/>
        <v>0.84966013594562184</v>
      </c>
      <c r="N414" s="33">
        <f t="shared" si="39"/>
        <v>1.1862619699066272</v>
      </c>
      <c r="O414" s="33"/>
      <c r="P414" s="33"/>
      <c r="Q414" s="31">
        <v>1.22</v>
      </c>
      <c r="R414" s="31">
        <f t="shared" si="40"/>
        <v>6.0975609756097562</v>
      </c>
      <c r="S414" s="33">
        <f t="shared" si="41"/>
        <v>8.5131741369769713</v>
      </c>
      <c r="T414" s="33"/>
      <c r="U414" s="33"/>
    </row>
    <row r="415" spans="1:21" x14ac:dyDescent="0.25">
      <c r="A415">
        <v>413</v>
      </c>
      <c r="B415" s="13" t="s">
        <v>417</v>
      </c>
      <c r="C415" s="15" t="s">
        <v>434</v>
      </c>
      <c r="D415" s="19">
        <v>17</v>
      </c>
      <c r="E415" s="24">
        <v>1.026</v>
      </c>
      <c r="F415" s="24">
        <v>11.148999999999999</v>
      </c>
      <c r="G415" s="24">
        <v>8.8350000000000009</v>
      </c>
      <c r="H415" s="23">
        <f t="shared" si="35"/>
        <v>29.632475348956305</v>
      </c>
      <c r="I415" s="24">
        <v>9.9979999999999993</v>
      </c>
      <c r="J415" s="1">
        <f t="shared" si="36"/>
        <v>7.0353451146113484</v>
      </c>
      <c r="K415" s="1">
        <f t="shared" si="37"/>
        <v>1.4211101000909911</v>
      </c>
      <c r="L415" s="31">
        <v>0.21</v>
      </c>
      <c r="M415" s="31">
        <f t="shared" si="38"/>
        <v>1.0502100420084017</v>
      </c>
      <c r="N415" s="33">
        <f t="shared" si="39"/>
        <v>1.4924640979151238</v>
      </c>
      <c r="O415" s="33"/>
      <c r="P415" s="33"/>
      <c r="Q415" s="31">
        <v>1.56</v>
      </c>
      <c r="R415" s="31">
        <f t="shared" si="40"/>
        <v>7.8015603120624135</v>
      </c>
      <c r="S415" s="33">
        <f t="shared" si="41"/>
        <v>11.086876155940921</v>
      </c>
      <c r="T415" s="33"/>
      <c r="U415" s="33"/>
    </row>
    <row r="416" spans="1:21" x14ac:dyDescent="0.25">
      <c r="A416">
        <v>414</v>
      </c>
      <c r="B416" s="13" t="s">
        <v>417</v>
      </c>
      <c r="C416" s="15" t="s">
        <v>435</v>
      </c>
      <c r="D416" s="19">
        <v>18</v>
      </c>
      <c r="E416" s="24">
        <v>1.0549999999999999</v>
      </c>
      <c r="F416" s="24">
        <v>11.178000000000001</v>
      </c>
      <c r="G416" s="24">
        <v>8.91</v>
      </c>
      <c r="H416" s="23">
        <f t="shared" si="35"/>
        <v>28.87332908975176</v>
      </c>
      <c r="I416" s="24">
        <v>9.9979999999999993</v>
      </c>
      <c r="J416" s="1">
        <f t="shared" si="36"/>
        <v>7.1112445576066179</v>
      </c>
      <c r="K416" s="1">
        <f t="shared" si="37"/>
        <v>1.4059423662072672</v>
      </c>
      <c r="L416" s="31">
        <v>0.2</v>
      </c>
      <c r="M416" s="31">
        <f t="shared" si="38"/>
        <v>1.0002000400080018</v>
      </c>
      <c r="N416" s="33">
        <f t="shared" si="39"/>
        <v>1.4062236109294532</v>
      </c>
      <c r="O416" s="33"/>
      <c r="P416" s="33"/>
      <c r="Q416" s="31">
        <v>1.33</v>
      </c>
      <c r="R416" s="31">
        <f t="shared" si="40"/>
        <v>6.6513302660532112</v>
      </c>
      <c r="S416" s="33">
        <f t="shared" si="41"/>
        <v>9.3513870126808634</v>
      </c>
      <c r="T416" s="33"/>
      <c r="U416" s="33"/>
    </row>
    <row r="417" spans="1:21" x14ac:dyDescent="0.25">
      <c r="A417">
        <v>415</v>
      </c>
      <c r="B417" s="13" t="s">
        <v>417</v>
      </c>
      <c r="C417" s="15" t="s">
        <v>436</v>
      </c>
      <c r="D417" s="19">
        <v>19</v>
      </c>
      <c r="E417" s="24">
        <v>1.0569999999999999</v>
      </c>
      <c r="F417" s="24">
        <v>11.212</v>
      </c>
      <c r="G417" s="24">
        <v>8.7750000000000004</v>
      </c>
      <c r="H417" s="23">
        <f t="shared" si="35"/>
        <v>31.575537704068402</v>
      </c>
      <c r="I417" s="24">
        <v>10.005000000000001</v>
      </c>
      <c r="J417" s="1">
        <f t="shared" si="36"/>
        <v>6.8458674527079566</v>
      </c>
      <c r="K417" s="1">
        <f t="shared" si="37"/>
        <v>1.4614656315091836</v>
      </c>
      <c r="L417" s="31">
        <v>0.23</v>
      </c>
      <c r="M417" s="31">
        <f t="shared" si="38"/>
        <v>1.149425287356322</v>
      </c>
      <c r="N417" s="33">
        <f t="shared" si="39"/>
        <v>1.6798455534588319</v>
      </c>
      <c r="O417" s="33">
        <f>AVERAGE(N417:N425)</f>
        <v>1.8507849978844746</v>
      </c>
      <c r="P417" s="33">
        <f>STDEV(N417:N425)</f>
        <v>0.58676213987078385</v>
      </c>
      <c r="Q417" s="31">
        <v>1.36</v>
      </c>
      <c r="R417" s="31">
        <f t="shared" si="40"/>
        <v>6.7966016991504254</v>
      </c>
      <c r="S417" s="33">
        <f t="shared" si="41"/>
        <v>9.9329997943652675</v>
      </c>
      <c r="T417" s="33">
        <f>AVERAGE(S417:S425)</f>
        <v>7.9341750886144773</v>
      </c>
      <c r="U417" s="33">
        <f>STDEV(S417:S425)</f>
        <v>1.7718469526276974</v>
      </c>
    </row>
    <row r="418" spans="1:21" x14ac:dyDescent="0.25">
      <c r="A418">
        <v>416</v>
      </c>
      <c r="B418" s="13" t="s">
        <v>417</v>
      </c>
      <c r="C418" s="15" t="s">
        <v>437</v>
      </c>
      <c r="D418" s="19">
        <v>20</v>
      </c>
      <c r="E418" s="24">
        <v>1.044</v>
      </c>
      <c r="F418" s="24">
        <v>11.223000000000001</v>
      </c>
      <c r="G418" s="24">
        <v>8.9450000000000003</v>
      </c>
      <c r="H418" s="23">
        <f t="shared" si="35"/>
        <v>28.83179344386787</v>
      </c>
      <c r="I418" s="24">
        <v>10</v>
      </c>
      <c r="J418" s="1">
        <f t="shared" si="36"/>
        <v>7.1168206556132132</v>
      </c>
      <c r="K418" s="1">
        <f t="shared" si="37"/>
        <v>1.4051218210919438</v>
      </c>
      <c r="L418" s="31">
        <v>0.23</v>
      </c>
      <c r="M418" s="31">
        <f t="shared" si="38"/>
        <v>1.1500000000000001</v>
      </c>
      <c r="N418" s="33">
        <f t="shared" si="39"/>
        <v>1.6158900942557355</v>
      </c>
      <c r="O418" s="33"/>
      <c r="P418" s="33"/>
      <c r="Q418" s="31">
        <v>1.1000000000000001</v>
      </c>
      <c r="R418" s="31">
        <f t="shared" si="40"/>
        <v>5.5000000000000009</v>
      </c>
      <c r="S418" s="33">
        <f t="shared" si="41"/>
        <v>7.7281700160056923</v>
      </c>
      <c r="T418" s="33"/>
      <c r="U418" s="33"/>
    </row>
    <row r="419" spans="1:21" x14ac:dyDescent="0.25">
      <c r="A419">
        <v>417</v>
      </c>
      <c r="B419" s="13" t="s">
        <v>417</v>
      </c>
      <c r="C419" s="15" t="s">
        <v>438</v>
      </c>
      <c r="D419" s="19">
        <v>21</v>
      </c>
      <c r="E419" s="24">
        <v>1.036</v>
      </c>
      <c r="F419" s="24">
        <v>11.057</v>
      </c>
      <c r="G419" s="24">
        <v>8.7240000000000002</v>
      </c>
      <c r="H419" s="23">
        <f t="shared" si="35"/>
        <v>30.345993756503642</v>
      </c>
      <c r="I419" s="24">
        <v>9.9990000000000006</v>
      </c>
      <c r="J419" s="1">
        <f t="shared" si="36"/>
        <v>6.9647040842872014</v>
      </c>
      <c r="K419" s="1">
        <f t="shared" si="37"/>
        <v>1.4356676003734827</v>
      </c>
      <c r="L419" s="31">
        <v>0.28000000000000003</v>
      </c>
      <c r="M419" s="31">
        <f t="shared" si="38"/>
        <v>1.4001400140014002</v>
      </c>
      <c r="N419" s="33">
        <f t="shared" si="39"/>
        <v>2.0101356540882849</v>
      </c>
      <c r="O419" s="33"/>
      <c r="P419" s="33"/>
      <c r="Q419" s="31">
        <v>1</v>
      </c>
      <c r="R419" s="31">
        <f t="shared" si="40"/>
        <v>5.0005000500049999</v>
      </c>
      <c r="S419" s="33">
        <f t="shared" si="41"/>
        <v>7.1790559074581584</v>
      </c>
      <c r="T419" s="33"/>
      <c r="U419" s="33"/>
    </row>
    <row r="420" spans="1:21" x14ac:dyDescent="0.25">
      <c r="A420">
        <v>418</v>
      </c>
      <c r="B420" s="13" t="s">
        <v>417</v>
      </c>
      <c r="C420" s="15" t="s">
        <v>439</v>
      </c>
      <c r="D420" s="19">
        <v>22</v>
      </c>
      <c r="E420" s="24">
        <v>1.038</v>
      </c>
      <c r="F420" s="24">
        <v>11.06</v>
      </c>
      <c r="G420" s="24">
        <v>8.7409999999999997</v>
      </c>
      <c r="H420" s="23">
        <f t="shared" si="35"/>
        <v>30.105153836167741</v>
      </c>
      <c r="I420" s="24">
        <v>10.003</v>
      </c>
      <c r="J420" s="1">
        <f t="shared" si="36"/>
        <v>6.9915814617681402</v>
      </c>
      <c r="K420" s="1">
        <f t="shared" si="37"/>
        <v>1.4307206537890049</v>
      </c>
      <c r="L420" s="31">
        <v>0.23</v>
      </c>
      <c r="M420" s="31">
        <f t="shared" si="38"/>
        <v>1.1496551034689595</v>
      </c>
      <c r="N420" s="33">
        <f t="shared" si="39"/>
        <v>1.6448353012669759</v>
      </c>
      <c r="O420" s="33"/>
      <c r="P420" s="33"/>
      <c r="Q420" s="31">
        <v>1.03</v>
      </c>
      <c r="R420" s="31">
        <f t="shared" si="40"/>
        <v>5.1484554633609925</v>
      </c>
      <c r="S420" s="33">
        <f t="shared" si="41"/>
        <v>7.3660015665434138</v>
      </c>
      <c r="T420" s="33"/>
      <c r="U420" s="33"/>
    </row>
    <row r="421" spans="1:21" x14ac:dyDescent="0.25">
      <c r="A421">
        <v>419</v>
      </c>
      <c r="B421" s="13" t="s">
        <v>417</v>
      </c>
      <c r="C421" s="15" t="s">
        <v>440</v>
      </c>
      <c r="D421" s="19">
        <v>23</v>
      </c>
      <c r="E421" s="24">
        <v>1.042</v>
      </c>
      <c r="F421" s="24">
        <v>11.486000000000001</v>
      </c>
      <c r="G421" s="24">
        <v>9.2530000000000001</v>
      </c>
      <c r="H421" s="23">
        <f t="shared" si="35"/>
        <v>27.195225916453541</v>
      </c>
      <c r="I421" s="24">
        <v>10.004</v>
      </c>
      <c r="J421" s="1">
        <f t="shared" si="36"/>
        <v>7.2833895993179878</v>
      </c>
      <c r="K421" s="1">
        <f t="shared" si="37"/>
        <v>1.373536299765808</v>
      </c>
      <c r="L421" s="31">
        <v>0.28999999999999998</v>
      </c>
      <c r="M421" s="31">
        <f t="shared" si="38"/>
        <v>1.4494202319072371</v>
      </c>
      <c r="N421" s="33">
        <f t="shared" si="39"/>
        <v>1.9908313021395658</v>
      </c>
      <c r="O421" s="33"/>
      <c r="P421" s="33"/>
      <c r="Q421" s="31">
        <v>1</v>
      </c>
      <c r="R421" s="31">
        <f t="shared" si="40"/>
        <v>4.9980007996801286</v>
      </c>
      <c r="S421" s="33">
        <f t="shared" si="41"/>
        <v>6.8649355246191934</v>
      </c>
      <c r="T421" s="33"/>
      <c r="U421" s="33"/>
    </row>
    <row r="422" spans="1:21" x14ac:dyDescent="0.25">
      <c r="A422">
        <v>420</v>
      </c>
      <c r="B422" s="13" t="s">
        <v>417</v>
      </c>
      <c r="C422" s="15" t="s">
        <v>441</v>
      </c>
      <c r="D422" s="19">
        <v>24</v>
      </c>
      <c r="E422" s="24">
        <v>1.0369999999999999</v>
      </c>
      <c r="F422" s="24">
        <v>11.084</v>
      </c>
      <c r="G422" s="24">
        <v>8.7509999999999994</v>
      </c>
      <c r="H422" s="23">
        <f t="shared" si="35"/>
        <v>30.24371273010113</v>
      </c>
      <c r="I422" s="24">
        <v>10.005000000000001</v>
      </c>
      <c r="J422" s="1">
        <f t="shared" si="36"/>
        <v>6.9791165413533829</v>
      </c>
      <c r="K422" s="1">
        <f t="shared" si="37"/>
        <v>1.4335625348448247</v>
      </c>
      <c r="L422" s="31">
        <v>0.43</v>
      </c>
      <c r="M422" s="31">
        <f t="shared" si="38"/>
        <v>2.1489255372313845</v>
      </c>
      <c r="N422" s="33">
        <f t="shared" si="39"/>
        <v>3.0806191403462</v>
      </c>
      <c r="O422" s="33"/>
      <c r="P422" s="33"/>
      <c r="Q422" s="31">
        <v>1.1599999999999999</v>
      </c>
      <c r="R422" s="31">
        <f t="shared" si="40"/>
        <v>5.7971014492753623</v>
      </c>
      <c r="S422" s="33">
        <f t="shared" si="41"/>
        <v>8.3105074483757946</v>
      </c>
      <c r="T422" s="33"/>
      <c r="U422" s="33"/>
    </row>
    <row r="423" spans="1:21" x14ac:dyDescent="0.25">
      <c r="A423">
        <v>421</v>
      </c>
      <c r="B423" s="13" t="s">
        <v>417</v>
      </c>
      <c r="C423" s="15" t="s">
        <v>442</v>
      </c>
      <c r="D423" s="19">
        <v>25</v>
      </c>
      <c r="E423" s="24">
        <v>1.0229999999999999</v>
      </c>
      <c r="F423" s="24">
        <v>11.128</v>
      </c>
      <c r="G423" s="24">
        <v>8.6999999999999993</v>
      </c>
      <c r="H423" s="23">
        <f t="shared" si="35"/>
        <v>31.626937605835625</v>
      </c>
      <c r="I423" s="24">
        <v>10.000999999999999</v>
      </c>
      <c r="J423" s="1">
        <f t="shared" si="36"/>
        <v>6.837989970040379</v>
      </c>
      <c r="K423" s="1">
        <f t="shared" si="37"/>
        <v>1.4625642979615168</v>
      </c>
      <c r="L423" s="31">
        <v>0.31</v>
      </c>
      <c r="M423" s="31">
        <f t="shared" si="38"/>
        <v>1.5498450154984502</v>
      </c>
      <c r="N423" s="33">
        <f t="shared" si="39"/>
        <v>2.2667479870416467</v>
      </c>
      <c r="O423" s="33"/>
      <c r="P423" s="33"/>
      <c r="Q423" s="31">
        <v>1.58</v>
      </c>
      <c r="R423" s="31">
        <f t="shared" si="40"/>
        <v>7.8992100789921027</v>
      </c>
      <c r="S423" s="33">
        <f t="shared" si="41"/>
        <v>11.553102643631622</v>
      </c>
      <c r="T423" s="33"/>
      <c r="U423" s="33"/>
    </row>
    <row r="424" spans="1:21" x14ac:dyDescent="0.25">
      <c r="A424">
        <v>422</v>
      </c>
      <c r="B424" s="13" t="s">
        <v>417</v>
      </c>
      <c r="C424" s="15" t="s">
        <v>443</v>
      </c>
      <c r="D424" s="19">
        <v>26</v>
      </c>
      <c r="E424" s="24">
        <v>1.0449999999999999</v>
      </c>
      <c r="F424" s="24">
        <v>11.092000000000001</v>
      </c>
      <c r="G424" s="24">
        <v>8.8559999999999999</v>
      </c>
      <c r="H424" s="23">
        <f t="shared" ref="H424:H434" si="42">(((F424-E424)-(G424-E424))/(G424-E424)*100)</f>
        <v>28.626296248879797</v>
      </c>
      <c r="I424" s="24">
        <v>10</v>
      </c>
      <c r="J424" s="1">
        <f t="shared" ref="J424:J434" si="43">I424*(100-H424)/100</f>
        <v>7.1373703751120203</v>
      </c>
      <c r="K424" s="1">
        <f t="shared" ref="K424:K434" si="44">I424/J424</f>
        <v>1.4010762331838567</v>
      </c>
      <c r="L424" s="31">
        <v>0.16</v>
      </c>
      <c r="M424" s="31">
        <f t="shared" ref="M424:M434" si="45">(L424*0.05)/($I424/1000)</f>
        <v>0.8</v>
      </c>
      <c r="N424" s="33">
        <f t="shared" ref="N424:N434" si="46">M424*$K424</f>
        <v>1.1208609865470853</v>
      </c>
      <c r="O424" s="33"/>
      <c r="P424" s="33"/>
      <c r="Q424" s="31">
        <v>0.91</v>
      </c>
      <c r="R424" s="31">
        <f t="shared" ref="R424:R434" si="47">(Q424*0.05)/($I424/1000)</f>
        <v>4.5500000000000007</v>
      </c>
      <c r="S424" s="33">
        <f t="shared" ref="S424:S434" si="48">R424*$K424</f>
        <v>6.3748968609865484</v>
      </c>
      <c r="T424" s="33"/>
      <c r="U424" s="33"/>
    </row>
    <row r="425" spans="1:21" x14ac:dyDescent="0.25">
      <c r="A425">
        <v>423</v>
      </c>
      <c r="B425" s="13" t="s">
        <v>417</v>
      </c>
      <c r="C425" s="15" t="s">
        <v>444</v>
      </c>
      <c r="D425" s="19">
        <v>27</v>
      </c>
      <c r="E425" s="24">
        <v>1.0389999999999999</v>
      </c>
      <c r="F425" s="24">
        <v>11.108000000000001</v>
      </c>
      <c r="G425" s="24">
        <v>8.9149999999999991</v>
      </c>
      <c r="H425" s="23">
        <f t="shared" si="42"/>
        <v>27.844083291010683</v>
      </c>
      <c r="I425" s="24">
        <v>10</v>
      </c>
      <c r="J425" s="1">
        <f t="shared" si="43"/>
        <v>7.2155916708989309</v>
      </c>
      <c r="K425" s="1">
        <f t="shared" si="44"/>
        <v>1.3858877353510475</v>
      </c>
      <c r="L425" s="31">
        <v>0.18</v>
      </c>
      <c r="M425" s="31">
        <f t="shared" si="45"/>
        <v>0.89999999999999991</v>
      </c>
      <c r="N425" s="33">
        <f t="shared" si="46"/>
        <v>1.2472989618159427</v>
      </c>
      <c r="O425" s="33"/>
      <c r="P425" s="33"/>
      <c r="Q425" s="31">
        <v>0.88</v>
      </c>
      <c r="R425" s="31">
        <f t="shared" si="47"/>
        <v>4.4000000000000004</v>
      </c>
      <c r="S425" s="33">
        <f t="shared" si="48"/>
        <v>6.0979060355446091</v>
      </c>
      <c r="T425" s="33"/>
      <c r="U425" s="33"/>
    </row>
    <row r="426" spans="1:21" x14ac:dyDescent="0.25">
      <c r="A426">
        <v>424</v>
      </c>
      <c r="B426" s="13" t="s">
        <v>417</v>
      </c>
      <c r="C426" s="15" t="s">
        <v>445</v>
      </c>
      <c r="D426" s="19">
        <v>28</v>
      </c>
      <c r="E426" s="24">
        <v>1.018</v>
      </c>
      <c r="F426" s="24">
        <v>11.351000000000001</v>
      </c>
      <c r="G426" s="24">
        <v>9.1829999999999998</v>
      </c>
      <c r="H426" s="23">
        <f t="shared" si="42"/>
        <v>26.552357624004912</v>
      </c>
      <c r="I426" s="24">
        <v>10.003</v>
      </c>
      <c r="J426" s="1">
        <f t="shared" si="43"/>
        <v>7.3469676668707882</v>
      </c>
      <c r="K426" s="1">
        <f t="shared" si="44"/>
        <v>1.361514090378523</v>
      </c>
      <c r="L426" s="31">
        <v>0.16</v>
      </c>
      <c r="M426" s="31">
        <f t="shared" si="45"/>
        <v>0.79976007197840648</v>
      </c>
      <c r="N426" s="33">
        <f t="shared" si="46"/>
        <v>1.0888846069207423</v>
      </c>
      <c r="O426" s="33">
        <f>AVERAGE(N426:N434)</f>
        <v>1.2993677835067761</v>
      </c>
      <c r="P426" s="33">
        <f>STDEV(N426:N434)</f>
        <v>0.16878011444415519</v>
      </c>
      <c r="Q426" s="31">
        <v>1.4</v>
      </c>
      <c r="R426" s="31">
        <f t="shared" si="47"/>
        <v>6.9979006298110562</v>
      </c>
      <c r="S426" s="33">
        <f t="shared" si="48"/>
        <v>9.527740310556494</v>
      </c>
      <c r="T426" s="33">
        <f>AVERAGE(S426:S434)</f>
        <v>9.6035878594445165</v>
      </c>
      <c r="U426" s="33">
        <f>STDEV(S426:S434)</f>
        <v>1.7072300963477958</v>
      </c>
    </row>
    <row r="427" spans="1:21" x14ac:dyDescent="0.25">
      <c r="A427">
        <v>425</v>
      </c>
      <c r="B427" s="13" t="s">
        <v>417</v>
      </c>
      <c r="C427" s="15" t="s">
        <v>446</v>
      </c>
      <c r="D427" s="19">
        <v>29</v>
      </c>
      <c r="E427" s="24">
        <v>1.0409999999999999</v>
      </c>
      <c r="F427" s="24">
        <v>11.23</v>
      </c>
      <c r="G427" s="24">
        <v>8.9659999999999993</v>
      </c>
      <c r="H427" s="23">
        <f t="shared" si="42"/>
        <v>28.567823343848598</v>
      </c>
      <c r="I427" s="24">
        <v>10.000999999999999</v>
      </c>
      <c r="J427" s="1">
        <f t="shared" si="43"/>
        <v>7.1439319873817011</v>
      </c>
      <c r="K427" s="1">
        <f t="shared" si="44"/>
        <v>1.399929341105812</v>
      </c>
      <c r="L427" s="31">
        <v>0.18</v>
      </c>
      <c r="M427" s="31">
        <f t="shared" si="45"/>
        <v>0.89991000899910012</v>
      </c>
      <c r="N427" s="33">
        <f t="shared" si="46"/>
        <v>1.2598104259526357</v>
      </c>
      <c r="O427" s="33"/>
      <c r="P427" s="33"/>
      <c r="Q427" s="31">
        <v>1.18</v>
      </c>
      <c r="R427" s="31">
        <f t="shared" si="47"/>
        <v>5.8994100589941008</v>
      </c>
      <c r="S427" s="33">
        <f t="shared" si="48"/>
        <v>8.2587572368006104</v>
      </c>
      <c r="T427" s="33"/>
      <c r="U427" s="33"/>
    </row>
    <row r="428" spans="1:21" x14ac:dyDescent="0.25">
      <c r="A428">
        <v>426</v>
      </c>
      <c r="B428" s="13" t="s">
        <v>417</v>
      </c>
      <c r="C428" s="15" t="s">
        <v>447</v>
      </c>
      <c r="D428" s="19">
        <v>30</v>
      </c>
      <c r="E428" s="24">
        <v>1.04</v>
      </c>
      <c r="F428" s="24">
        <v>11.134</v>
      </c>
      <c r="G428" s="24">
        <v>8.9870000000000001</v>
      </c>
      <c r="H428" s="23">
        <f t="shared" si="42"/>
        <v>27.016484207877202</v>
      </c>
      <c r="I428" s="24">
        <v>10.005000000000001</v>
      </c>
      <c r="J428" s="1">
        <f t="shared" si="43"/>
        <v>7.3020007550018864</v>
      </c>
      <c r="K428" s="1">
        <f t="shared" si="44"/>
        <v>1.3701724137931037</v>
      </c>
      <c r="L428" s="31">
        <v>0.2</v>
      </c>
      <c r="M428" s="31">
        <f t="shared" si="45"/>
        <v>0.9995002498750627</v>
      </c>
      <c r="N428" s="33">
        <f t="shared" si="46"/>
        <v>1.3694876699581249</v>
      </c>
      <c r="O428" s="33"/>
      <c r="P428" s="33"/>
      <c r="Q428" s="31">
        <v>1.01</v>
      </c>
      <c r="R428" s="31">
        <f t="shared" si="47"/>
        <v>5.0474762618690656</v>
      </c>
      <c r="S428" s="33">
        <f t="shared" si="48"/>
        <v>6.91591273328853</v>
      </c>
      <c r="T428" s="33"/>
      <c r="U428" s="33"/>
    </row>
    <row r="429" spans="1:21" x14ac:dyDescent="0.25">
      <c r="A429">
        <v>427</v>
      </c>
      <c r="B429" s="13" t="s">
        <v>417</v>
      </c>
      <c r="C429" s="15" t="s">
        <v>448</v>
      </c>
      <c r="D429" s="19">
        <v>31</v>
      </c>
      <c r="E429" s="24">
        <v>1.036</v>
      </c>
      <c r="F429" s="24">
        <v>11.055999999999999</v>
      </c>
      <c r="G429" s="24">
        <v>8.7260000000000009</v>
      </c>
      <c r="H429" s="23">
        <f t="shared" si="42"/>
        <v>30.299089726918048</v>
      </c>
      <c r="I429" s="24">
        <v>10</v>
      </c>
      <c r="J429" s="1">
        <f t="shared" si="43"/>
        <v>6.9700910273081949</v>
      </c>
      <c r="K429" s="1">
        <f t="shared" si="44"/>
        <v>1.4347014925373129</v>
      </c>
      <c r="L429" s="31">
        <v>0.17</v>
      </c>
      <c r="M429" s="31">
        <f t="shared" si="45"/>
        <v>0.85000000000000009</v>
      </c>
      <c r="N429" s="33">
        <f t="shared" si="46"/>
        <v>1.2194962686567161</v>
      </c>
      <c r="O429" s="33"/>
      <c r="P429" s="33"/>
      <c r="Q429" s="31">
        <v>1.34</v>
      </c>
      <c r="R429" s="31">
        <f t="shared" si="47"/>
        <v>6.7</v>
      </c>
      <c r="S429" s="33">
        <f t="shared" si="48"/>
        <v>9.6124999999999972</v>
      </c>
      <c r="T429" s="33"/>
      <c r="U429" s="33"/>
    </row>
    <row r="430" spans="1:21" x14ac:dyDescent="0.25">
      <c r="A430">
        <v>428</v>
      </c>
      <c r="B430" s="13" t="s">
        <v>417</v>
      </c>
      <c r="C430" s="15" t="s">
        <v>449</v>
      </c>
      <c r="D430" s="19">
        <v>32</v>
      </c>
      <c r="E430" s="24">
        <v>1.0289999999999999</v>
      </c>
      <c r="F430" s="24">
        <v>11.037000000000001</v>
      </c>
      <c r="G430" s="24">
        <v>8.3580000000000005</v>
      </c>
      <c r="H430" s="23">
        <f t="shared" si="42"/>
        <v>36.553417928776092</v>
      </c>
      <c r="I430" s="24">
        <v>10</v>
      </c>
      <c r="J430" s="1">
        <f t="shared" si="43"/>
        <v>6.3446582071223903</v>
      </c>
      <c r="K430" s="1">
        <f t="shared" si="44"/>
        <v>1.5761290322580646</v>
      </c>
      <c r="L430" s="31">
        <v>0.21</v>
      </c>
      <c r="M430" s="31">
        <f t="shared" si="45"/>
        <v>1.05</v>
      </c>
      <c r="N430" s="33">
        <f t="shared" si="46"/>
        <v>1.6549354838709678</v>
      </c>
      <c r="O430" s="33"/>
      <c r="P430" s="33"/>
      <c r="Q430" s="31">
        <v>1.68</v>
      </c>
      <c r="R430" s="31">
        <f t="shared" si="47"/>
        <v>8.4</v>
      </c>
      <c r="S430" s="33">
        <f t="shared" si="48"/>
        <v>13.239483870967742</v>
      </c>
      <c r="T430" s="33"/>
      <c r="U430" s="33"/>
    </row>
    <row r="431" spans="1:21" x14ac:dyDescent="0.25">
      <c r="A431">
        <v>429</v>
      </c>
      <c r="B431" s="13" t="s">
        <v>417</v>
      </c>
      <c r="C431" s="15" t="s">
        <v>450</v>
      </c>
      <c r="D431" s="19">
        <v>33</v>
      </c>
      <c r="E431" s="24">
        <v>1.026</v>
      </c>
      <c r="F431" s="24">
        <v>11.365</v>
      </c>
      <c r="G431" s="24">
        <v>8.9589999999999996</v>
      </c>
      <c r="H431" s="23">
        <f t="shared" si="42"/>
        <v>30.32900542039582</v>
      </c>
      <c r="I431" s="24">
        <v>10.002000000000001</v>
      </c>
      <c r="J431" s="1">
        <f t="shared" si="43"/>
        <v>6.968492877852011</v>
      </c>
      <c r="K431" s="1">
        <f t="shared" si="44"/>
        <v>1.4353175321150715</v>
      </c>
      <c r="L431" s="31">
        <v>0.17</v>
      </c>
      <c r="M431" s="31">
        <f t="shared" si="45"/>
        <v>0.84983003399320134</v>
      </c>
      <c r="N431" s="33">
        <f t="shared" si="46"/>
        <v>1.2197759471083891</v>
      </c>
      <c r="O431" s="33"/>
      <c r="P431" s="33"/>
      <c r="Q431" s="31">
        <v>1.31</v>
      </c>
      <c r="R431" s="31">
        <f t="shared" si="47"/>
        <v>6.5486902619476108</v>
      </c>
      <c r="S431" s="33">
        <f t="shared" si="48"/>
        <v>9.3994499453646458</v>
      </c>
      <c r="T431" s="33"/>
      <c r="U431" s="33"/>
    </row>
    <row r="432" spans="1:21" x14ac:dyDescent="0.25">
      <c r="A432">
        <v>430</v>
      </c>
      <c r="B432" s="13" t="s">
        <v>417</v>
      </c>
      <c r="C432" s="15" t="s">
        <v>451</v>
      </c>
      <c r="D432" s="19">
        <v>34</v>
      </c>
      <c r="E432" s="24">
        <v>1.0449999999999999</v>
      </c>
      <c r="F432" s="24">
        <v>11.33</v>
      </c>
      <c r="G432" s="24">
        <v>8.891</v>
      </c>
      <c r="H432" s="23">
        <f t="shared" si="42"/>
        <v>31.085903645169516</v>
      </c>
      <c r="I432" s="24">
        <v>10.005000000000001</v>
      </c>
      <c r="J432" s="1">
        <f t="shared" si="43"/>
        <v>6.8948553403007908</v>
      </c>
      <c r="K432" s="1">
        <f t="shared" si="44"/>
        <v>1.451081930830405</v>
      </c>
      <c r="L432" s="31">
        <v>0.2</v>
      </c>
      <c r="M432" s="31">
        <f t="shared" si="45"/>
        <v>0.9995002498750627</v>
      </c>
      <c r="N432" s="33">
        <f t="shared" si="46"/>
        <v>1.4503567524541783</v>
      </c>
      <c r="O432" s="33"/>
      <c r="P432" s="33"/>
      <c r="Q432" s="31">
        <v>1.37</v>
      </c>
      <c r="R432" s="31">
        <f t="shared" si="47"/>
        <v>6.846576711644178</v>
      </c>
      <c r="S432" s="33">
        <f t="shared" si="48"/>
        <v>9.934943754311119</v>
      </c>
      <c r="T432" s="33"/>
      <c r="U432" s="33"/>
    </row>
    <row r="433" spans="1:21" x14ac:dyDescent="0.25">
      <c r="A433">
        <v>431</v>
      </c>
      <c r="B433" s="13" t="s">
        <v>417</v>
      </c>
      <c r="C433" s="15" t="s">
        <v>452</v>
      </c>
      <c r="D433" s="19">
        <v>35</v>
      </c>
      <c r="E433" s="24">
        <v>1.0429999999999999</v>
      </c>
      <c r="F433" s="24">
        <v>11.321999999999999</v>
      </c>
      <c r="G433" s="24">
        <v>8.7799999999999994</v>
      </c>
      <c r="H433" s="23">
        <f t="shared" si="42"/>
        <v>32.85511180043946</v>
      </c>
      <c r="I433" s="24">
        <v>10.000999999999999</v>
      </c>
      <c r="J433" s="1">
        <f t="shared" si="43"/>
        <v>6.7151602688380487</v>
      </c>
      <c r="K433" s="1">
        <f t="shared" si="44"/>
        <v>1.4893166506256019</v>
      </c>
      <c r="L433" s="31">
        <v>0.16</v>
      </c>
      <c r="M433" s="31">
        <f t="shared" si="45"/>
        <v>0.79992000799920016</v>
      </c>
      <c r="N433" s="33">
        <f t="shared" si="46"/>
        <v>1.1913341870817735</v>
      </c>
      <c r="O433" s="33"/>
      <c r="P433" s="33"/>
      <c r="Q433" s="31">
        <v>1.4</v>
      </c>
      <c r="R433" s="31">
        <f t="shared" si="47"/>
        <v>6.9993000699930006</v>
      </c>
      <c r="S433" s="33">
        <f t="shared" si="48"/>
        <v>10.424174136965517</v>
      </c>
      <c r="T433" s="33"/>
      <c r="U433" s="33"/>
    </row>
    <row r="434" spans="1:21" x14ac:dyDescent="0.25">
      <c r="A434">
        <v>432</v>
      </c>
      <c r="B434" s="6" t="s">
        <v>417</v>
      </c>
      <c r="C434" s="4" t="s">
        <v>453</v>
      </c>
      <c r="D434" s="20">
        <v>36</v>
      </c>
      <c r="E434" s="25">
        <v>1.0149999999999999</v>
      </c>
      <c r="F434" s="25">
        <v>11.331</v>
      </c>
      <c r="G434" s="25">
        <v>8.8620000000000001</v>
      </c>
      <c r="H434" s="23">
        <f t="shared" si="42"/>
        <v>31.464253854976405</v>
      </c>
      <c r="I434" s="25">
        <v>10</v>
      </c>
      <c r="J434" s="1">
        <f t="shared" si="43"/>
        <v>6.8535746145023602</v>
      </c>
      <c r="K434" s="1">
        <f t="shared" si="44"/>
        <v>1.4590925994793598</v>
      </c>
      <c r="L434" s="31">
        <v>0.17</v>
      </c>
      <c r="M434" s="31">
        <f t="shared" si="45"/>
        <v>0.85000000000000009</v>
      </c>
      <c r="N434" s="33">
        <f t="shared" si="46"/>
        <v>1.240228709557456</v>
      </c>
      <c r="O434" s="33"/>
      <c r="P434" s="33"/>
      <c r="Q434" s="31">
        <v>1.25</v>
      </c>
      <c r="R434" s="31">
        <f t="shared" si="47"/>
        <v>6.25</v>
      </c>
      <c r="S434" s="33">
        <f t="shared" si="48"/>
        <v>9.1193287467459978</v>
      </c>
      <c r="T434" s="33"/>
      <c r="U434" s="33"/>
    </row>
  </sheetData>
  <autoFilter ref="Q1:Q434" xr:uid="{4598CA2D-149F-407E-819E-29042901C460}"/>
  <mergeCells count="1">
    <mergeCell ref="E1:H1"/>
  </mergeCells>
  <phoneticPr fontId="2" type="noConversion"/>
  <pageMargins left="0.70866141732283472" right="0.70866141732283472" top="0.74803149606299213" bottom="0.74803149606299213" header="0.31496062992125984" footer="0.31496062992125984"/>
  <pageSetup fitToWidth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60877-400E-492F-9B53-810531F280ED}">
  <dimension ref="B3:J10"/>
  <sheetViews>
    <sheetView workbookViewId="0">
      <selection activeCell="N13" sqref="N13"/>
    </sheetView>
  </sheetViews>
  <sheetFormatPr defaultRowHeight="15" x14ac:dyDescent="0.25"/>
  <sheetData>
    <row r="3" spans="2:10" x14ac:dyDescent="0.25">
      <c r="B3" t="s">
        <v>465</v>
      </c>
      <c r="J3" t="s">
        <v>487</v>
      </c>
    </row>
    <row r="4" spans="2:10" x14ac:dyDescent="0.25">
      <c r="J4" t="s">
        <v>488</v>
      </c>
    </row>
    <row r="5" spans="2:10" x14ac:dyDescent="0.25">
      <c r="B5" t="s">
        <v>466</v>
      </c>
      <c r="H5" t="s">
        <v>468</v>
      </c>
    </row>
    <row r="7" spans="2:10" x14ac:dyDescent="0.25">
      <c r="B7" t="s">
        <v>467</v>
      </c>
      <c r="H7" t="s">
        <v>468</v>
      </c>
    </row>
    <row r="10" spans="2:10" x14ac:dyDescent="0.25">
      <c r="B10" t="s">
        <v>456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calc</vt:lpstr>
      <vt:lpstr>raw</vt:lpstr>
      <vt:lpstr>cite</vt:lpstr>
      <vt:lpstr>raw!Print_Area</vt:lpstr>
      <vt:lpstr>raw!Print_Titles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Kean Gao</dc:creator>
  <cp:lastModifiedBy>Kean</cp:lastModifiedBy>
  <cp:lastPrinted>2019-08-12T18:24:26Z</cp:lastPrinted>
  <dcterms:created xsi:type="dcterms:W3CDTF">2015-06-05T18:17:20Z</dcterms:created>
  <dcterms:modified xsi:type="dcterms:W3CDTF">2021-03-19T15:12:11Z</dcterms:modified>
</cp:coreProperties>
</file>